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ishw\Desktop\FINANCIAL PLANNING\"/>
    </mc:Choice>
  </mc:AlternateContent>
  <bookViews>
    <workbookView xWindow="0" yWindow="0" windowWidth="11970" windowHeight="9660" activeTab="3"/>
  </bookViews>
  <sheets>
    <sheet name="Summary" sheetId="12" r:id="rId1"/>
    <sheet name="Calculations" sheetId="4" r:id="rId2"/>
    <sheet name="Theorretical Data" sheetId="13" r:id="rId3"/>
    <sheet name="Theorretical Data (2)" sheetId="15" r:id="rId4"/>
    <sheet name="Data1" sheetId="16" r:id="rId5"/>
    <sheet name="Sheet2" sheetId="18" r:id="rId6"/>
  </sheets>
  <definedNames>
    <definedName name="HistoricalUnitPrices.aspx?MainGroup_SF_GroupID_11_ProductID_3_Public_1_FundTransfer_false" localSheetId="5">Sheet2!$C$4:$I$6757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5" l="1"/>
  <c r="U436" i="15" l="1"/>
  <c r="U435" i="15"/>
  <c r="U434" i="15"/>
  <c r="U433" i="15"/>
  <c r="U432" i="15"/>
  <c r="U431" i="15"/>
  <c r="U430" i="15"/>
  <c r="U429" i="15"/>
  <c r="U428" i="15"/>
  <c r="U427" i="15"/>
  <c r="U426" i="15"/>
  <c r="U425" i="15"/>
  <c r="U424" i="15"/>
  <c r="U423" i="15"/>
  <c r="U422" i="15"/>
  <c r="U421" i="15"/>
  <c r="U420" i="15"/>
  <c r="U419" i="15"/>
  <c r="U418" i="15"/>
  <c r="U417" i="15"/>
  <c r="U416" i="15"/>
  <c r="U415" i="15"/>
  <c r="U414" i="15"/>
  <c r="U413" i="15"/>
  <c r="U412" i="15"/>
  <c r="U411" i="15"/>
  <c r="U410" i="15"/>
  <c r="U409" i="15"/>
  <c r="U408" i="15"/>
  <c r="U407" i="15"/>
  <c r="U406" i="15"/>
  <c r="U405" i="15"/>
  <c r="U404" i="15"/>
  <c r="U403" i="15"/>
  <c r="U402" i="15"/>
  <c r="U401" i="15"/>
  <c r="U400" i="15"/>
  <c r="U399" i="15"/>
  <c r="U398" i="15"/>
  <c r="U397" i="15"/>
  <c r="U396" i="15"/>
  <c r="U395" i="15"/>
  <c r="U394" i="15"/>
  <c r="U393" i="15"/>
  <c r="U392" i="15"/>
  <c r="U391" i="15"/>
  <c r="U390" i="15"/>
  <c r="U389" i="15"/>
  <c r="U388" i="15"/>
  <c r="U387" i="15"/>
  <c r="U386" i="15"/>
  <c r="U385" i="15"/>
  <c r="U384" i="15"/>
  <c r="U383" i="15"/>
  <c r="U382" i="15"/>
  <c r="U381" i="15"/>
  <c r="U380" i="15"/>
  <c r="U379" i="15"/>
  <c r="U378" i="15"/>
  <c r="U377" i="15"/>
  <c r="U376" i="15"/>
  <c r="U375" i="15"/>
  <c r="U374" i="15"/>
  <c r="U373" i="15"/>
  <c r="U372" i="15"/>
  <c r="U371" i="15"/>
  <c r="U370" i="15"/>
  <c r="U369" i="15"/>
  <c r="U368" i="15"/>
  <c r="U367" i="15"/>
  <c r="U366" i="15"/>
  <c r="U365" i="15"/>
  <c r="U364" i="15"/>
  <c r="U363" i="15"/>
  <c r="U362" i="15"/>
  <c r="U361" i="15"/>
  <c r="U360" i="15"/>
  <c r="U359" i="15"/>
  <c r="U358" i="15"/>
  <c r="U357" i="15"/>
  <c r="U356" i="15"/>
  <c r="U355" i="15"/>
  <c r="U354" i="15"/>
  <c r="U353" i="15"/>
  <c r="U352" i="15"/>
  <c r="U351" i="15"/>
  <c r="U350" i="15"/>
  <c r="U349" i="15"/>
  <c r="U348" i="15"/>
  <c r="U347" i="15"/>
  <c r="U346" i="15"/>
  <c r="U345" i="15"/>
  <c r="U344" i="15"/>
  <c r="U343" i="15"/>
  <c r="U342" i="15"/>
  <c r="U341" i="15"/>
  <c r="U340" i="15"/>
  <c r="U339" i="15"/>
  <c r="U338" i="15"/>
  <c r="U337" i="15"/>
  <c r="U336" i="15"/>
  <c r="U335" i="15"/>
  <c r="U334" i="15"/>
  <c r="U333" i="15"/>
  <c r="U332" i="15"/>
  <c r="U331" i="15"/>
  <c r="U330" i="15"/>
  <c r="U329" i="15"/>
  <c r="U328" i="15"/>
  <c r="U327" i="15"/>
  <c r="U326" i="15"/>
  <c r="U325" i="15"/>
  <c r="U324" i="15"/>
  <c r="U323" i="15"/>
  <c r="U322" i="15"/>
  <c r="U321" i="15"/>
  <c r="U320" i="15"/>
  <c r="U319" i="15"/>
  <c r="U318" i="15"/>
  <c r="U317" i="15"/>
  <c r="U316" i="15"/>
  <c r="U315" i="15"/>
  <c r="U314" i="15"/>
  <c r="U313" i="15"/>
  <c r="U312" i="15"/>
  <c r="U311" i="15"/>
  <c r="U310" i="15"/>
  <c r="U309" i="15"/>
  <c r="U308" i="15"/>
  <c r="U307" i="15"/>
  <c r="U306" i="15"/>
  <c r="U305" i="15"/>
  <c r="U304" i="15"/>
  <c r="U303" i="15"/>
  <c r="U302" i="15"/>
  <c r="U301" i="15"/>
  <c r="U300" i="15"/>
  <c r="U299" i="15"/>
  <c r="U298" i="15"/>
  <c r="U297" i="15"/>
  <c r="U296" i="15"/>
  <c r="U295" i="15"/>
  <c r="U294" i="15"/>
  <c r="U293" i="15"/>
  <c r="U292" i="15"/>
  <c r="U291" i="15"/>
  <c r="U290" i="15"/>
  <c r="U289" i="15"/>
  <c r="U288" i="15"/>
  <c r="U287" i="15"/>
  <c r="U286" i="15"/>
  <c r="U285" i="15"/>
  <c r="U284" i="15"/>
  <c r="U283" i="15"/>
  <c r="U282" i="15"/>
  <c r="U281" i="15"/>
  <c r="U280" i="15"/>
  <c r="U279" i="15"/>
  <c r="U278" i="15"/>
  <c r="U277" i="15"/>
  <c r="U276" i="15"/>
  <c r="U275" i="15"/>
  <c r="U274" i="15"/>
  <c r="U273" i="15"/>
  <c r="U272" i="15"/>
  <c r="U271" i="15"/>
  <c r="U270" i="15"/>
  <c r="U269" i="15"/>
  <c r="U268" i="15"/>
  <c r="U267" i="15"/>
  <c r="U266" i="15"/>
  <c r="U265" i="15"/>
  <c r="U264" i="15"/>
  <c r="U263" i="15"/>
  <c r="U262" i="15"/>
  <c r="U261" i="15"/>
  <c r="U260" i="15"/>
  <c r="U259" i="15"/>
  <c r="U258" i="15"/>
  <c r="U257" i="15"/>
  <c r="U256" i="15"/>
  <c r="U255" i="15"/>
  <c r="U254" i="15"/>
  <c r="U253" i="15"/>
  <c r="U252" i="15"/>
  <c r="U251" i="15"/>
  <c r="U250" i="15"/>
  <c r="U249" i="15"/>
  <c r="U248" i="15"/>
  <c r="U247" i="15"/>
  <c r="U246" i="15"/>
  <c r="U245" i="15"/>
  <c r="U244" i="15"/>
  <c r="U243" i="15"/>
  <c r="U242" i="15"/>
  <c r="U241" i="15"/>
  <c r="U240" i="15"/>
  <c r="U239" i="15"/>
  <c r="U238" i="15"/>
  <c r="U237" i="15"/>
  <c r="U236" i="15"/>
  <c r="U235" i="15"/>
  <c r="U234" i="15"/>
  <c r="U233" i="15"/>
  <c r="U232" i="15"/>
  <c r="U231" i="15"/>
  <c r="U230" i="15"/>
  <c r="U229" i="15"/>
  <c r="U228" i="15"/>
  <c r="U227" i="15"/>
  <c r="U226" i="15"/>
  <c r="U225" i="15"/>
  <c r="U224" i="15"/>
  <c r="U223" i="15"/>
  <c r="U222" i="15"/>
  <c r="U221" i="15"/>
  <c r="U220" i="15"/>
  <c r="U219" i="15"/>
  <c r="U218" i="15"/>
  <c r="U217" i="15"/>
  <c r="U216" i="15"/>
  <c r="U215" i="15"/>
  <c r="U214" i="15"/>
  <c r="U213" i="15"/>
  <c r="U212" i="15"/>
  <c r="U211" i="15"/>
  <c r="U210" i="15"/>
  <c r="U209" i="15"/>
  <c r="U208" i="15"/>
  <c r="U207" i="15"/>
  <c r="U206" i="15"/>
  <c r="U205" i="15"/>
  <c r="U204" i="15"/>
  <c r="U203" i="15"/>
  <c r="U202" i="15"/>
  <c r="U201" i="15"/>
  <c r="U200" i="15"/>
  <c r="U199" i="15"/>
  <c r="U198" i="15"/>
  <c r="U197" i="15"/>
  <c r="U196" i="15"/>
  <c r="U195" i="15"/>
  <c r="U194" i="15"/>
  <c r="U193" i="15"/>
  <c r="U192" i="15"/>
  <c r="U191" i="15"/>
  <c r="U190" i="15"/>
  <c r="U189" i="15"/>
  <c r="U188" i="15"/>
  <c r="U187" i="15"/>
  <c r="U186" i="15"/>
  <c r="U185" i="15"/>
  <c r="U184" i="15"/>
  <c r="U183" i="15"/>
  <c r="U182" i="15"/>
  <c r="U181" i="15"/>
  <c r="U180" i="15"/>
  <c r="U179" i="15"/>
  <c r="U178" i="15"/>
  <c r="U177" i="15"/>
  <c r="U176" i="15"/>
  <c r="U175" i="15"/>
  <c r="U174" i="15"/>
  <c r="U173" i="15"/>
  <c r="U172" i="15"/>
  <c r="U171" i="15"/>
  <c r="U170" i="15"/>
  <c r="U169" i="15"/>
  <c r="U168" i="15"/>
  <c r="U167" i="15"/>
  <c r="U166" i="15"/>
  <c r="U165" i="15"/>
  <c r="U164" i="15"/>
  <c r="U163" i="15"/>
  <c r="U162" i="15"/>
  <c r="U161" i="15"/>
  <c r="U160" i="15"/>
  <c r="U159" i="15"/>
  <c r="U158" i="15"/>
  <c r="U157" i="15"/>
  <c r="U156" i="15"/>
  <c r="U155" i="15"/>
  <c r="U154" i="15"/>
  <c r="U153" i="15"/>
  <c r="U152" i="15"/>
  <c r="U151" i="15"/>
  <c r="U150" i="15"/>
  <c r="U149" i="15"/>
  <c r="U148" i="15"/>
  <c r="U147" i="15"/>
  <c r="U146" i="15"/>
  <c r="U145" i="15"/>
  <c r="U144" i="15"/>
  <c r="U143" i="15"/>
  <c r="U142" i="15"/>
  <c r="U141" i="15"/>
  <c r="U140" i="15"/>
  <c r="U139" i="15"/>
  <c r="U138" i="15"/>
  <c r="U137" i="15"/>
  <c r="U136" i="15"/>
  <c r="U135" i="15"/>
  <c r="U134" i="15"/>
  <c r="U133" i="15"/>
  <c r="U132" i="15"/>
  <c r="U131" i="15"/>
  <c r="U130" i="15"/>
  <c r="U129" i="15"/>
  <c r="U128" i="15"/>
  <c r="U127" i="15"/>
  <c r="U126" i="15"/>
  <c r="U125" i="15"/>
  <c r="U124" i="15"/>
  <c r="U123" i="15"/>
  <c r="U122" i="15"/>
  <c r="U121" i="15"/>
  <c r="U120" i="15"/>
  <c r="U119" i="15"/>
  <c r="U118" i="15"/>
  <c r="U117" i="15"/>
  <c r="U116" i="15"/>
  <c r="U115" i="15"/>
  <c r="U114" i="15"/>
  <c r="U113" i="15"/>
  <c r="U112" i="15"/>
  <c r="U111" i="15"/>
  <c r="U110" i="15"/>
  <c r="U109" i="15"/>
  <c r="U108" i="15"/>
  <c r="U107" i="15"/>
  <c r="U106" i="15"/>
  <c r="U105" i="15"/>
  <c r="U104" i="15"/>
  <c r="U103" i="15"/>
  <c r="U102" i="15"/>
  <c r="U101" i="15"/>
  <c r="U100" i="15"/>
  <c r="U99" i="15"/>
  <c r="U98" i="15"/>
  <c r="U97" i="15"/>
  <c r="U96" i="15"/>
  <c r="U95" i="15"/>
  <c r="U94" i="15"/>
  <c r="U93" i="15"/>
  <c r="U92" i="15"/>
  <c r="U91" i="15"/>
  <c r="U90" i="15"/>
  <c r="U89" i="15"/>
  <c r="U88" i="15"/>
  <c r="U87" i="15"/>
  <c r="U86" i="15"/>
  <c r="U85" i="15"/>
  <c r="U84" i="15"/>
  <c r="U83" i="15"/>
  <c r="U82" i="15"/>
  <c r="U81" i="15"/>
  <c r="U80" i="15"/>
  <c r="U79" i="15"/>
  <c r="U78" i="15"/>
  <c r="U77" i="15"/>
  <c r="U76" i="15"/>
  <c r="U75" i="15"/>
  <c r="U74" i="15"/>
  <c r="U73" i="15"/>
  <c r="U72" i="15"/>
  <c r="U71" i="15"/>
  <c r="U70" i="15"/>
  <c r="U69" i="15"/>
  <c r="U68" i="15"/>
  <c r="U67" i="15"/>
  <c r="U66" i="15"/>
  <c r="U65" i="15"/>
  <c r="U64" i="15"/>
  <c r="U63" i="15"/>
  <c r="U62" i="15"/>
  <c r="U61" i="15"/>
  <c r="U60" i="15"/>
  <c r="U59" i="15"/>
  <c r="U58" i="15"/>
  <c r="U57" i="15"/>
  <c r="U56" i="15"/>
  <c r="U55" i="15"/>
  <c r="U54" i="15"/>
  <c r="U53" i="15"/>
  <c r="U52" i="15"/>
  <c r="U51" i="15"/>
  <c r="U50" i="15"/>
  <c r="U49" i="15"/>
  <c r="U48" i="15"/>
  <c r="U47" i="15"/>
  <c r="U46" i="15"/>
  <c r="U45" i="15"/>
  <c r="U44" i="15"/>
  <c r="U43" i="15"/>
  <c r="U42" i="15"/>
  <c r="U41" i="15"/>
  <c r="U40" i="15"/>
  <c r="U39" i="15"/>
  <c r="U38" i="15"/>
  <c r="U37" i="15"/>
  <c r="U36" i="15"/>
  <c r="U35" i="15"/>
  <c r="U34" i="15"/>
  <c r="U33" i="15"/>
  <c r="U32" i="15"/>
  <c r="U31" i="15"/>
  <c r="U30" i="15"/>
  <c r="U29" i="15"/>
  <c r="U28" i="15"/>
  <c r="U27" i="15"/>
  <c r="U26" i="15"/>
  <c r="U25" i="15"/>
  <c r="U24" i="15"/>
  <c r="U23" i="15"/>
  <c r="U22" i="15"/>
  <c r="U21" i="15"/>
  <c r="U20" i="15"/>
  <c r="U19" i="15"/>
  <c r="U18" i="15"/>
  <c r="U17" i="15"/>
  <c r="U16" i="15"/>
  <c r="U15" i="15"/>
  <c r="U14" i="15"/>
  <c r="D14" i="15"/>
  <c r="T14" i="15"/>
  <c r="C14" i="15"/>
  <c r="U8" i="15"/>
  <c r="V396" i="15" s="1"/>
  <c r="D8" i="15"/>
  <c r="V29" i="15" l="1"/>
  <c r="V37" i="15"/>
  <c r="V21" i="15"/>
  <c r="V53" i="15"/>
  <c r="V45" i="15"/>
  <c r="T15" i="15"/>
  <c r="V19" i="15"/>
  <c r="V27" i="15"/>
  <c r="V35" i="15"/>
  <c r="V43" i="15"/>
  <c r="V51" i="15"/>
  <c r="V59" i="15"/>
  <c r="V67" i="15"/>
  <c r="V75" i="15"/>
  <c r="V83" i="15"/>
  <c r="V91" i="15"/>
  <c r="V99" i="15"/>
  <c r="V107" i="15"/>
  <c r="V115" i="15"/>
  <c r="V123" i="15"/>
  <c r="V144" i="15"/>
  <c r="V160" i="15"/>
  <c r="V176" i="15"/>
  <c r="V208" i="15"/>
  <c r="V240" i="15"/>
  <c r="V276" i="15"/>
  <c r="V340" i="15"/>
  <c r="V17" i="15"/>
  <c r="W17" i="15" s="1"/>
  <c r="V25" i="15"/>
  <c r="V33" i="15"/>
  <c r="V41" i="15"/>
  <c r="V49" i="15"/>
  <c r="V57" i="15"/>
  <c r="V65" i="15"/>
  <c r="V73" i="15"/>
  <c r="V81" i="15"/>
  <c r="V89" i="15"/>
  <c r="V97" i="15"/>
  <c r="V105" i="15"/>
  <c r="V113" i="15"/>
  <c r="V121" i="15"/>
  <c r="V129" i="15"/>
  <c r="V142" i="15"/>
  <c r="V158" i="15"/>
  <c r="V174" i="15"/>
  <c r="V184" i="15"/>
  <c r="V216" i="15"/>
  <c r="V248" i="15"/>
  <c r="V292" i="15"/>
  <c r="V356" i="15"/>
  <c r="V15" i="15"/>
  <c r="V23" i="15"/>
  <c r="V31" i="15"/>
  <c r="V39" i="15"/>
  <c r="V47" i="15"/>
  <c r="V55" i="15"/>
  <c r="V63" i="15"/>
  <c r="V71" i="15"/>
  <c r="V79" i="15"/>
  <c r="V87" i="15"/>
  <c r="V95" i="15"/>
  <c r="V103" i="15"/>
  <c r="V111" i="15"/>
  <c r="V119" i="15"/>
  <c r="V127" i="15"/>
  <c r="V136" i="15"/>
  <c r="V152" i="15"/>
  <c r="V168" i="15"/>
  <c r="V192" i="15"/>
  <c r="V224" i="15"/>
  <c r="V256" i="15"/>
  <c r="V308" i="15"/>
  <c r="V372" i="15"/>
  <c r="V61" i="15"/>
  <c r="V69" i="15"/>
  <c r="V77" i="15"/>
  <c r="V85" i="15"/>
  <c r="V93" i="15"/>
  <c r="V101" i="15"/>
  <c r="V109" i="15"/>
  <c r="V117" i="15"/>
  <c r="V125" i="15"/>
  <c r="V134" i="15"/>
  <c r="V150" i="15"/>
  <c r="V166" i="15"/>
  <c r="V200" i="15"/>
  <c r="V232" i="15"/>
  <c r="V264" i="15"/>
  <c r="V324" i="15"/>
  <c r="V388" i="15"/>
  <c r="T16" i="15"/>
  <c r="T17" i="15" s="1"/>
  <c r="T18" i="15" s="1"/>
  <c r="W15" i="15"/>
  <c r="V182" i="15"/>
  <c r="V190" i="15"/>
  <c r="V198" i="15"/>
  <c r="V206" i="15"/>
  <c r="V214" i="15"/>
  <c r="V222" i="15"/>
  <c r="V230" i="15"/>
  <c r="V238" i="15"/>
  <c r="V246" i="15"/>
  <c r="V254" i="15"/>
  <c r="V262" i="15"/>
  <c r="V274" i="15"/>
  <c r="V290" i="15"/>
  <c r="V306" i="15"/>
  <c r="V322" i="15"/>
  <c r="V338" i="15"/>
  <c r="V354" i="15"/>
  <c r="V370" i="15"/>
  <c r="V386" i="15"/>
  <c r="V402" i="15"/>
  <c r="V132" i="15"/>
  <c r="V140" i="15"/>
  <c r="V148" i="15"/>
  <c r="V156" i="15"/>
  <c r="V164" i="15"/>
  <c r="V172" i="15"/>
  <c r="V180" i="15"/>
  <c r="V188" i="15"/>
  <c r="V196" i="15"/>
  <c r="V204" i="15"/>
  <c r="V212" i="15"/>
  <c r="V220" i="15"/>
  <c r="V228" i="15"/>
  <c r="V236" i="15"/>
  <c r="V244" i="15"/>
  <c r="V252" i="15"/>
  <c r="V260" i="15"/>
  <c r="V268" i="15"/>
  <c r="V284" i="15"/>
  <c r="V300" i="15"/>
  <c r="V316" i="15"/>
  <c r="V332" i="15"/>
  <c r="V348" i="15"/>
  <c r="V364" i="15"/>
  <c r="V380" i="15"/>
  <c r="V436" i="15"/>
  <c r="V434" i="15"/>
  <c r="V432" i="15"/>
  <c r="V430" i="15"/>
  <c r="V428" i="15"/>
  <c r="V426" i="15"/>
  <c r="V424" i="15"/>
  <c r="V422" i="15"/>
  <c r="V420" i="15"/>
  <c r="V418" i="15"/>
  <c r="V416" i="15"/>
  <c r="V414" i="15"/>
  <c r="V412" i="15"/>
  <c r="V410" i="15"/>
  <c r="V408" i="15"/>
  <c r="V406" i="15"/>
  <c r="V404" i="15"/>
  <c r="V435" i="15"/>
  <c r="V433" i="15"/>
  <c r="V431" i="15"/>
  <c r="V429" i="15"/>
  <c r="V427" i="15"/>
  <c r="V425" i="15"/>
  <c r="V423" i="15"/>
  <c r="V421" i="15"/>
  <c r="V419" i="15"/>
  <c r="V417" i="15"/>
  <c r="V415" i="15"/>
  <c r="V413" i="15"/>
  <c r="V411" i="15"/>
  <c r="V409" i="15"/>
  <c r="V407" i="15"/>
  <c r="V405" i="15"/>
  <c r="V403" i="15"/>
  <c r="V401" i="15"/>
  <c r="V399" i="15"/>
  <c r="V397" i="15"/>
  <c r="V395" i="15"/>
  <c r="V393" i="15"/>
  <c r="V391" i="15"/>
  <c r="V389" i="15"/>
  <c r="V387" i="15"/>
  <c r="V385" i="15"/>
  <c r="V383" i="15"/>
  <c r="V381" i="15"/>
  <c r="V379" i="15"/>
  <c r="V377" i="15"/>
  <c r="V375" i="15"/>
  <c r="V373" i="15"/>
  <c r="V371" i="15"/>
  <c r="V369" i="15"/>
  <c r="V367" i="15"/>
  <c r="V365" i="15"/>
  <c r="V363" i="15"/>
  <c r="V361" i="15"/>
  <c r="V359" i="15"/>
  <c r="V357" i="15"/>
  <c r="V355" i="15"/>
  <c r="V353" i="15"/>
  <c r="V351" i="15"/>
  <c r="V349" i="15"/>
  <c r="V347" i="15"/>
  <c r="V345" i="15"/>
  <c r="V343" i="15"/>
  <c r="V341" i="15"/>
  <c r="V339" i="15"/>
  <c r="V337" i="15"/>
  <c r="V335" i="15"/>
  <c r="V333" i="15"/>
  <c r="V331" i="15"/>
  <c r="V329" i="15"/>
  <c r="V327" i="15"/>
  <c r="V325" i="15"/>
  <c r="V323" i="15"/>
  <c r="V321" i="15"/>
  <c r="V319" i="15"/>
  <c r="V317" i="15"/>
  <c r="V315" i="15"/>
  <c r="V313" i="15"/>
  <c r="V311" i="15"/>
  <c r="V309" i="15"/>
  <c r="V307" i="15"/>
  <c r="V305" i="15"/>
  <c r="V303" i="15"/>
  <c r="V301" i="15"/>
  <c r="V299" i="15"/>
  <c r="V297" i="15"/>
  <c r="V295" i="15"/>
  <c r="V293" i="15"/>
  <c r="V291" i="15"/>
  <c r="V289" i="15"/>
  <c r="V287" i="15"/>
  <c r="V285" i="15"/>
  <c r="V283" i="15"/>
  <c r="V281" i="15"/>
  <c r="V279" i="15"/>
  <c r="V277" i="15"/>
  <c r="V275" i="15"/>
  <c r="V273" i="15"/>
  <c r="V271" i="15"/>
  <c r="V269" i="15"/>
  <c r="V267" i="15"/>
  <c r="V398" i="15"/>
  <c r="V390" i="15"/>
  <c r="V382" i="15"/>
  <c r="V374" i="15"/>
  <c r="V366" i="15"/>
  <c r="V358" i="15"/>
  <c r="V350" i="15"/>
  <c r="V342" i="15"/>
  <c r="V334" i="15"/>
  <c r="V326" i="15"/>
  <c r="V318" i="15"/>
  <c r="V310" i="15"/>
  <c r="V302" i="15"/>
  <c r="V294" i="15"/>
  <c r="V286" i="15"/>
  <c r="V278" i="15"/>
  <c r="V270" i="15"/>
  <c r="V265" i="15"/>
  <c r="V263" i="15"/>
  <c r="V261" i="15"/>
  <c r="V259" i="15"/>
  <c r="V257" i="15"/>
  <c r="V255" i="15"/>
  <c r="V253" i="15"/>
  <c r="V251" i="15"/>
  <c r="V249" i="15"/>
  <c r="V247" i="15"/>
  <c r="V245" i="15"/>
  <c r="V243" i="15"/>
  <c r="V241" i="15"/>
  <c r="V239" i="15"/>
  <c r="V237" i="15"/>
  <c r="V235" i="15"/>
  <c r="V233" i="15"/>
  <c r="V231" i="15"/>
  <c r="V229" i="15"/>
  <c r="V227" i="15"/>
  <c r="V225" i="15"/>
  <c r="V223" i="15"/>
  <c r="V221" i="15"/>
  <c r="V219" i="15"/>
  <c r="V217" i="15"/>
  <c r="V215" i="15"/>
  <c r="V213" i="15"/>
  <c r="V211" i="15"/>
  <c r="V209" i="15"/>
  <c r="V207" i="15"/>
  <c r="V205" i="15"/>
  <c r="V203" i="15"/>
  <c r="V201" i="15"/>
  <c r="V199" i="15"/>
  <c r="V197" i="15"/>
  <c r="V195" i="15"/>
  <c r="V193" i="15"/>
  <c r="V191" i="15"/>
  <c r="V189" i="15"/>
  <c r="V187" i="15"/>
  <c r="V185" i="15"/>
  <c r="V183" i="15"/>
  <c r="V181" i="15"/>
  <c r="V179" i="15"/>
  <c r="V177" i="15"/>
  <c r="V175" i="15"/>
  <c r="V173" i="15"/>
  <c r="V171" i="15"/>
  <c r="V169" i="15"/>
  <c r="V167" i="15"/>
  <c r="V165" i="15"/>
  <c r="V163" i="15"/>
  <c r="V161" i="15"/>
  <c r="V159" i="15"/>
  <c r="V157" i="15"/>
  <c r="V155" i="15"/>
  <c r="V153" i="15"/>
  <c r="V151" i="15"/>
  <c r="V149" i="15"/>
  <c r="V147" i="15"/>
  <c r="V145" i="15"/>
  <c r="V143" i="15"/>
  <c r="V141" i="15"/>
  <c r="V139" i="15"/>
  <c r="V137" i="15"/>
  <c r="V135" i="15"/>
  <c r="V133" i="15"/>
  <c r="V131" i="15"/>
  <c r="V400" i="15"/>
  <c r="V392" i="15"/>
  <c r="V384" i="15"/>
  <c r="V376" i="15"/>
  <c r="V368" i="15"/>
  <c r="V360" i="15"/>
  <c r="V352" i="15"/>
  <c r="V344" i="15"/>
  <c r="V336" i="15"/>
  <c r="V328" i="15"/>
  <c r="V320" i="15"/>
  <c r="V312" i="15"/>
  <c r="V304" i="15"/>
  <c r="V296" i="15"/>
  <c r="V288" i="15"/>
  <c r="V280" i="15"/>
  <c r="V272" i="15"/>
  <c r="V14" i="15"/>
  <c r="W14" i="15" s="1"/>
  <c r="V16" i="15"/>
  <c r="V18" i="15"/>
  <c r="V20" i="15"/>
  <c r="V22" i="15"/>
  <c r="V24" i="15"/>
  <c r="V26" i="15"/>
  <c r="V28" i="15"/>
  <c r="V30" i="15"/>
  <c r="V32" i="15"/>
  <c r="V34" i="15"/>
  <c r="V36" i="15"/>
  <c r="V38" i="15"/>
  <c r="V40" i="15"/>
  <c r="V42" i="15"/>
  <c r="V44" i="15"/>
  <c r="V46" i="15"/>
  <c r="V48" i="15"/>
  <c r="V50" i="15"/>
  <c r="V52" i="15"/>
  <c r="V54" i="15"/>
  <c r="V56" i="15"/>
  <c r="V58" i="15"/>
  <c r="V60" i="15"/>
  <c r="V62" i="15"/>
  <c r="V64" i="15"/>
  <c r="V66" i="15"/>
  <c r="V68" i="15"/>
  <c r="V70" i="15"/>
  <c r="V72" i="15"/>
  <c r="V74" i="15"/>
  <c r="V76" i="15"/>
  <c r="V78" i="15"/>
  <c r="V80" i="15"/>
  <c r="V82" i="15"/>
  <c r="V84" i="15"/>
  <c r="V86" i="15"/>
  <c r="V88" i="15"/>
  <c r="V90" i="15"/>
  <c r="V92" i="15"/>
  <c r="V94" i="15"/>
  <c r="V96" i="15"/>
  <c r="V98" i="15"/>
  <c r="V100" i="15"/>
  <c r="V102" i="15"/>
  <c r="V104" i="15"/>
  <c r="V106" i="15"/>
  <c r="V108" i="15"/>
  <c r="V110" i="15"/>
  <c r="V112" i="15"/>
  <c r="V114" i="15"/>
  <c r="V116" i="15"/>
  <c r="V118" i="15"/>
  <c r="V120" i="15"/>
  <c r="V122" i="15"/>
  <c r="V124" i="15"/>
  <c r="V126" i="15"/>
  <c r="V128" i="15"/>
  <c r="V130" i="15"/>
  <c r="V138" i="15"/>
  <c r="V146" i="15"/>
  <c r="V154" i="15"/>
  <c r="V162" i="15"/>
  <c r="V170" i="15"/>
  <c r="V178" i="15"/>
  <c r="V186" i="15"/>
  <c r="V194" i="15"/>
  <c r="V202" i="15"/>
  <c r="V210" i="15"/>
  <c r="V218" i="15"/>
  <c r="V226" i="15"/>
  <c r="V234" i="15"/>
  <c r="V242" i="15"/>
  <c r="V250" i="15"/>
  <c r="V258" i="15"/>
  <c r="V266" i="15"/>
  <c r="V282" i="15"/>
  <c r="V298" i="15"/>
  <c r="V314" i="15"/>
  <c r="V330" i="15"/>
  <c r="V346" i="15"/>
  <c r="V362" i="15"/>
  <c r="V378" i="15"/>
  <c r="V394" i="15"/>
  <c r="W16" i="15"/>
  <c r="D257" i="15"/>
  <c r="D256" i="15"/>
  <c r="D255" i="15"/>
  <c r="D254" i="15"/>
  <c r="D253" i="15"/>
  <c r="D252" i="15"/>
  <c r="D251" i="15"/>
  <c r="D250" i="15"/>
  <c r="D249" i="15"/>
  <c r="D248" i="15"/>
  <c r="D247" i="15"/>
  <c r="D246" i="15"/>
  <c r="D245" i="15"/>
  <c r="D244" i="15"/>
  <c r="D243" i="15"/>
  <c r="D242" i="15"/>
  <c r="D241" i="15"/>
  <c r="D240" i="15"/>
  <c r="D239" i="15"/>
  <c r="D238" i="15"/>
  <c r="D237" i="15"/>
  <c r="D236" i="15"/>
  <c r="D235" i="15"/>
  <c r="D234" i="15"/>
  <c r="D233" i="15"/>
  <c r="D232" i="15"/>
  <c r="D231" i="15"/>
  <c r="D230" i="15"/>
  <c r="D229" i="15"/>
  <c r="D228" i="15"/>
  <c r="D227" i="15"/>
  <c r="D226" i="15"/>
  <c r="D225" i="15"/>
  <c r="D224" i="15"/>
  <c r="D223" i="15"/>
  <c r="D222" i="15"/>
  <c r="D221" i="15"/>
  <c r="D220" i="15"/>
  <c r="D219" i="15"/>
  <c r="D218" i="15"/>
  <c r="D217" i="15"/>
  <c r="D216" i="15"/>
  <c r="D215" i="15"/>
  <c r="D214" i="15"/>
  <c r="D213" i="15"/>
  <c r="D212" i="15"/>
  <c r="D211" i="15"/>
  <c r="D210" i="15"/>
  <c r="D209" i="15"/>
  <c r="D208" i="15"/>
  <c r="D207" i="15"/>
  <c r="D206" i="15"/>
  <c r="D205" i="15"/>
  <c r="D204" i="15"/>
  <c r="D203" i="15"/>
  <c r="D202" i="15"/>
  <c r="D201" i="15"/>
  <c r="D200" i="15"/>
  <c r="D199" i="15"/>
  <c r="D198" i="15"/>
  <c r="D197" i="15"/>
  <c r="D196" i="15"/>
  <c r="D195" i="15"/>
  <c r="D194" i="15"/>
  <c r="D193" i="15"/>
  <c r="D192" i="15"/>
  <c r="D191" i="15"/>
  <c r="D190" i="15"/>
  <c r="D189" i="15"/>
  <c r="D188" i="15"/>
  <c r="D187" i="15"/>
  <c r="D186" i="15"/>
  <c r="D185" i="15"/>
  <c r="D184" i="15"/>
  <c r="D183" i="15"/>
  <c r="D182" i="15"/>
  <c r="D181" i="15"/>
  <c r="D180" i="15"/>
  <c r="D179" i="15"/>
  <c r="D178" i="15"/>
  <c r="D177" i="15"/>
  <c r="D176" i="15"/>
  <c r="D175" i="15"/>
  <c r="D174" i="15"/>
  <c r="D173" i="15"/>
  <c r="D172" i="15"/>
  <c r="D171" i="15"/>
  <c r="D170" i="15"/>
  <c r="D169" i="15"/>
  <c r="D168" i="15"/>
  <c r="D167" i="15"/>
  <c r="D166" i="15"/>
  <c r="D165" i="15"/>
  <c r="D164" i="15"/>
  <c r="D163" i="15"/>
  <c r="D162" i="15"/>
  <c r="D161" i="15"/>
  <c r="D160" i="15"/>
  <c r="D159" i="15"/>
  <c r="D158" i="15"/>
  <c r="D157" i="15"/>
  <c r="D156" i="15"/>
  <c r="D155" i="15"/>
  <c r="D154" i="15"/>
  <c r="D153" i="15"/>
  <c r="D152" i="15"/>
  <c r="D151" i="15"/>
  <c r="D150" i="15"/>
  <c r="D149" i="15"/>
  <c r="D148" i="15"/>
  <c r="D147" i="15"/>
  <c r="D146" i="15"/>
  <c r="D145" i="15"/>
  <c r="D144" i="15"/>
  <c r="D143" i="15"/>
  <c r="D142" i="15"/>
  <c r="D141" i="15"/>
  <c r="D140" i="15"/>
  <c r="D139" i="15"/>
  <c r="D138" i="15"/>
  <c r="D137" i="15"/>
  <c r="D136" i="15"/>
  <c r="D135" i="15"/>
  <c r="D134" i="15"/>
  <c r="D133" i="15"/>
  <c r="D132" i="15"/>
  <c r="D131" i="15"/>
  <c r="D130" i="15"/>
  <c r="D129" i="15"/>
  <c r="D128" i="15"/>
  <c r="D127" i="15"/>
  <c r="D126" i="15"/>
  <c r="D125" i="15"/>
  <c r="D124" i="15"/>
  <c r="D123" i="15"/>
  <c r="D122" i="15"/>
  <c r="D121" i="15"/>
  <c r="D120" i="15"/>
  <c r="D119" i="15"/>
  <c r="D118" i="15"/>
  <c r="D117" i="15"/>
  <c r="D116" i="15"/>
  <c r="D115" i="15"/>
  <c r="D114" i="15"/>
  <c r="D113" i="15"/>
  <c r="D112" i="15"/>
  <c r="D111" i="15"/>
  <c r="D110" i="15"/>
  <c r="D109" i="15"/>
  <c r="D108" i="15"/>
  <c r="D107" i="15"/>
  <c r="D106" i="15"/>
  <c r="D105" i="15"/>
  <c r="D104" i="15"/>
  <c r="D103" i="15"/>
  <c r="D102" i="15"/>
  <c r="D101" i="15"/>
  <c r="D100" i="15"/>
  <c r="D99" i="15"/>
  <c r="D98" i="15"/>
  <c r="D97" i="15"/>
  <c r="D96" i="15"/>
  <c r="D95" i="15"/>
  <c r="D94" i="15"/>
  <c r="D93" i="15"/>
  <c r="D92" i="15"/>
  <c r="D91" i="15"/>
  <c r="D90" i="15"/>
  <c r="D89" i="15"/>
  <c r="D88" i="15"/>
  <c r="D87" i="15"/>
  <c r="D86" i="15"/>
  <c r="D85" i="15"/>
  <c r="D84" i="15"/>
  <c r="D83" i="15"/>
  <c r="D82" i="15"/>
  <c r="D81" i="15"/>
  <c r="D80" i="15"/>
  <c r="D79" i="15"/>
  <c r="D78" i="15"/>
  <c r="D77" i="15"/>
  <c r="D76" i="15"/>
  <c r="D75" i="15"/>
  <c r="D74" i="15"/>
  <c r="D73" i="15"/>
  <c r="D72" i="15"/>
  <c r="D71" i="15"/>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7" i="15"/>
  <c r="D434" i="15"/>
  <c r="S26" i="12"/>
  <c r="S25" i="12"/>
  <c r="G39" i="12"/>
  <c r="G35" i="12"/>
  <c r="G36" i="12"/>
  <c r="T19" i="15" l="1"/>
  <c r="W18" i="15"/>
  <c r="D332" i="15"/>
  <c r="D316" i="15"/>
  <c r="D300" i="15"/>
  <c r="D284" i="15"/>
  <c r="D268" i="15"/>
  <c r="D331" i="15"/>
  <c r="D315" i="15"/>
  <c r="D299" i="15"/>
  <c r="D283" i="15"/>
  <c r="D267" i="15"/>
  <c r="D324" i="15"/>
  <c r="D308" i="15"/>
  <c r="D292" i="15"/>
  <c r="D276" i="15"/>
  <c r="D260" i="15"/>
  <c r="D323" i="15"/>
  <c r="D307" i="15"/>
  <c r="D291" i="15"/>
  <c r="D275" i="15"/>
  <c r="D259" i="15"/>
  <c r="D328" i="15"/>
  <c r="D320" i="15"/>
  <c r="D312" i="15"/>
  <c r="D304" i="15"/>
  <c r="D296" i="15"/>
  <c r="D288" i="15"/>
  <c r="D280" i="15"/>
  <c r="D272" i="15"/>
  <c r="D264" i="15"/>
  <c r="D327" i="15"/>
  <c r="D319" i="15"/>
  <c r="D311" i="15"/>
  <c r="D303" i="15"/>
  <c r="D295" i="15"/>
  <c r="D287" i="15"/>
  <c r="D279" i="15"/>
  <c r="D271" i="15"/>
  <c r="D263" i="15"/>
  <c r="D333" i="15"/>
  <c r="D330" i="15"/>
  <c r="D326" i="15"/>
  <c r="D322" i="15"/>
  <c r="D318" i="15"/>
  <c r="D314" i="15"/>
  <c r="D310" i="15"/>
  <c r="D306" i="15"/>
  <c r="D302" i="15"/>
  <c r="D298" i="15"/>
  <c r="D294" i="15"/>
  <c r="D290" i="15"/>
  <c r="D286" i="15"/>
  <c r="D282" i="15"/>
  <c r="D278" i="15"/>
  <c r="D274" i="15"/>
  <c r="D270" i="15"/>
  <c r="D266" i="15"/>
  <c r="D262" i="15"/>
  <c r="D258" i="15"/>
  <c r="D329" i="15"/>
  <c r="D325" i="15"/>
  <c r="D321" i="15"/>
  <c r="D317" i="15"/>
  <c r="D313" i="15"/>
  <c r="D309" i="15"/>
  <c r="D305" i="15"/>
  <c r="D301" i="15"/>
  <c r="D297" i="15"/>
  <c r="D293" i="15"/>
  <c r="D289" i="15"/>
  <c r="D285" i="15"/>
  <c r="D281" i="15"/>
  <c r="D277" i="15"/>
  <c r="D273" i="15"/>
  <c r="D269" i="15"/>
  <c r="D265" i="15"/>
  <c r="D261" i="15"/>
  <c r="C15" i="15"/>
  <c r="D383" i="15"/>
  <c r="D388" i="15"/>
  <c r="D380" i="15"/>
  <c r="D386" i="15"/>
  <c r="D378" i="15"/>
  <c r="D385" i="15"/>
  <c r="D377" i="15"/>
  <c r="D375" i="15"/>
  <c r="D373" i="15"/>
  <c r="D371" i="15"/>
  <c r="D369" i="15"/>
  <c r="D367" i="15"/>
  <c r="D365" i="15"/>
  <c r="D363" i="15"/>
  <c r="D361" i="15"/>
  <c r="D359" i="15"/>
  <c r="D357" i="15"/>
  <c r="D355" i="15"/>
  <c r="D353" i="15"/>
  <c r="D351" i="15"/>
  <c r="D349" i="15"/>
  <c r="D347" i="15"/>
  <c r="D345" i="15"/>
  <c r="D343" i="15"/>
  <c r="D341" i="15"/>
  <c r="D339" i="15"/>
  <c r="D337" i="15"/>
  <c r="D335" i="15"/>
  <c r="D381" i="15"/>
  <c r="D387" i="15"/>
  <c r="D384" i="15"/>
  <c r="D382" i="15"/>
  <c r="D379" i="15"/>
  <c r="D376" i="15"/>
  <c r="D374" i="15"/>
  <c r="D372" i="15"/>
  <c r="D370" i="15"/>
  <c r="D368" i="15"/>
  <c r="D366" i="15"/>
  <c r="D364" i="15"/>
  <c r="D362" i="15"/>
  <c r="D360" i="15"/>
  <c r="D358" i="15"/>
  <c r="D356" i="15"/>
  <c r="D354" i="15"/>
  <c r="D352" i="15"/>
  <c r="D350" i="15"/>
  <c r="D348" i="15"/>
  <c r="D346" i="15"/>
  <c r="D344" i="15"/>
  <c r="D342" i="15"/>
  <c r="D340" i="15"/>
  <c r="D338" i="15"/>
  <c r="D336" i="15"/>
  <c r="D334" i="15"/>
  <c r="D404" i="15"/>
  <c r="D396" i="15"/>
  <c r="D402" i="15"/>
  <c r="D394" i="15"/>
  <c r="D400" i="15"/>
  <c r="D392" i="15"/>
  <c r="D398" i="15"/>
  <c r="D390" i="15"/>
  <c r="D403" i="15"/>
  <c r="D401" i="15"/>
  <c r="D399" i="15"/>
  <c r="D397" i="15"/>
  <c r="D395" i="15"/>
  <c r="D393" i="15"/>
  <c r="D391" i="15"/>
  <c r="D389" i="15"/>
  <c r="D427" i="15"/>
  <c r="D436" i="15"/>
  <c r="D411" i="15"/>
  <c r="D407" i="15"/>
  <c r="D415" i="15"/>
  <c r="D419" i="15"/>
  <c r="D432" i="15"/>
  <c r="D417" i="15"/>
  <c r="D423" i="15"/>
  <c r="D412" i="15"/>
  <c r="D405" i="15"/>
  <c r="D409" i="15"/>
  <c r="D413" i="15"/>
  <c r="D416" i="15"/>
  <c r="D418" i="15"/>
  <c r="D430" i="15"/>
  <c r="D408" i="15"/>
  <c r="D420" i="15"/>
  <c r="D424" i="15"/>
  <c r="D406" i="15"/>
  <c r="D410" i="15"/>
  <c r="D414" i="15"/>
  <c r="D422" i="15"/>
  <c r="D426" i="15"/>
  <c r="D431" i="15"/>
  <c r="D433" i="15"/>
  <c r="D429" i="15"/>
  <c r="D421" i="15"/>
  <c r="D425" i="15"/>
  <c r="D428" i="15"/>
  <c r="D435" i="15"/>
  <c r="G25" i="12"/>
  <c r="M97" i="13"/>
  <c r="M96" i="13"/>
  <c r="N115" i="13" s="1"/>
  <c r="N116" i="13" s="1"/>
  <c r="N117" i="13" s="1"/>
  <c r="N118" i="13" s="1"/>
  <c r="N119" i="13" s="1"/>
  <c r="N120" i="13" s="1"/>
  <c r="N121" i="13" s="1"/>
  <c r="N122" i="13" s="1"/>
  <c r="N123" i="13" s="1"/>
  <c r="N124" i="13" s="1"/>
  <c r="N125" i="13" s="1"/>
  <c r="N126" i="13" s="1"/>
  <c r="N127" i="13" s="1"/>
  <c r="N128" i="13" s="1"/>
  <c r="N129" i="13" s="1"/>
  <c r="N130" i="13" s="1"/>
  <c r="N131" i="13" s="1"/>
  <c r="N132" i="13" s="1"/>
  <c r="N133" i="13" s="1"/>
  <c r="D96" i="13"/>
  <c r="D103" i="13" s="1"/>
  <c r="M94" i="13"/>
  <c r="M52" i="13"/>
  <c r="N71" i="13" s="1"/>
  <c r="D52" i="13"/>
  <c r="D59" i="13" s="1"/>
  <c r="M50" i="13"/>
  <c r="G40" i="12"/>
  <c r="F40" i="12"/>
  <c r="M53" i="13" s="1"/>
  <c r="D97" i="13"/>
  <c r="D98" i="13" s="1"/>
  <c r="F36" i="12"/>
  <c r="M7" i="13"/>
  <c r="D7" i="13"/>
  <c r="D8" i="13" s="1"/>
  <c r="E29" i="13" s="1"/>
  <c r="M6" i="13"/>
  <c r="N27" i="13" s="1"/>
  <c r="D6" i="13"/>
  <c r="D15" i="13" s="1"/>
  <c r="M4" i="13"/>
  <c r="M27" i="13"/>
  <c r="K34" i="4"/>
  <c r="J34" i="4"/>
  <c r="I34" i="4"/>
  <c r="F22" i="12"/>
  <c r="G22" i="12" s="1"/>
  <c r="K9" i="4"/>
  <c r="J9" i="4"/>
  <c r="I9" i="4"/>
  <c r="F15" i="12"/>
  <c r="G15" i="12" s="1"/>
  <c r="H9" i="4"/>
  <c r="AB11" i="4" s="1"/>
  <c r="T20" i="15" l="1"/>
  <c r="W19" i="15"/>
  <c r="E256" i="15"/>
  <c r="E254" i="15"/>
  <c r="E252" i="15"/>
  <c r="E250" i="15"/>
  <c r="E248" i="15"/>
  <c r="E246" i="15"/>
  <c r="E244" i="15"/>
  <c r="E242" i="15"/>
  <c r="E240" i="15"/>
  <c r="E238" i="15"/>
  <c r="E236" i="15"/>
  <c r="E234" i="15"/>
  <c r="E232" i="15"/>
  <c r="E230" i="15"/>
  <c r="E228" i="15"/>
  <c r="E226" i="15"/>
  <c r="E224" i="15"/>
  <c r="E222" i="15"/>
  <c r="E220" i="15"/>
  <c r="E218" i="15"/>
  <c r="E216" i="15"/>
  <c r="E214" i="15"/>
  <c r="E212" i="15"/>
  <c r="E210" i="15"/>
  <c r="E208" i="15"/>
  <c r="E206" i="15"/>
  <c r="E204" i="15"/>
  <c r="E202" i="15"/>
  <c r="E200" i="15"/>
  <c r="E198" i="15"/>
  <c r="E196" i="15"/>
  <c r="E194" i="15"/>
  <c r="E192" i="15"/>
  <c r="E190" i="15"/>
  <c r="E188" i="15"/>
  <c r="E186" i="15"/>
  <c r="E184" i="15"/>
  <c r="E182" i="15"/>
  <c r="E180" i="15"/>
  <c r="E178" i="15"/>
  <c r="E176" i="15"/>
  <c r="E174" i="15"/>
  <c r="E172" i="15"/>
  <c r="E170" i="15"/>
  <c r="E168" i="15"/>
  <c r="E166" i="15"/>
  <c r="E164" i="15"/>
  <c r="E162" i="15"/>
  <c r="E160" i="15"/>
  <c r="E158" i="15"/>
  <c r="E156" i="15"/>
  <c r="E154" i="15"/>
  <c r="E152" i="15"/>
  <c r="E150" i="15"/>
  <c r="E148" i="15"/>
  <c r="E146" i="15"/>
  <c r="E144" i="15"/>
  <c r="E142" i="15"/>
  <c r="E140" i="15"/>
  <c r="E138" i="15"/>
  <c r="E136" i="15"/>
  <c r="E134" i="15"/>
  <c r="E132" i="15"/>
  <c r="E130" i="15"/>
  <c r="E128" i="15"/>
  <c r="E126" i="15"/>
  <c r="E124" i="15"/>
  <c r="E122" i="15"/>
  <c r="E120" i="15"/>
  <c r="E118" i="15"/>
  <c r="E116" i="15"/>
  <c r="E114" i="15"/>
  <c r="E112" i="15"/>
  <c r="E110" i="15"/>
  <c r="E108" i="15"/>
  <c r="E106" i="15"/>
  <c r="E104" i="15"/>
  <c r="E102" i="15"/>
  <c r="E100" i="15"/>
  <c r="E98" i="15"/>
  <c r="E96" i="15"/>
  <c r="E94" i="15"/>
  <c r="E92" i="15"/>
  <c r="E90" i="15"/>
  <c r="E88" i="15"/>
  <c r="E253" i="15"/>
  <c r="E245" i="15"/>
  <c r="E237" i="15"/>
  <c r="E229" i="15"/>
  <c r="E221" i="15"/>
  <c r="E213" i="15"/>
  <c r="E205" i="15"/>
  <c r="E197" i="15"/>
  <c r="E189" i="15"/>
  <c r="E181" i="15"/>
  <c r="E173" i="15"/>
  <c r="E165" i="15"/>
  <c r="E157" i="15"/>
  <c r="E149" i="15"/>
  <c r="E141" i="15"/>
  <c r="E133" i="15"/>
  <c r="E125" i="15"/>
  <c r="E117" i="15"/>
  <c r="E109" i="15"/>
  <c r="E101" i="15"/>
  <c r="E93" i="15"/>
  <c r="E85" i="15"/>
  <c r="E81" i="15"/>
  <c r="E77" i="15"/>
  <c r="E75" i="15"/>
  <c r="E71" i="15"/>
  <c r="E69" i="15"/>
  <c r="E67" i="15"/>
  <c r="E65" i="15"/>
  <c r="E61" i="15"/>
  <c r="E59" i="15"/>
  <c r="E57" i="15"/>
  <c r="E53" i="15"/>
  <c r="E51" i="15"/>
  <c r="E49" i="15"/>
  <c r="E47" i="15"/>
  <c r="E45" i="15"/>
  <c r="E41" i="15"/>
  <c r="E39" i="15"/>
  <c r="E37" i="15"/>
  <c r="E35" i="15"/>
  <c r="E31" i="15"/>
  <c r="E29" i="15"/>
  <c r="E27" i="15"/>
  <c r="E23" i="15"/>
  <c r="E21" i="15"/>
  <c r="E19" i="15"/>
  <c r="E17" i="15"/>
  <c r="E257" i="15"/>
  <c r="E249" i="15"/>
  <c r="E241" i="15"/>
  <c r="E233" i="15"/>
  <c r="E225" i="15"/>
  <c r="E217" i="15"/>
  <c r="E209" i="15"/>
  <c r="E201" i="15"/>
  <c r="E193" i="15"/>
  <c r="E185" i="15"/>
  <c r="E177" i="15"/>
  <c r="E169" i="15"/>
  <c r="E153" i="15"/>
  <c r="E137" i="15"/>
  <c r="E129" i="15"/>
  <c r="E121" i="15"/>
  <c r="E105" i="15"/>
  <c r="E219" i="15"/>
  <c r="E203" i="15"/>
  <c r="E187" i="15"/>
  <c r="E171" i="15"/>
  <c r="E155" i="15"/>
  <c r="E147" i="15"/>
  <c r="E123" i="15"/>
  <c r="E115" i="15"/>
  <c r="E99" i="15"/>
  <c r="E86" i="15"/>
  <c r="E82" i="15"/>
  <c r="E80" i="15"/>
  <c r="E76" i="15"/>
  <c r="E72" i="15"/>
  <c r="E68" i="15"/>
  <c r="E64" i="15"/>
  <c r="E60" i="15"/>
  <c r="E56" i="15"/>
  <c r="E52" i="15"/>
  <c r="E48" i="15"/>
  <c r="E44" i="15"/>
  <c r="E40" i="15"/>
  <c r="E36" i="15"/>
  <c r="E32" i="15"/>
  <c r="E28" i="15"/>
  <c r="E24" i="15"/>
  <c r="E22" i="15"/>
  <c r="E18" i="15"/>
  <c r="E255" i="15"/>
  <c r="E247" i="15"/>
  <c r="E239" i="15"/>
  <c r="E231" i="15"/>
  <c r="E223" i="15"/>
  <c r="E215" i="15"/>
  <c r="E207" i="15"/>
  <c r="E199" i="15"/>
  <c r="E191" i="15"/>
  <c r="E183" i="15"/>
  <c r="E175" i="15"/>
  <c r="E167" i="15"/>
  <c r="E159" i="15"/>
  <c r="E151" i="15"/>
  <c r="E143" i="15"/>
  <c r="E135" i="15"/>
  <c r="E127" i="15"/>
  <c r="E119" i="15"/>
  <c r="E111" i="15"/>
  <c r="E103" i="15"/>
  <c r="E95" i="15"/>
  <c r="E87" i="15"/>
  <c r="E83" i="15"/>
  <c r="E79" i="15"/>
  <c r="E73" i="15"/>
  <c r="E63" i="15"/>
  <c r="E55" i="15"/>
  <c r="E43" i="15"/>
  <c r="E33" i="15"/>
  <c r="E25" i="15"/>
  <c r="E15" i="15"/>
  <c r="E161" i="15"/>
  <c r="E145" i="15"/>
  <c r="E113" i="15"/>
  <c r="E97" i="15"/>
  <c r="E89" i="15"/>
  <c r="E251" i="15"/>
  <c r="E243" i="15"/>
  <c r="E235" i="15"/>
  <c r="E227" i="15"/>
  <c r="E211" i="15"/>
  <c r="E195" i="15"/>
  <c r="E179" i="15"/>
  <c r="E163" i="15"/>
  <c r="E139" i="15"/>
  <c r="E131" i="15"/>
  <c r="E107" i="15"/>
  <c r="E91" i="15"/>
  <c r="E84" i="15"/>
  <c r="E78" i="15"/>
  <c r="E74" i="15"/>
  <c r="E70" i="15"/>
  <c r="E66" i="15"/>
  <c r="E62" i="15"/>
  <c r="E58" i="15"/>
  <c r="E54" i="15"/>
  <c r="E50" i="15"/>
  <c r="E46" i="15"/>
  <c r="E42" i="15"/>
  <c r="E38" i="15"/>
  <c r="E34" i="15"/>
  <c r="E30" i="15"/>
  <c r="E26" i="15"/>
  <c r="E20" i="15"/>
  <c r="E16" i="15"/>
  <c r="D53" i="13"/>
  <c r="D54" i="13" s="1"/>
  <c r="C16" i="15"/>
  <c r="F15" i="15"/>
  <c r="E436" i="15"/>
  <c r="E432" i="15"/>
  <c r="E428" i="15"/>
  <c r="E424" i="15"/>
  <c r="E420" i="15"/>
  <c r="E416" i="15"/>
  <c r="E412" i="15"/>
  <c r="E408" i="15"/>
  <c r="E404" i="15"/>
  <c r="E400" i="15"/>
  <c r="E396" i="15"/>
  <c r="E392" i="15"/>
  <c r="E388" i="15"/>
  <c r="E384" i="15"/>
  <c r="E380" i="15"/>
  <c r="E376" i="15"/>
  <c r="E372" i="15"/>
  <c r="E368" i="15"/>
  <c r="E364" i="15"/>
  <c r="E360" i="15"/>
  <c r="E356" i="15"/>
  <c r="E352" i="15"/>
  <c r="E348" i="15"/>
  <c r="E344" i="15"/>
  <c r="E340" i="15"/>
  <c r="E336" i="15"/>
  <c r="E332" i="15"/>
  <c r="E328" i="15"/>
  <c r="E324" i="15"/>
  <c r="E320" i="15"/>
  <c r="E316" i="15"/>
  <c r="E312" i="15"/>
  <c r="E308" i="15"/>
  <c r="E304" i="15"/>
  <c r="E300" i="15"/>
  <c r="E296" i="15"/>
  <c r="E292" i="15"/>
  <c r="E288" i="15"/>
  <c r="E284" i="15"/>
  <c r="E280" i="15"/>
  <c r="E276" i="15"/>
  <c r="E272" i="15"/>
  <c r="E268" i="15"/>
  <c r="E264" i="15"/>
  <c r="E260" i="15"/>
  <c r="E434" i="15"/>
  <c r="E430" i="15"/>
  <c r="E422" i="15"/>
  <c r="E418" i="15"/>
  <c r="E414" i="15"/>
  <c r="E410" i="15"/>
  <c r="E406" i="15"/>
  <c r="E402" i="15"/>
  <c r="E398" i="15"/>
  <c r="E390" i="15"/>
  <c r="E382" i="15"/>
  <c r="E374" i="15"/>
  <c r="E366" i="15"/>
  <c r="E358" i="15"/>
  <c r="E350" i="15"/>
  <c r="E342" i="15"/>
  <c r="E334" i="15"/>
  <c r="E326" i="15"/>
  <c r="E318" i="15"/>
  <c r="E435" i="15"/>
  <c r="E431" i="15"/>
  <c r="E427" i="15"/>
  <c r="E423" i="15"/>
  <c r="E419" i="15"/>
  <c r="E415" i="15"/>
  <c r="E411" i="15"/>
  <c r="E407" i="15"/>
  <c r="E403" i="15"/>
  <c r="E399" i="15"/>
  <c r="E395" i="15"/>
  <c r="E391" i="15"/>
  <c r="E387" i="15"/>
  <c r="E383" i="15"/>
  <c r="E379" i="15"/>
  <c r="E375" i="15"/>
  <c r="E371" i="15"/>
  <c r="E367" i="15"/>
  <c r="E363" i="15"/>
  <c r="E359" i="15"/>
  <c r="E355" i="15"/>
  <c r="E351" i="15"/>
  <c r="E347" i="15"/>
  <c r="E343" i="15"/>
  <c r="E339" i="15"/>
  <c r="E335" i="15"/>
  <c r="E331" i="15"/>
  <c r="E327" i="15"/>
  <c r="E323" i="15"/>
  <c r="E319" i="15"/>
  <c r="E315" i="15"/>
  <c r="E311" i="15"/>
  <c r="E307" i="15"/>
  <c r="E303" i="15"/>
  <c r="E299" i="15"/>
  <c r="E295" i="15"/>
  <c r="E291" i="15"/>
  <c r="E287" i="15"/>
  <c r="E283" i="15"/>
  <c r="E279" i="15"/>
  <c r="E275" i="15"/>
  <c r="E271" i="15"/>
  <c r="E267" i="15"/>
  <c r="E263" i="15"/>
  <c r="E259" i="15"/>
  <c r="E426" i="15"/>
  <c r="E394" i="15"/>
  <c r="E386" i="15"/>
  <c r="E378" i="15"/>
  <c r="E370" i="15"/>
  <c r="E362" i="15"/>
  <c r="E354" i="15"/>
  <c r="E346" i="15"/>
  <c r="E338" i="15"/>
  <c r="E330" i="15"/>
  <c r="E322" i="15"/>
  <c r="E314" i="15"/>
  <c r="E433" i="15"/>
  <c r="E417" i="15"/>
  <c r="E401" i="15"/>
  <c r="E385" i="15"/>
  <c r="E369" i="15"/>
  <c r="E353" i="15"/>
  <c r="E337" i="15"/>
  <c r="E321" i="15"/>
  <c r="E309" i="15"/>
  <c r="E301" i="15"/>
  <c r="E293" i="15"/>
  <c r="E285" i="15"/>
  <c r="E277" i="15"/>
  <c r="E269" i="15"/>
  <c r="E261" i="15"/>
  <c r="E429" i="15"/>
  <c r="E413" i="15"/>
  <c r="E397" i="15"/>
  <c r="E381" i="15"/>
  <c r="E365" i="15"/>
  <c r="E349" i="15"/>
  <c r="E333" i="15"/>
  <c r="E317" i="15"/>
  <c r="E306" i="15"/>
  <c r="E298" i="15"/>
  <c r="E290" i="15"/>
  <c r="E282" i="15"/>
  <c r="E274" i="15"/>
  <c r="E266" i="15"/>
  <c r="E258" i="15"/>
  <c r="E409" i="15"/>
  <c r="E377" i="15"/>
  <c r="E345" i="15"/>
  <c r="E313" i="15"/>
  <c r="E297" i="15"/>
  <c r="E281" i="15"/>
  <c r="E265" i="15"/>
  <c r="E425" i="15"/>
  <c r="E393" i="15"/>
  <c r="E361" i="15"/>
  <c r="E329" i="15"/>
  <c r="E305" i="15"/>
  <c r="E289" i="15"/>
  <c r="E273" i="15"/>
  <c r="E14" i="15"/>
  <c r="E421" i="15"/>
  <c r="E405" i="15"/>
  <c r="E389" i="15"/>
  <c r="E373" i="15"/>
  <c r="E357" i="15"/>
  <c r="E341" i="15"/>
  <c r="E325" i="15"/>
  <c r="E310" i="15"/>
  <c r="E302" i="15"/>
  <c r="E294" i="15"/>
  <c r="E286" i="15"/>
  <c r="E278" i="15"/>
  <c r="E270" i="15"/>
  <c r="E262" i="15"/>
  <c r="AB151" i="4"/>
  <c r="AB143" i="4"/>
  <c r="AB135" i="4"/>
  <c r="AB123" i="4"/>
  <c r="AB115" i="4"/>
  <c r="AB101" i="4"/>
  <c r="AB93" i="4"/>
  <c r="AB85" i="4"/>
  <c r="AB73" i="4"/>
  <c r="AB65" i="4"/>
  <c r="AB50" i="4"/>
  <c r="AB42" i="4"/>
  <c r="AB34" i="4"/>
  <c r="AB21" i="4"/>
  <c r="AB13" i="4"/>
  <c r="AB152" i="4"/>
  <c r="AB144" i="4"/>
  <c r="AB136" i="4"/>
  <c r="AB124" i="4"/>
  <c r="AB116" i="4"/>
  <c r="AB102" i="4"/>
  <c r="AB94" i="4"/>
  <c r="AB86" i="4"/>
  <c r="AB74" i="4"/>
  <c r="AB66" i="4"/>
  <c r="AB51" i="4"/>
  <c r="AB43" i="4"/>
  <c r="AB35" i="4"/>
  <c r="AB22" i="4"/>
  <c r="AB14" i="4"/>
  <c r="AB148" i="4"/>
  <c r="AB140" i="4"/>
  <c r="AB128" i="4"/>
  <c r="AB120" i="4"/>
  <c r="AB112" i="4"/>
  <c r="AB98" i="4"/>
  <c r="AB90" i="4"/>
  <c r="AB78" i="4"/>
  <c r="AB70" i="4"/>
  <c r="AB62" i="4"/>
  <c r="AB47" i="4"/>
  <c r="AB39" i="4"/>
  <c r="AB26" i="4"/>
  <c r="AB18" i="4"/>
  <c r="AB10" i="4"/>
  <c r="AB147" i="4"/>
  <c r="AB139" i="4"/>
  <c r="AB127" i="4"/>
  <c r="AB119" i="4"/>
  <c r="AB111" i="4"/>
  <c r="AB97" i="4"/>
  <c r="AB89" i="4"/>
  <c r="AB77" i="4"/>
  <c r="AB69" i="4"/>
  <c r="AB61" i="4"/>
  <c r="AB46" i="4"/>
  <c r="AB38" i="4"/>
  <c r="AB25" i="4"/>
  <c r="AB17" i="4"/>
  <c r="AB9" i="4"/>
  <c r="AB154" i="4"/>
  <c r="AB150" i="4"/>
  <c r="AB146" i="4"/>
  <c r="AB142" i="4"/>
  <c r="AB138" i="4"/>
  <c r="AB130" i="4"/>
  <c r="AB126" i="4"/>
  <c r="AB122" i="4"/>
  <c r="AB118" i="4"/>
  <c r="AB114" i="4"/>
  <c r="AB104" i="4"/>
  <c r="AB100" i="4"/>
  <c r="AB96" i="4"/>
  <c r="AB92" i="4"/>
  <c r="AB88" i="4"/>
  <c r="AB80" i="4"/>
  <c r="O10" i="12" s="1"/>
  <c r="AB76" i="4"/>
  <c r="AB72" i="4"/>
  <c r="AB68" i="4"/>
  <c r="AB64" i="4"/>
  <c r="AB53" i="4"/>
  <c r="AB49" i="4"/>
  <c r="AB45" i="4"/>
  <c r="AB41" i="4"/>
  <c r="AB37" i="4"/>
  <c r="AB28" i="4"/>
  <c r="M10" i="12" s="1"/>
  <c r="S10" i="12" s="1"/>
  <c r="AB24" i="4"/>
  <c r="AB20" i="4"/>
  <c r="AB16" i="4"/>
  <c r="AB12" i="4"/>
  <c r="AB153" i="4"/>
  <c r="AB149" i="4"/>
  <c r="AB145" i="4"/>
  <c r="AB141" i="4"/>
  <c r="AB137" i="4"/>
  <c r="AB129" i="4"/>
  <c r="AB125" i="4"/>
  <c r="AB121" i="4"/>
  <c r="AB117" i="4"/>
  <c r="AB113" i="4"/>
  <c r="AB103" i="4"/>
  <c r="AB99" i="4"/>
  <c r="AB95" i="4"/>
  <c r="AB91" i="4"/>
  <c r="AB87" i="4"/>
  <c r="AB79" i="4"/>
  <c r="AB75" i="4"/>
  <c r="AB71" i="4"/>
  <c r="AB67" i="4"/>
  <c r="AB63" i="4"/>
  <c r="AB52" i="4"/>
  <c r="AB48" i="4"/>
  <c r="AB44" i="4"/>
  <c r="AB40" i="4"/>
  <c r="AB36" i="4"/>
  <c r="AB27" i="4"/>
  <c r="AB23" i="4"/>
  <c r="AB19" i="4"/>
  <c r="AB15" i="4"/>
  <c r="E108" i="13"/>
  <c r="G44" i="13"/>
  <c r="G40" i="13"/>
  <c r="G36" i="13"/>
  <c r="G32" i="13"/>
  <c r="G28" i="13"/>
  <c r="G43" i="13"/>
  <c r="G39" i="13"/>
  <c r="G35" i="13"/>
  <c r="G31" i="13"/>
  <c r="G27" i="13"/>
  <c r="G24" i="13"/>
  <c r="G42" i="13"/>
  <c r="G38" i="13"/>
  <c r="G34" i="13"/>
  <c r="G30" i="13"/>
  <c r="G26" i="13"/>
  <c r="J26" i="13" s="1"/>
  <c r="G45" i="13"/>
  <c r="G41" i="13"/>
  <c r="G37" i="13"/>
  <c r="G33" i="13"/>
  <c r="G29" i="13"/>
  <c r="G25" i="13"/>
  <c r="E120" i="13"/>
  <c r="E83" i="13"/>
  <c r="D86" i="13"/>
  <c r="E110" i="13"/>
  <c r="E122" i="13"/>
  <c r="D70" i="13"/>
  <c r="C71" i="13" s="1"/>
  <c r="E63" i="13"/>
  <c r="E103" i="13"/>
  <c r="E113" i="13"/>
  <c r="E128" i="13"/>
  <c r="E65" i="13"/>
  <c r="E104" i="13"/>
  <c r="E114" i="13"/>
  <c r="E130" i="13"/>
  <c r="D82" i="13"/>
  <c r="D66" i="13"/>
  <c r="E75" i="13"/>
  <c r="E106" i="13"/>
  <c r="E111" i="13"/>
  <c r="E116" i="13"/>
  <c r="E124" i="13"/>
  <c r="E132" i="13"/>
  <c r="M98" i="13"/>
  <c r="D78" i="13"/>
  <c r="D62" i="13"/>
  <c r="E61" i="13"/>
  <c r="E79" i="13"/>
  <c r="E102" i="13"/>
  <c r="E107" i="13"/>
  <c r="E112" i="13"/>
  <c r="E118" i="13"/>
  <c r="E126" i="13"/>
  <c r="D58" i="13"/>
  <c r="D74" i="13"/>
  <c r="D89" i="13"/>
  <c r="D85" i="13"/>
  <c r="D81" i="13"/>
  <c r="D77" i="13"/>
  <c r="D73" i="13"/>
  <c r="D69" i="13"/>
  <c r="D65" i="13"/>
  <c r="D61" i="13"/>
  <c r="D133" i="13"/>
  <c r="D129" i="13"/>
  <c r="D125" i="13"/>
  <c r="D121" i="13"/>
  <c r="D117" i="13"/>
  <c r="D113" i="13"/>
  <c r="D109" i="13"/>
  <c r="D105" i="13"/>
  <c r="E59" i="13"/>
  <c r="E67" i="13"/>
  <c r="E87" i="13"/>
  <c r="E105" i="13"/>
  <c r="E109" i="13"/>
  <c r="E115" i="13"/>
  <c r="E117" i="13"/>
  <c r="E119" i="13"/>
  <c r="E121" i="13"/>
  <c r="E123" i="13"/>
  <c r="E125" i="13"/>
  <c r="E127" i="13"/>
  <c r="E129" i="13"/>
  <c r="E131" i="13"/>
  <c r="E133" i="13"/>
  <c r="D88" i="13"/>
  <c r="D84" i="13"/>
  <c r="D80" i="13"/>
  <c r="D76" i="13"/>
  <c r="D72" i="13"/>
  <c r="D68" i="13"/>
  <c r="D64" i="13"/>
  <c r="D60" i="13"/>
  <c r="D132" i="13"/>
  <c r="D128" i="13"/>
  <c r="D124" i="13"/>
  <c r="D120" i="13"/>
  <c r="D116" i="13"/>
  <c r="D112" i="13"/>
  <c r="D108" i="13"/>
  <c r="D104" i="13"/>
  <c r="D102" i="13"/>
  <c r="D130" i="13"/>
  <c r="D126" i="13"/>
  <c r="D122" i="13"/>
  <c r="D118" i="13"/>
  <c r="D114" i="13"/>
  <c r="C115" i="13" s="1"/>
  <c r="D110" i="13"/>
  <c r="D106" i="13"/>
  <c r="D87" i="13"/>
  <c r="D83" i="13"/>
  <c r="D79" i="13"/>
  <c r="D75" i="13"/>
  <c r="D71" i="13"/>
  <c r="C69" i="13" s="1"/>
  <c r="C68" i="13" s="1"/>
  <c r="D67" i="13"/>
  <c r="D63" i="13"/>
  <c r="D131" i="13"/>
  <c r="D127" i="13"/>
  <c r="D123" i="13"/>
  <c r="D119" i="13"/>
  <c r="D115" i="13"/>
  <c r="C113" i="13" s="1"/>
  <c r="D111" i="13"/>
  <c r="D107" i="13"/>
  <c r="E69" i="13"/>
  <c r="E74" i="13"/>
  <c r="E78" i="13"/>
  <c r="E82" i="13"/>
  <c r="E86" i="13"/>
  <c r="E58" i="13"/>
  <c r="E60" i="13"/>
  <c r="E62" i="13"/>
  <c r="E64" i="13"/>
  <c r="E66" i="13"/>
  <c r="E68" i="13"/>
  <c r="E73" i="13"/>
  <c r="E77" i="13"/>
  <c r="E81" i="13"/>
  <c r="E85" i="13"/>
  <c r="E89" i="13"/>
  <c r="E70" i="13"/>
  <c r="E71" i="13"/>
  <c r="E72" i="13"/>
  <c r="E76" i="13"/>
  <c r="E80" i="13"/>
  <c r="E84" i="13"/>
  <c r="E88" i="13"/>
  <c r="M54" i="13"/>
  <c r="N72" i="13"/>
  <c r="N73" i="13" s="1"/>
  <c r="N74" i="13" s="1"/>
  <c r="N75" i="13" s="1"/>
  <c r="N76" i="13" s="1"/>
  <c r="N77" i="13" s="1"/>
  <c r="N78" i="13" s="1"/>
  <c r="N79" i="13" s="1"/>
  <c r="N80" i="13" s="1"/>
  <c r="N81" i="13" s="1"/>
  <c r="N82" i="13" s="1"/>
  <c r="N83" i="13" s="1"/>
  <c r="N84" i="13" s="1"/>
  <c r="N85" i="13" s="1"/>
  <c r="N86" i="13" s="1"/>
  <c r="N87" i="13" s="1"/>
  <c r="N88" i="13" s="1"/>
  <c r="N89" i="13" s="1"/>
  <c r="E24" i="13"/>
  <c r="E16" i="13"/>
  <c r="E23" i="13"/>
  <c r="E15" i="13"/>
  <c r="E20" i="13"/>
  <c r="E19" i="13"/>
  <c r="D14" i="13"/>
  <c r="D38" i="13"/>
  <c r="D34" i="13"/>
  <c r="D26" i="13"/>
  <c r="D18" i="13"/>
  <c r="E22" i="13"/>
  <c r="E18" i="13"/>
  <c r="E14" i="13"/>
  <c r="D44" i="13"/>
  <c r="D40" i="13"/>
  <c r="D36" i="13"/>
  <c r="D32" i="13"/>
  <c r="D28" i="13"/>
  <c r="D24" i="13"/>
  <c r="D20" i="13"/>
  <c r="D16" i="13"/>
  <c r="D42" i="13"/>
  <c r="D30" i="13"/>
  <c r="D22" i="13"/>
  <c r="D45" i="13"/>
  <c r="D41" i="13"/>
  <c r="D37" i="13"/>
  <c r="D33" i="13"/>
  <c r="D29" i="13"/>
  <c r="D25" i="13"/>
  <c r="D21" i="13"/>
  <c r="D17" i="13"/>
  <c r="E25" i="13"/>
  <c r="E21" i="13"/>
  <c r="E17" i="13"/>
  <c r="D43" i="13"/>
  <c r="D39" i="13"/>
  <c r="D35" i="13"/>
  <c r="D31" i="13"/>
  <c r="D27" i="13"/>
  <c r="C25" i="13" s="1"/>
  <c r="D23" i="13"/>
  <c r="D19" i="13"/>
  <c r="M8" i="13"/>
  <c r="E39" i="13"/>
  <c r="E26" i="13"/>
  <c r="E38" i="13"/>
  <c r="E44" i="13"/>
  <c r="E34" i="13"/>
  <c r="E28" i="13"/>
  <c r="E42" i="13"/>
  <c r="E32" i="13"/>
  <c r="E43" i="13"/>
  <c r="E36" i="13"/>
  <c r="E27" i="13"/>
  <c r="E31" i="13"/>
  <c r="E40" i="13"/>
  <c r="E35" i="13"/>
  <c r="E30" i="13"/>
  <c r="O30" i="13"/>
  <c r="N28" i="13"/>
  <c r="N29" i="13" s="1"/>
  <c r="N30" i="13" s="1"/>
  <c r="N31" i="13" s="1"/>
  <c r="N32" i="13" s="1"/>
  <c r="N33" i="13" s="1"/>
  <c r="N34" i="13" s="1"/>
  <c r="N35" i="13" s="1"/>
  <c r="N36" i="13" s="1"/>
  <c r="N37" i="13" s="1"/>
  <c r="N38" i="13" s="1"/>
  <c r="N39" i="13" s="1"/>
  <c r="N40" i="13" s="1"/>
  <c r="N41" i="13" s="1"/>
  <c r="N42" i="13" s="1"/>
  <c r="N43" i="13" s="1"/>
  <c r="N44" i="13" s="1"/>
  <c r="N45" i="13" s="1"/>
  <c r="E45" i="13"/>
  <c r="E41" i="13"/>
  <c r="E37" i="13"/>
  <c r="E33" i="13"/>
  <c r="Q10" i="12"/>
  <c r="K135" i="4"/>
  <c r="J135" i="4"/>
  <c r="J136" i="4" s="1"/>
  <c r="J137" i="4" s="1"/>
  <c r="J138" i="4" s="1"/>
  <c r="J139" i="4" s="1"/>
  <c r="J140" i="4" s="1"/>
  <c r="J141" i="4" s="1"/>
  <c r="J142" i="4" s="1"/>
  <c r="J143" i="4" s="1"/>
  <c r="J144" i="4" s="1"/>
  <c r="J145" i="4" s="1"/>
  <c r="J146" i="4" s="1"/>
  <c r="J147" i="4" s="1"/>
  <c r="J148" i="4" s="1"/>
  <c r="J149" i="4" s="1"/>
  <c r="J150" i="4" s="1"/>
  <c r="J151" i="4" s="1"/>
  <c r="J152" i="4" s="1"/>
  <c r="J153" i="4" s="1"/>
  <c r="J154" i="4" s="1"/>
  <c r="I135" i="4"/>
  <c r="K85" i="4"/>
  <c r="J85" i="4"/>
  <c r="J86" i="4" s="1"/>
  <c r="J87" i="4" s="1"/>
  <c r="J88" i="4" s="1"/>
  <c r="J89" i="4" s="1"/>
  <c r="J90" i="4" s="1"/>
  <c r="J91" i="4" s="1"/>
  <c r="J92" i="4" s="1"/>
  <c r="J93" i="4" s="1"/>
  <c r="J94" i="4" s="1"/>
  <c r="J95" i="4" s="1"/>
  <c r="J96" i="4" s="1"/>
  <c r="J97" i="4" s="1"/>
  <c r="J98" i="4" s="1"/>
  <c r="J99" i="4" s="1"/>
  <c r="J100" i="4" s="1"/>
  <c r="J101" i="4" s="1"/>
  <c r="J102" i="4" s="1"/>
  <c r="J103" i="4" s="1"/>
  <c r="J104" i="4" s="1"/>
  <c r="I85" i="4"/>
  <c r="I86" i="4" s="1"/>
  <c r="I87" i="4" s="1"/>
  <c r="K111" i="4"/>
  <c r="K112" i="4" s="1"/>
  <c r="K113" i="4" s="1"/>
  <c r="K114" i="4" s="1"/>
  <c r="K115" i="4" s="1"/>
  <c r="K116" i="4" s="1"/>
  <c r="K117" i="4" s="1"/>
  <c r="K118" i="4" s="1"/>
  <c r="K119" i="4" s="1"/>
  <c r="K120" i="4" s="1"/>
  <c r="K121" i="4" s="1"/>
  <c r="K122" i="4" s="1"/>
  <c r="K123" i="4" s="1"/>
  <c r="K124" i="4" s="1"/>
  <c r="K125" i="4" s="1"/>
  <c r="K126" i="4" s="1"/>
  <c r="K127" i="4" s="1"/>
  <c r="K128" i="4" s="1"/>
  <c r="K129" i="4" s="1"/>
  <c r="K130" i="4" s="1"/>
  <c r="J111" i="4"/>
  <c r="J112" i="4" s="1"/>
  <c r="J113" i="4" s="1"/>
  <c r="J114" i="4" s="1"/>
  <c r="J115" i="4" s="1"/>
  <c r="J116" i="4" s="1"/>
  <c r="J117" i="4" s="1"/>
  <c r="J118" i="4" s="1"/>
  <c r="J119" i="4" s="1"/>
  <c r="J120" i="4" s="1"/>
  <c r="J121" i="4" s="1"/>
  <c r="J122" i="4" s="1"/>
  <c r="J123" i="4" s="1"/>
  <c r="J124" i="4" s="1"/>
  <c r="J125" i="4" s="1"/>
  <c r="J126" i="4" s="1"/>
  <c r="J127" i="4" s="1"/>
  <c r="J128" i="4" s="1"/>
  <c r="J129" i="4" s="1"/>
  <c r="J130" i="4" s="1"/>
  <c r="I111" i="4"/>
  <c r="I112" i="4" s="1"/>
  <c r="I113" i="4" s="1"/>
  <c r="K61" i="4"/>
  <c r="K62" i="4" s="1"/>
  <c r="K63" i="4" s="1"/>
  <c r="K64" i="4" s="1"/>
  <c r="K65" i="4" s="1"/>
  <c r="K66" i="4" s="1"/>
  <c r="K67" i="4" s="1"/>
  <c r="K68" i="4" s="1"/>
  <c r="K69" i="4" s="1"/>
  <c r="K70" i="4" s="1"/>
  <c r="K71" i="4" s="1"/>
  <c r="K72" i="4" s="1"/>
  <c r="K73" i="4" s="1"/>
  <c r="K74" i="4" s="1"/>
  <c r="K75" i="4" s="1"/>
  <c r="K76" i="4" s="1"/>
  <c r="K77" i="4" s="1"/>
  <c r="K78" i="4" s="1"/>
  <c r="K79" i="4" s="1"/>
  <c r="K80" i="4" s="1"/>
  <c r="J61" i="4"/>
  <c r="J62" i="4" s="1"/>
  <c r="J63" i="4" s="1"/>
  <c r="J64" i="4" s="1"/>
  <c r="J65" i="4" s="1"/>
  <c r="J66" i="4" s="1"/>
  <c r="J67" i="4" s="1"/>
  <c r="J68" i="4" s="1"/>
  <c r="J69" i="4" s="1"/>
  <c r="J70" i="4" s="1"/>
  <c r="J71" i="4" s="1"/>
  <c r="J72" i="4" s="1"/>
  <c r="J73" i="4" s="1"/>
  <c r="J74" i="4" s="1"/>
  <c r="J75" i="4" s="1"/>
  <c r="J76" i="4" s="1"/>
  <c r="J77" i="4" s="1"/>
  <c r="J78" i="4" s="1"/>
  <c r="J79" i="4" s="1"/>
  <c r="J80" i="4" s="1"/>
  <c r="I61" i="4"/>
  <c r="H135" i="4"/>
  <c r="H111" i="4"/>
  <c r="H85" i="4"/>
  <c r="H61" i="4"/>
  <c r="H34" i="4"/>
  <c r="K35" i="4"/>
  <c r="K36" i="4" s="1"/>
  <c r="K37" i="4" s="1"/>
  <c r="K38" i="4" s="1"/>
  <c r="K39" i="4" s="1"/>
  <c r="K40" i="4" s="1"/>
  <c r="K41" i="4" s="1"/>
  <c r="K42" i="4" s="1"/>
  <c r="K43" i="4" s="1"/>
  <c r="K44" i="4" s="1"/>
  <c r="K45" i="4" s="1"/>
  <c r="K46" i="4" s="1"/>
  <c r="K47" i="4" s="1"/>
  <c r="K48" i="4" s="1"/>
  <c r="K49" i="4" s="1"/>
  <c r="K50" i="4" s="1"/>
  <c r="K51" i="4" s="1"/>
  <c r="K52" i="4" s="1"/>
  <c r="K53" i="4" s="1"/>
  <c r="J35" i="4"/>
  <c r="J36" i="4" s="1"/>
  <c r="J37" i="4" s="1"/>
  <c r="J38" i="4" s="1"/>
  <c r="J39" i="4" s="1"/>
  <c r="J40" i="4" s="1"/>
  <c r="J41" i="4" s="1"/>
  <c r="J42" i="4" s="1"/>
  <c r="J43" i="4" s="1"/>
  <c r="J44" i="4" s="1"/>
  <c r="J45" i="4" s="1"/>
  <c r="J46" i="4" s="1"/>
  <c r="J47" i="4" s="1"/>
  <c r="J48" i="4" s="1"/>
  <c r="J49" i="4" s="1"/>
  <c r="J50" i="4" s="1"/>
  <c r="J51" i="4" s="1"/>
  <c r="J52" i="4" s="1"/>
  <c r="J53" i="4" s="1"/>
  <c r="I35" i="4"/>
  <c r="I36" i="4" s="1"/>
  <c r="L34" i="4"/>
  <c r="K10" i="4"/>
  <c r="K11" i="4" s="1"/>
  <c r="K12" i="4" s="1"/>
  <c r="K13" i="4" s="1"/>
  <c r="K14" i="4" s="1"/>
  <c r="K15" i="4" s="1"/>
  <c r="K16" i="4" s="1"/>
  <c r="K17" i="4" s="1"/>
  <c r="K18" i="4" s="1"/>
  <c r="K19" i="4" s="1"/>
  <c r="K20" i="4" s="1"/>
  <c r="K21" i="4" s="1"/>
  <c r="K22" i="4" s="1"/>
  <c r="K23" i="4" s="1"/>
  <c r="K24" i="4" s="1"/>
  <c r="K25" i="4" s="1"/>
  <c r="K26" i="4" s="1"/>
  <c r="K27" i="4" s="1"/>
  <c r="K28" i="4" s="1"/>
  <c r="J10" i="4"/>
  <c r="J11" i="4" s="1"/>
  <c r="J12" i="4" s="1"/>
  <c r="J13" i="4" s="1"/>
  <c r="J14" i="4" s="1"/>
  <c r="J15" i="4" s="1"/>
  <c r="J16" i="4" s="1"/>
  <c r="J17" i="4" s="1"/>
  <c r="J18" i="4" s="1"/>
  <c r="J19" i="4" s="1"/>
  <c r="J20" i="4" s="1"/>
  <c r="J21" i="4" s="1"/>
  <c r="J22" i="4" s="1"/>
  <c r="J23" i="4" s="1"/>
  <c r="J24" i="4" s="1"/>
  <c r="J25" i="4" s="1"/>
  <c r="J26" i="4" s="1"/>
  <c r="J27" i="4" s="1"/>
  <c r="J28" i="4" s="1"/>
  <c r="I10" i="4"/>
  <c r="I11" i="4" s="1"/>
  <c r="M9" i="4"/>
  <c r="L9" i="4"/>
  <c r="T21" i="15" l="1"/>
  <c r="W20" i="15"/>
  <c r="C17" i="15"/>
  <c r="F16" i="15"/>
  <c r="F70" i="13"/>
  <c r="E85" i="4" s="1"/>
  <c r="N85" i="4" s="1"/>
  <c r="Q85" i="4" s="1"/>
  <c r="C72" i="13"/>
  <c r="C73" i="13" s="1"/>
  <c r="J25" i="13"/>
  <c r="I26" i="13"/>
  <c r="I25" i="13"/>
  <c r="C112" i="13"/>
  <c r="F112" i="13" s="1"/>
  <c r="F113" i="13"/>
  <c r="F114" i="13"/>
  <c r="E111" i="4" s="1"/>
  <c r="N111" i="4" s="1"/>
  <c r="Q111" i="4" s="1"/>
  <c r="O133" i="13"/>
  <c r="O131" i="13"/>
  <c r="O129" i="13"/>
  <c r="O127" i="13"/>
  <c r="O125" i="13"/>
  <c r="O123" i="13"/>
  <c r="O121" i="13"/>
  <c r="O119" i="13"/>
  <c r="O117" i="13"/>
  <c r="O115" i="13"/>
  <c r="O132" i="13"/>
  <c r="O130" i="13"/>
  <c r="O128" i="13"/>
  <c r="O126" i="13"/>
  <c r="O124" i="13"/>
  <c r="O122" i="13"/>
  <c r="O120" i="13"/>
  <c r="O118" i="13"/>
  <c r="O116" i="13"/>
  <c r="O114" i="13"/>
  <c r="F71" i="13"/>
  <c r="E86" i="4" s="1"/>
  <c r="C116" i="13"/>
  <c r="F116" i="13" s="1"/>
  <c r="F115" i="13"/>
  <c r="E136" i="4" s="1"/>
  <c r="O28" i="13"/>
  <c r="O89" i="13"/>
  <c r="O85" i="13"/>
  <c r="O81" i="13"/>
  <c r="O77" i="13"/>
  <c r="O73" i="13"/>
  <c r="O88" i="13"/>
  <c r="O84" i="13"/>
  <c r="O80" i="13"/>
  <c r="O76" i="13"/>
  <c r="O72" i="13"/>
  <c r="O86" i="13"/>
  <c r="O82" i="13"/>
  <c r="O78" i="13"/>
  <c r="O74" i="13"/>
  <c r="O70" i="13"/>
  <c r="O87" i="13"/>
  <c r="O83" i="13"/>
  <c r="O79" i="13"/>
  <c r="O75" i="13"/>
  <c r="O71" i="13"/>
  <c r="F69" i="13"/>
  <c r="F72" i="13"/>
  <c r="C67" i="13"/>
  <c r="F68" i="13"/>
  <c r="C24" i="13"/>
  <c r="I24" i="13" s="1"/>
  <c r="F25" i="13"/>
  <c r="O31" i="13"/>
  <c r="O26" i="13"/>
  <c r="P26" i="13" s="1"/>
  <c r="F9" i="4" s="1"/>
  <c r="O32" i="13"/>
  <c r="O39" i="13"/>
  <c r="O36" i="13"/>
  <c r="O38" i="13"/>
  <c r="O41" i="13"/>
  <c r="O43" i="13"/>
  <c r="O40" i="13"/>
  <c r="O35" i="13"/>
  <c r="O27" i="13"/>
  <c r="P27" i="13" s="1"/>
  <c r="O44" i="13"/>
  <c r="O29" i="13"/>
  <c r="O37" i="13"/>
  <c r="O34" i="13"/>
  <c r="O45" i="13"/>
  <c r="O33" i="13"/>
  <c r="O42" i="13"/>
  <c r="M28" i="13"/>
  <c r="M61" i="4"/>
  <c r="P61" i="4" s="1"/>
  <c r="M34" i="4"/>
  <c r="P34" i="4" s="1"/>
  <c r="M135" i="4"/>
  <c r="K86" i="4"/>
  <c r="K87" i="4" s="1"/>
  <c r="K88" i="4" s="1"/>
  <c r="K89" i="4" s="1"/>
  <c r="K90" i="4" s="1"/>
  <c r="K91" i="4" s="1"/>
  <c r="K92" i="4" s="1"/>
  <c r="K93" i="4" s="1"/>
  <c r="K94" i="4" s="1"/>
  <c r="K95" i="4" s="1"/>
  <c r="K96" i="4" s="1"/>
  <c r="K97" i="4" s="1"/>
  <c r="K98" i="4" s="1"/>
  <c r="K99" i="4" s="1"/>
  <c r="K100" i="4" s="1"/>
  <c r="K101" i="4" s="1"/>
  <c r="K102" i="4" s="1"/>
  <c r="K103" i="4" s="1"/>
  <c r="K104" i="4" s="1"/>
  <c r="K136" i="4"/>
  <c r="K137" i="4" s="1"/>
  <c r="K138" i="4" s="1"/>
  <c r="K139" i="4" s="1"/>
  <c r="K140" i="4" s="1"/>
  <c r="K141" i="4" s="1"/>
  <c r="K142" i="4" s="1"/>
  <c r="K143" i="4" s="1"/>
  <c r="K144" i="4" s="1"/>
  <c r="K145" i="4" s="1"/>
  <c r="K146" i="4" s="1"/>
  <c r="K147" i="4" s="1"/>
  <c r="K148" i="4" s="1"/>
  <c r="K149" i="4" s="1"/>
  <c r="K150" i="4" s="1"/>
  <c r="K151" i="4" s="1"/>
  <c r="K152" i="4" s="1"/>
  <c r="K153" i="4" s="1"/>
  <c r="K154" i="4" s="1"/>
  <c r="L135" i="4"/>
  <c r="I136" i="4"/>
  <c r="L85" i="4"/>
  <c r="L111" i="4"/>
  <c r="L112" i="4"/>
  <c r="L61" i="4"/>
  <c r="I62" i="4"/>
  <c r="M111" i="4"/>
  <c r="M85" i="4"/>
  <c r="P85" i="4" s="1"/>
  <c r="I114" i="4"/>
  <c r="L113" i="4"/>
  <c r="I88" i="4"/>
  <c r="L35" i="4"/>
  <c r="I37" i="4"/>
  <c r="L36" i="4"/>
  <c r="L11" i="4"/>
  <c r="I12" i="4"/>
  <c r="L10" i="4"/>
  <c r="P9" i="4"/>
  <c r="T22" i="15" l="1"/>
  <c r="W21" i="15"/>
  <c r="E61" i="4"/>
  <c r="N61" i="4" s="1"/>
  <c r="C18" i="15"/>
  <c r="F17" i="15"/>
  <c r="C111" i="13"/>
  <c r="C110" i="13" s="1"/>
  <c r="C117" i="13"/>
  <c r="F117" i="13" s="1"/>
  <c r="J24" i="13"/>
  <c r="E62" i="4"/>
  <c r="E135" i="4"/>
  <c r="N135" i="4" s="1"/>
  <c r="Q135" i="4" s="1"/>
  <c r="P114" i="13"/>
  <c r="F135" i="4" s="1"/>
  <c r="O135" i="4" s="1"/>
  <c r="R135" i="4" s="1"/>
  <c r="M115" i="13"/>
  <c r="M71" i="13"/>
  <c r="P70" i="13"/>
  <c r="E87" i="4"/>
  <c r="E63" i="4"/>
  <c r="F111" i="13"/>
  <c r="C66" i="13"/>
  <c r="F67" i="13"/>
  <c r="F73" i="13"/>
  <c r="C74" i="13"/>
  <c r="C23" i="13"/>
  <c r="F24" i="13"/>
  <c r="K25" i="13" s="1"/>
  <c r="F34" i="4"/>
  <c r="O34" i="4" s="1"/>
  <c r="R34" i="4" s="1"/>
  <c r="E112" i="4"/>
  <c r="E137" i="4"/>
  <c r="E113" i="4"/>
  <c r="AD9" i="4"/>
  <c r="O9" i="4"/>
  <c r="F35" i="4"/>
  <c r="AD35" i="4" s="1"/>
  <c r="F10" i="4"/>
  <c r="AD10" i="4" s="1"/>
  <c r="P28" i="13"/>
  <c r="M29" i="13"/>
  <c r="L87" i="4"/>
  <c r="P135" i="4"/>
  <c r="Q61" i="4"/>
  <c r="L86" i="4"/>
  <c r="I137" i="4"/>
  <c r="L136" i="4"/>
  <c r="I63" i="4"/>
  <c r="L62" i="4"/>
  <c r="P111" i="4"/>
  <c r="I115" i="4"/>
  <c r="L114" i="4"/>
  <c r="I89" i="4"/>
  <c r="L88" i="4"/>
  <c r="I38" i="4"/>
  <c r="L37" i="4"/>
  <c r="I13" i="4"/>
  <c r="L12" i="4"/>
  <c r="T23" i="15" l="1"/>
  <c r="W22" i="15"/>
  <c r="C19" i="15"/>
  <c r="F18" i="15"/>
  <c r="C118" i="13"/>
  <c r="F118" i="13" s="1"/>
  <c r="F111" i="4"/>
  <c r="O111" i="4" s="1"/>
  <c r="R111" i="4" s="1"/>
  <c r="S111" i="4" s="1"/>
  <c r="AD135" i="4"/>
  <c r="M116" i="13"/>
  <c r="P115" i="13"/>
  <c r="F61" i="4"/>
  <c r="F85" i="4"/>
  <c r="O85" i="4" s="1"/>
  <c r="R85" i="4" s="1"/>
  <c r="S85" i="4" s="1"/>
  <c r="M72" i="13"/>
  <c r="P71" i="13"/>
  <c r="E88" i="4"/>
  <c r="E64" i="4"/>
  <c r="C109" i="13"/>
  <c r="F110" i="13"/>
  <c r="C65" i="13"/>
  <c r="F66" i="13"/>
  <c r="F74" i="13"/>
  <c r="C75" i="13"/>
  <c r="C22" i="13"/>
  <c r="F23" i="13"/>
  <c r="K24" i="13" s="1"/>
  <c r="AD34" i="4"/>
  <c r="E138" i="4"/>
  <c r="E114" i="4"/>
  <c r="F36" i="4"/>
  <c r="AD36" i="4" s="1"/>
  <c r="F11" i="4"/>
  <c r="R9" i="4"/>
  <c r="P29" i="13"/>
  <c r="M30" i="13"/>
  <c r="S135" i="4"/>
  <c r="I138" i="4"/>
  <c r="L137" i="4"/>
  <c r="I64" i="4"/>
  <c r="L63" i="4"/>
  <c r="I116" i="4"/>
  <c r="L115" i="4"/>
  <c r="I90" i="4"/>
  <c r="L89" i="4"/>
  <c r="I39" i="4"/>
  <c r="L38" i="4"/>
  <c r="L13" i="4"/>
  <c r="I14" i="4"/>
  <c r="T24" i="15" l="1"/>
  <c r="W23" i="15"/>
  <c r="C20" i="15"/>
  <c r="F19" i="15"/>
  <c r="C119" i="13"/>
  <c r="C120" i="13" s="1"/>
  <c r="AD111" i="4"/>
  <c r="AD85" i="4"/>
  <c r="F62" i="4"/>
  <c r="AD62" i="4" s="1"/>
  <c r="F86" i="4"/>
  <c r="AD86" i="4" s="1"/>
  <c r="F136" i="4"/>
  <c r="AD136" i="4" s="1"/>
  <c r="F112" i="4"/>
  <c r="AD112" i="4" s="1"/>
  <c r="O61" i="4"/>
  <c r="R61" i="4" s="1"/>
  <c r="S61" i="4" s="1"/>
  <c r="AD61" i="4"/>
  <c r="M73" i="13"/>
  <c r="P72" i="13"/>
  <c r="M117" i="13"/>
  <c r="P116" i="13"/>
  <c r="E89" i="4"/>
  <c r="E65" i="4"/>
  <c r="C108" i="13"/>
  <c r="F109" i="13"/>
  <c r="C64" i="13"/>
  <c r="F65" i="13"/>
  <c r="C76" i="13"/>
  <c r="F75" i="13"/>
  <c r="C21" i="13"/>
  <c r="F22" i="13"/>
  <c r="E139" i="4"/>
  <c r="E115" i="4"/>
  <c r="F37" i="4"/>
  <c r="AD37" i="4" s="1"/>
  <c r="F12" i="4"/>
  <c r="AD12" i="4" s="1"/>
  <c r="P30" i="13"/>
  <c r="M31" i="13"/>
  <c r="AD11" i="4"/>
  <c r="I139" i="4"/>
  <c r="L138" i="4"/>
  <c r="I65" i="4"/>
  <c r="L64" i="4"/>
  <c r="I117" i="4"/>
  <c r="L116" i="4"/>
  <c r="I91" i="4"/>
  <c r="L90" i="4"/>
  <c r="I40" i="4"/>
  <c r="L39" i="4"/>
  <c r="I15" i="4"/>
  <c r="L14" i="4"/>
  <c r="T25" i="15" l="1"/>
  <c r="W24" i="15"/>
  <c r="C21" i="15"/>
  <c r="F20" i="15"/>
  <c r="F119" i="13"/>
  <c r="E140" i="4" s="1"/>
  <c r="P73" i="13"/>
  <c r="M74" i="13"/>
  <c r="F113" i="4"/>
  <c r="AD113" i="4" s="1"/>
  <c r="F137" i="4"/>
  <c r="AD137" i="4" s="1"/>
  <c r="M118" i="13"/>
  <c r="P117" i="13"/>
  <c r="F63" i="4"/>
  <c r="AD63" i="4" s="1"/>
  <c r="F87" i="4"/>
  <c r="AD87" i="4" s="1"/>
  <c r="E90" i="4"/>
  <c r="E66" i="4"/>
  <c r="G75" i="13"/>
  <c r="H75" i="13" s="1"/>
  <c r="G119" i="13"/>
  <c r="H119" i="13" s="1"/>
  <c r="C121" i="13"/>
  <c r="F120" i="13"/>
  <c r="C107" i="13"/>
  <c r="F108" i="13"/>
  <c r="C63" i="13"/>
  <c r="F64" i="13"/>
  <c r="G74" i="13" s="1"/>
  <c r="H74" i="13" s="1"/>
  <c r="C77" i="13"/>
  <c r="F76" i="13"/>
  <c r="F21" i="13"/>
  <c r="C20" i="13"/>
  <c r="F38" i="4"/>
  <c r="AD38" i="4" s="1"/>
  <c r="F13" i="4"/>
  <c r="P31" i="13"/>
  <c r="M32" i="13"/>
  <c r="I140" i="4"/>
  <c r="L139" i="4"/>
  <c r="I66" i="4"/>
  <c r="L65" i="4"/>
  <c r="I118" i="4"/>
  <c r="L117" i="4"/>
  <c r="I92" i="4"/>
  <c r="L91" i="4"/>
  <c r="I41" i="4"/>
  <c r="L40" i="4"/>
  <c r="L15" i="4"/>
  <c r="I16" i="4"/>
  <c r="T26" i="15" l="1"/>
  <c r="W25" i="15"/>
  <c r="C22" i="15"/>
  <c r="F21" i="15"/>
  <c r="E116" i="4"/>
  <c r="G120" i="13"/>
  <c r="H120" i="13" s="1"/>
  <c r="I120" i="13" s="1"/>
  <c r="I75" i="13"/>
  <c r="J75" i="13"/>
  <c r="I119" i="13"/>
  <c r="J119" i="13"/>
  <c r="I74" i="13"/>
  <c r="J74" i="13"/>
  <c r="G118" i="13"/>
  <c r="H118" i="13" s="1"/>
  <c r="F138" i="4"/>
  <c r="AD138" i="4" s="1"/>
  <c r="F114" i="4"/>
  <c r="AD114" i="4" s="1"/>
  <c r="M75" i="13"/>
  <c r="P74" i="13"/>
  <c r="M119" i="13"/>
  <c r="P118" i="13"/>
  <c r="F88" i="4"/>
  <c r="AD88" i="4" s="1"/>
  <c r="F64" i="4"/>
  <c r="AD64" i="4" s="1"/>
  <c r="E91" i="4"/>
  <c r="E67" i="4"/>
  <c r="C106" i="13"/>
  <c r="F107" i="13"/>
  <c r="G117" i="13" s="1"/>
  <c r="H117" i="13" s="1"/>
  <c r="F121" i="13"/>
  <c r="G121" i="13" s="1"/>
  <c r="H121" i="13" s="1"/>
  <c r="C122" i="13"/>
  <c r="F77" i="13"/>
  <c r="C78" i="13"/>
  <c r="G76" i="13"/>
  <c r="H76" i="13" s="1"/>
  <c r="C62" i="13"/>
  <c r="F63" i="13"/>
  <c r="G73" i="13" s="1"/>
  <c r="H73" i="13" s="1"/>
  <c r="F20" i="13"/>
  <c r="C19" i="13"/>
  <c r="E141" i="4"/>
  <c r="E117" i="4"/>
  <c r="F39" i="4"/>
  <c r="AD39" i="4" s="1"/>
  <c r="F14" i="4"/>
  <c r="P32" i="13"/>
  <c r="M33" i="13"/>
  <c r="AD13" i="4"/>
  <c r="I141" i="4"/>
  <c r="L140" i="4"/>
  <c r="I67" i="4"/>
  <c r="L66" i="4"/>
  <c r="I119" i="4"/>
  <c r="L118" i="4"/>
  <c r="I93" i="4"/>
  <c r="L92" i="4"/>
  <c r="I42" i="4"/>
  <c r="L41" i="4"/>
  <c r="I17" i="4"/>
  <c r="L16" i="4"/>
  <c r="T27" i="15" l="1"/>
  <c r="W26" i="15"/>
  <c r="C23" i="15"/>
  <c r="F22" i="15"/>
  <c r="J120" i="13"/>
  <c r="K120" i="13" s="1"/>
  <c r="G141" i="4" s="1"/>
  <c r="K74" i="13"/>
  <c r="G89" i="4" s="1"/>
  <c r="K75" i="13"/>
  <c r="G66" i="4" s="1"/>
  <c r="K119" i="13"/>
  <c r="G116" i="4" s="1"/>
  <c r="I73" i="13"/>
  <c r="J73" i="13"/>
  <c r="I117" i="13"/>
  <c r="J117" i="13"/>
  <c r="J118" i="13"/>
  <c r="I118" i="13"/>
  <c r="I121" i="13"/>
  <c r="J121" i="13"/>
  <c r="I76" i="13"/>
  <c r="J76" i="13"/>
  <c r="F139" i="4"/>
  <c r="AD139" i="4" s="1"/>
  <c r="F115" i="4"/>
  <c r="AD115" i="4" s="1"/>
  <c r="P119" i="13"/>
  <c r="M120" i="13"/>
  <c r="F89" i="4"/>
  <c r="AD89" i="4" s="1"/>
  <c r="F65" i="4"/>
  <c r="AD65" i="4" s="1"/>
  <c r="M76" i="13"/>
  <c r="P75" i="13"/>
  <c r="E92" i="4"/>
  <c r="E68" i="4"/>
  <c r="F122" i="13"/>
  <c r="C123" i="13"/>
  <c r="C105" i="13"/>
  <c r="F106" i="13"/>
  <c r="G116" i="13" s="1"/>
  <c r="H116" i="13" s="1"/>
  <c r="F78" i="13"/>
  <c r="C79" i="13"/>
  <c r="C61" i="13"/>
  <c r="F62" i="13"/>
  <c r="G72" i="13" s="1"/>
  <c r="H72" i="13" s="1"/>
  <c r="G77" i="13"/>
  <c r="H77" i="13" s="1"/>
  <c r="F19" i="13"/>
  <c r="C18" i="13"/>
  <c r="E142" i="4"/>
  <c r="E118" i="4"/>
  <c r="F40" i="4"/>
  <c r="AD40" i="4" s="1"/>
  <c r="F15" i="4"/>
  <c r="P33" i="13"/>
  <c r="M34" i="13"/>
  <c r="AD14" i="4"/>
  <c r="L141" i="4"/>
  <c r="I142" i="4"/>
  <c r="I68" i="4"/>
  <c r="L67" i="4"/>
  <c r="I120" i="4"/>
  <c r="L119" i="4"/>
  <c r="I94" i="4"/>
  <c r="L93" i="4"/>
  <c r="I43" i="4"/>
  <c r="L42" i="4"/>
  <c r="L17" i="4"/>
  <c r="I18" i="4"/>
  <c r="T28" i="15" l="1"/>
  <c r="W27" i="15"/>
  <c r="C24" i="15"/>
  <c r="F23" i="15"/>
  <c r="G90" i="4"/>
  <c r="G65" i="4"/>
  <c r="G117" i="4"/>
  <c r="G140" i="4"/>
  <c r="K76" i="13"/>
  <c r="G67" i="4" s="1"/>
  <c r="K118" i="13"/>
  <c r="G139" i="4" s="1"/>
  <c r="K73" i="13"/>
  <c r="G64" i="4" s="1"/>
  <c r="K121" i="13"/>
  <c r="G142" i="4" s="1"/>
  <c r="K117" i="13"/>
  <c r="G138" i="4" s="1"/>
  <c r="J116" i="13"/>
  <c r="I116" i="13"/>
  <c r="I77" i="13"/>
  <c r="J77" i="13"/>
  <c r="I72" i="13"/>
  <c r="J72" i="13"/>
  <c r="F66" i="4"/>
  <c r="AD66" i="4" s="1"/>
  <c r="F90" i="4"/>
  <c r="AD90" i="4" s="1"/>
  <c r="M77" i="13"/>
  <c r="P76" i="13"/>
  <c r="M121" i="13"/>
  <c r="P120" i="13"/>
  <c r="F140" i="4"/>
  <c r="AD140" i="4" s="1"/>
  <c r="F116" i="4"/>
  <c r="AD116" i="4" s="1"/>
  <c r="E93" i="4"/>
  <c r="E69" i="4"/>
  <c r="G122" i="13"/>
  <c r="H122" i="13" s="1"/>
  <c r="F123" i="13"/>
  <c r="C124" i="13"/>
  <c r="C104" i="13"/>
  <c r="F105" i="13"/>
  <c r="G115" i="13" s="1"/>
  <c r="H115" i="13" s="1"/>
  <c r="C80" i="13"/>
  <c r="F79" i="13"/>
  <c r="C60" i="13"/>
  <c r="F61" i="13"/>
  <c r="G71" i="13" s="1"/>
  <c r="H71" i="13" s="1"/>
  <c r="G78" i="13"/>
  <c r="H78" i="13" s="1"/>
  <c r="F18" i="13"/>
  <c r="C17" i="13"/>
  <c r="E143" i="4"/>
  <c r="E119" i="4"/>
  <c r="F41" i="4"/>
  <c r="AD41" i="4" s="1"/>
  <c r="F16" i="4"/>
  <c r="P34" i="13"/>
  <c r="M35" i="13"/>
  <c r="AD15" i="4"/>
  <c r="L142" i="4"/>
  <c r="I143" i="4"/>
  <c r="L68" i="4"/>
  <c r="I69" i="4"/>
  <c r="I121" i="4"/>
  <c r="L120" i="4"/>
  <c r="I95" i="4"/>
  <c r="L94" i="4"/>
  <c r="I44" i="4"/>
  <c r="L43" i="4"/>
  <c r="I19" i="4"/>
  <c r="L18" i="4"/>
  <c r="T29" i="15" l="1"/>
  <c r="W28" i="15"/>
  <c r="C25" i="15"/>
  <c r="F24" i="15"/>
  <c r="G115" i="4"/>
  <c r="G88" i="4"/>
  <c r="G91" i="4"/>
  <c r="G118" i="4"/>
  <c r="K72" i="13"/>
  <c r="G63" i="4" s="1"/>
  <c r="K116" i="13"/>
  <c r="G137" i="4" s="1"/>
  <c r="G114" i="4"/>
  <c r="K77" i="13"/>
  <c r="G68" i="4" s="1"/>
  <c r="I71" i="13"/>
  <c r="J71" i="13"/>
  <c r="I78" i="13"/>
  <c r="J78" i="13"/>
  <c r="I115" i="13"/>
  <c r="J115" i="13"/>
  <c r="J122" i="13"/>
  <c r="I122" i="13"/>
  <c r="F117" i="4"/>
  <c r="AD117" i="4" s="1"/>
  <c r="F141" i="4"/>
  <c r="AD141" i="4" s="1"/>
  <c r="F67" i="4"/>
  <c r="AD67" i="4" s="1"/>
  <c r="F91" i="4"/>
  <c r="AD91" i="4" s="1"/>
  <c r="M78" i="13"/>
  <c r="P77" i="13"/>
  <c r="P121" i="13"/>
  <c r="M122" i="13"/>
  <c r="E94" i="4"/>
  <c r="E70" i="4"/>
  <c r="G123" i="13"/>
  <c r="H123" i="13" s="1"/>
  <c r="C103" i="13"/>
  <c r="F104" i="13"/>
  <c r="G114" i="13" s="1"/>
  <c r="H114" i="13" s="1"/>
  <c r="C125" i="13"/>
  <c r="F124" i="13"/>
  <c r="C81" i="13"/>
  <c r="F80" i="13"/>
  <c r="C59" i="13"/>
  <c r="F60" i="13"/>
  <c r="G70" i="13" s="1"/>
  <c r="H70" i="13" s="1"/>
  <c r="G79" i="13"/>
  <c r="H79" i="13" s="1"/>
  <c r="F17" i="13"/>
  <c r="C16" i="13"/>
  <c r="E144" i="4"/>
  <c r="E120" i="4"/>
  <c r="F42" i="4"/>
  <c r="AD42" i="4" s="1"/>
  <c r="F17" i="4"/>
  <c r="P35" i="13"/>
  <c r="M36" i="13"/>
  <c r="AD16" i="4"/>
  <c r="L143" i="4"/>
  <c r="I144" i="4"/>
  <c r="I70" i="4"/>
  <c r="L69" i="4"/>
  <c r="I122" i="4"/>
  <c r="L121" i="4"/>
  <c r="I96" i="4"/>
  <c r="L95" i="4"/>
  <c r="I45" i="4"/>
  <c r="L44" i="4"/>
  <c r="L19" i="4"/>
  <c r="I20" i="4"/>
  <c r="T30" i="15" l="1"/>
  <c r="W29" i="15"/>
  <c r="C26" i="15"/>
  <c r="F25" i="15"/>
  <c r="K115" i="13"/>
  <c r="G112" i="4" s="1"/>
  <c r="K71" i="13"/>
  <c r="G86" i="4" s="1"/>
  <c r="G92" i="4"/>
  <c r="G87" i="4"/>
  <c r="G113" i="4"/>
  <c r="K122" i="13"/>
  <c r="G119" i="4" s="1"/>
  <c r="K78" i="13"/>
  <c r="G93" i="4" s="1"/>
  <c r="J114" i="13"/>
  <c r="I114" i="13"/>
  <c r="I79" i="13"/>
  <c r="J79" i="13"/>
  <c r="I123" i="13"/>
  <c r="J123" i="13"/>
  <c r="I70" i="13"/>
  <c r="J70" i="13"/>
  <c r="G62" i="4"/>
  <c r="G136" i="4"/>
  <c r="P122" i="13"/>
  <c r="M123" i="13"/>
  <c r="F142" i="4"/>
  <c r="AD142" i="4" s="1"/>
  <c r="F118" i="4"/>
  <c r="AD118" i="4" s="1"/>
  <c r="F92" i="4"/>
  <c r="AD92" i="4" s="1"/>
  <c r="F68" i="4"/>
  <c r="AD68" i="4" s="1"/>
  <c r="P78" i="13"/>
  <c r="M79" i="13"/>
  <c r="E95" i="4"/>
  <c r="E71" i="4"/>
  <c r="F125" i="13"/>
  <c r="C126" i="13"/>
  <c r="G124" i="13"/>
  <c r="H124" i="13" s="1"/>
  <c r="C102" i="13"/>
  <c r="F102" i="13" s="1"/>
  <c r="F103" i="13"/>
  <c r="G113" i="13" s="1"/>
  <c r="H113" i="13" s="1"/>
  <c r="G80" i="13"/>
  <c r="H80" i="13" s="1"/>
  <c r="C58" i="13"/>
  <c r="F58" i="13" s="1"/>
  <c r="F59" i="13"/>
  <c r="G69" i="13" s="1"/>
  <c r="H69" i="13" s="1"/>
  <c r="F81" i="13"/>
  <c r="C82" i="13"/>
  <c r="F16" i="13"/>
  <c r="C15" i="13"/>
  <c r="E145" i="4"/>
  <c r="E121" i="4"/>
  <c r="F43" i="4"/>
  <c r="AD43" i="4" s="1"/>
  <c r="F18" i="4"/>
  <c r="P36" i="13"/>
  <c r="M37" i="13"/>
  <c r="AD17" i="4"/>
  <c r="L144" i="4"/>
  <c r="I145" i="4"/>
  <c r="I71" i="4"/>
  <c r="L70" i="4"/>
  <c r="I123" i="4"/>
  <c r="L122" i="4"/>
  <c r="I97" i="4"/>
  <c r="L96" i="4"/>
  <c r="I46" i="4"/>
  <c r="L45" i="4"/>
  <c r="I21" i="4"/>
  <c r="L20" i="4"/>
  <c r="T31" i="15" l="1"/>
  <c r="W30" i="15"/>
  <c r="C27" i="15"/>
  <c r="F26" i="15"/>
  <c r="G143" i="4"/>
  <c r="K70" i="13"/>
  <c r="G85" i="4" s="1"/>
  <c r="K79" i="13"/>
  <c r="G94" i="4" s="1"/>
  <c r="K114" i="13"/>
  <c r="G135" i="4" s="1"/>
  <c r="K123" i="13"/>
  <c r="G120" i="4" s="1"/>
  <c r="G69" i="4"/>
  <c r="J124" i="13"/>
  <c r="I124" i="13"/>
  <c r="I69" i="13"/>
  <c r="J69" i="13"/>
  <c r="I113" i="13"/>
  <c r="J113" i="13"/>
  <c r="I80" i="13"/>
  <c r="J80" i="13"/>
  <c r="F93" i="4"/>
  <c r="AD93" i="4" s="1"/>
  <c r="F69" i="4"/>
  <c r="AD69" i="4" s="1"/>
  <c r="M124" i="13"/>
  <c r="P123" i="13"/>
  <c r="P79" i="13"/>
  <c r="M80" i="13"/>
  <c r="F143" i="4"/>
  <c r="AD143" i="4" s="1"/>
  <c r="F119" i="4"/>
  <c r="AD119" i="4" s="1"/>
  <c r="G112" i="13"/>
  <c r="H112" i="13" s="1"/>
  <c r="I112" i="13" s="1"/>
  <c r="E96" i="4"/>
  <c r="E72" i="4"/>
  <c r="F126" i="13"/>
  <c r="C127" i="13"/>
  <c r="G125" i="13"/>
  <c r="H125" i="13" s="1"/>
  <c r="G68" i="13"/>
  <c r="H68" i="13" s="1"/>
  <c r="I68" i="13" s="1"/>
  <c r="F82" i="13"/>
  <c r="C83" i="13"/>
  <c r="G81" i="13"/>
  <c r="H81" i="13" s="1"/>
  <c r="F15" i="13"/>
  <c r="C14" i="13"/>
  <c r="F14" i="13" s="1"/>
  <c r="E146" i="4"/>
  <c r="E122" i="4"/>
  <c r="F44" i="4"/>
  <c r="AD44" i="4" s="1"/>
  <c r="F19" i="4"/>
  <c r="P37" i="13"/>
  <c r="M38" i="13"/>
  <c r="AD18" i="4"/>
  <c r="L145" i="4"/>
  <c r="I146" i="4"/>
  <c r="L71" i="4"/>
  <c r="I72" i="4"/>
  <c r="I124" i="4"/>
  <c r="L123" i="4"/>
  <c r="I98" i="4"/>
  <c r="L97" i="4"/>
  <c r="I47" i="4"/>
  <c r="L46" i="4"/>
  <c r="L21" i="4"/>
  <c r="I22" i="4"/>
  <c r="T32" i="15" l="1"/>
  <c r="W31" i="15"/>
  <c r="C28" i="15"/>
  <c r="F27" i="15"/>
  <c r="G144" i="4"/>
  <c r="G61" i="4"/>
  <c r="G70" i="4"/>
  <c r="G111" i="4"/>
  <c r="U111" i="4" s="1"/>
  <c r="Y111" i="4" s="1"/>
  <c r="N112" i="4" s="1"/>
  <c r="Q112" i="4" s="1"/>
  <c r="K113" i="13"/>
  <c r="K124" i="13"/>
  <c r="G145" i="4" s="1"/>
  <c r="K80" i="13"/>
  <c r="G95" i="4" s="1"/>
  <c r="K69" i="13"/>
  <c r="I125" i="13"/>
  <c r="J125" i="13"/>
  <c r="I81" i="13"/>
  <c r="J81" i="13"/>
  <c r="J68" i="13"/>
  <c r="K68" i="13" s="1"/>
  <c r="J112" i="13"/>
  <c r="K112" i="13" s="1"/>
  <c r="F144" i="4"/>
  <c r="AD144" i="4" s="1"/>
  <c r="F120" i="4"/>
  <c r="AD120" i="4" s="1"/>
  <c r="M81" i="13"/>
  <c r="P80" i="13"/>
  <c r="M125" i="13"/>
  <c r="P124" i="13"/>
  <c r="F70" i="4"/>
  <c r="AD70" i="4" s="1"/>
  <c r="F94" i="4"/>
  <c r="AD94" i="4" s="1"/>
  <c r="V135" i="4"/>
  <c r="Z135" i="4" s="1"/>
  <c r="O136" i="4" s="1"/>
  <c r="R136" i="4" s="1"/>
  <c r="U135" i="4"/>
  <c r="Y135" i="4" s="1"/>
  <c r="N136" i="4" s="1"/>
  <c r="Q136" i="4" s="1"/>
  <c r="T135" i="4"/>
  <c r="E97" i="4"/>
  <c r="E73" i="4"/>
  <c r="G126" i="13"/>
  <c r="H126" i="13" s="1"/>
  <c r="F127" i="13"/>
  <c r="C128" i="13"/>
  <c r="C84" i="13"/>
  <c r="F83" i="13"/>
  <c r="G82" i="13"/>
  <c r="H82" i="13" s="1"/>
  <c r="E147" i="4"/>
  <c r="E123" i="4"/>
  <c r="F45" i="4"/>
  <c r="AD45" i="4" s="1"/>
  <c r="F20" i="4"/>
  <c r="P38" i="13"/>
  <c r="M39" i="13"/>
  <c r="AD19" i="4"/>
  <c r="L146" i="4"/>
  <c r="I147" i="4"/>
  <c r="I73" i="4"/>
  <c r="L72" i="4"/>
  <c r="I125" i="4"/>
  <c r="L124" i="4"/>
  <c r="I99" i="4"/>
  <c r="L98" i="4"/>
  <c r="I48" i="4"/>
  <c r="L47" i="4"/>
  <c r="I23" i="4"/>
  <c r="L22" i="4"/>
  <c r="T33" i="15" l="1"/>
  <c r="W32" i="15"/>
  <c r="C29" i="15"/>
  <c r="F28" i="15"/>
  <c r="T111" i="4"/>
  <c r="V111" i="4"/>
  <c r="Z111" i="4" s="1"/>
  <c r="O112" i="4" s="1"/>
  <c r="R112" i="4" s="1"/>
  <c r="G121" i="4"/>
  <c r="G71" i="4"/>
  <c r="K125" i="13"/>
  <c r="G146" i="4" s="1"/>
  <c r="K81" i="13"/>
  <c r="G96" i="4" s="1"/>
  <c r="J126" i="13"/>
  <c r="I126" i="13"/>
  <c r="I82" i="13"/>
  <c r="J82" i="13"/>
  <c r="M82" i="13"/>
  <c r="P81" i="13"/>
  <c r="F121" i="4"/>
  <c r="AD121" i="4" s="1"/>
  <c r="F145" i="4"/>
  <c r="AD145" i="4" s="1"/>
  <c r="F95" i="4"/>
  <c r="AD95" i="4" s="1"/>
  <c r="F71" i="4"/>
  <c r="AD71" i="4" s="1"/>
  <c r="M126" i="13"/>
  <c r="P125" i="13"/>
  <c r="X135" i="4"/>
  <c r="M136" i="4" s="1"/>
  <c r="P136" i="4" s="1"/>
  <c r="S136" i="4" s="1"/>
  <c r="W135" i="4"/>
  <c r="X111" i="4"/>
  <c r="M112" i="4" s="1"/>
  <c r="P112" i="4" s="1"/>
  <c r="T61" i="4"/>
  <c r="V61" i="4"/>
  <c r="Z61" i="4" s="1"/>
  <c r="O62" i="4" s="1"/>
  <c r="R62" i="4" s="1"/>
  <c r="U61" i="4"/>
  <c r="Y61" i="4" s="1"/>
  <c r="N62" i="4" s="1"/>
  <c r="Q62" i="4" s="1"/>
  <c r="E98" i="4"/>
  <c r="E74" i="4"/>
  <c r="U85" i="4"/>
  <c r="Y85" i="4" s="1"/>
  <c r="N86" i="4" s="1"/>
  <c r="Q86" i="4" s="1"/>
  <c r="V85" i="4"/>
  <c r="Z85" i="4" s="1"/>
  <c r="O86" i="4" s="1"/>
  <c r="R86" i="4" s="1"/>
  <c r="T85" i="4"/>
  <c r="C129" i="13"/>
  <c r="F128" i="13"/>
  <c r="G127" i="13"/>
  <c r="H127" i="13" s="1"/>
  <c r="C85" i="13"/>
  <c r="F84" i="13"/>
  <c r="G83" i="13"/>
  <c r="H83" i="13" s="1"/>
  <c r="E148" i="4"/>
  <c r="E124" i="4"/>
  <c r="F46" i="4"/>
  <c r="AD46" i="4" s="1"/>
  <c r="F21" i="4"/>
  <c r="P39" i="13"/>
  <c r="M40" i="13"/>
  <c r="AD20" i="4"/>
  <c r="L147" i="4"/>
  <c r="I148" i="4"/>
  <c r="I74" i="4"/>
  <c r="L73" i="4"/>
  <c r="I126" i="4"/>
  <c r="L125" i="4"/>
  <c r="I100" i="4"/>
  <c r="L99" i="4"/>
  <c r="I49" i="4"/>
  <c r="L48" i="4"/>
  <c r="L23" i="4"/>
  <c r="I24" i="4"/>
  <c r="T34" i="15" l="1"/>
  <c r="W33" i="15"/>
  <c r="C30" i="15"/>
  <c r="F29" i="15"/>
  <c r="S112" i="4"/>
  <c r="T112" i="4" s="1"/>
  <c r="W111" i="4"/>
  <c r="K126" i="13"/>
  <c r="G123" i="4" s="1"/>
  <c r="G122" i="4"/>
  <c r="K82" i="13"/>
  <c r="G97" i="4" s="1"/>
  <c r="G72" i="4"/>
  <c r="I83" i="13"/>
  <c r="J83" i="13"/>
  <c r="I127" i="13"/>
  <c r="J127" i="13"/>
  <c r="F122" i="4"/>
  <c r="AD122" i="4" s="1"/>
  <c r="F146" i="4"/>
  <c r="AD146" i="4" s="1"/>
  <c r="P126" i="13"/>
  <c r="M127" i="13"/>
  <c r="F96" i="4"/>
  <c r="AD96" i="4" s="1"/>
  <c r="F72" i="4"/>
  <c r="AD72" i="4" s="1"/>
  <c r="P82" i="13"/>
  <c r="M83" i="13"/>
  <c r="U136" i="4"/>
  <c r="Y136" i="4" s="1"/>
  <c r="N137" i="4" s="1"/>
  <c r="Q137" i="4" s="1"/>
  <c r="V136" i="4"/>
  <c r="Z136" i="4" s="1"/>
  <c r="O137" i="4" s="1"/>
  <c r="R137" i="4" s="1"/>
  <c r="T136" i="4"/>
  <c r="X85" i="4"/>
  <c r="M86" i="4" s="1"/>
  <c r="P86" i="4" s="1"/>
  <c r="W85" i="4"/>
  <c r="E99" i="4"/>
  <c r="E75" i="4"/>
  <c r="X61" i="4"/>
  <c r="M62" i="4" s="1"/>
  <c r="P62" i="4" s="1"/>
  <c r="W61" i="4"/>
  <c r="F129" i="13"/>
  <c r="C130" i="13"/>
  <c r="G128" i="13"/>
  <c r="H128" i="13" s="1"/>
  <c r="F85" i="13"/>
  <c r="C86" i="13"/>
  <c r="G84" i="13"/>
  <c r="H84" i="13" s="1"/>
  <c r="E149" i="4"/>
  <c r="E125" i="4"/>
  <c r="F47" i="4"/>
  <c r="AD47" i="4" s="1"/>
  <c r="F22" i="4"/>
  <c r="P40" i="13"/>
  <c r="M41" i="13"/>
  <c r="AD21" i="4"/>
  <c r="I149" i="4"/>
  <c r="L148" i="4"/>
  <c r="I75" i="4"/>
  <c r="L74" i="4"/>
  <c r="I127" i="4"/>
  <c r="L126" i="4"/>
  <c r="I101" i="4"/>
  <c r="L100" i="4"/>
  <c r="I50" i="4"/>
  <c r="L49" i="4"/>
  <c r="I25" i="4"/>
  <c r="L24" i="4"/>
  <c r="T35" i="15" l="1"/>
  <c r="W34" i="15"/>
  <c r="V112" i="4"/>
  <c r="Z112" i="4" s="1"/>
  <c r="O113" i="4" s="1"/>
  <c r="R113" i="4" s="1"/>
  <c r="C31" i="15"/>
  <c r="F30" i="15"/>
  <c r="U112" i="4"/>
  <c r="Y112" i="4" s="1"/>
  <c r="N113" i="4" s="1"/>
  <c r="Q113" i="4" s="1"/>
  <c r="G147" i="4"/>
  <c r="K127" i="13"/>
  <c r="G148" i="4" s="1"/>
  <c r="G73" i="4"/>
  <c r="K83" i="13"/>
  <c r="G98" i="4" s="1"/>
  <c r="I84" i="13"/>
  <c r="J84" i="13"/>
  <c r="J128" i="13"/>
  <c r="I128" i="13"/>
  <c r="M84" i="13"/>
  <c r="P83" i="13"/>
  <c r="F73" i="4"/>
  <c r="AD73" i="4" s="1"/>
  <c r="F97" i="4"/>
  <c r="AD97" i="4" s="1"/>
  <c r="F147" i="4"/>
  <c r="AD147" i="4" s="1"/>
  <c r="F123" i="4"/>
  <c r="AD123" i="4" s="1"/>
  <c r="M128" i="13"/>
  <c r="P127" i="13"/>
  <c r="X136" i="4"/>
  <c r="M137" i="4" s="1"/>
  <c r="P137" i="4" s="1"/>
  <c r="W136" i="4"/>
  <c r="X112" i="4"/>
  <c r="M113" i="4" s="1"/>
  <c r="P113" i="4" s="1"/>
  <c r="S62" i="4"/>
  <c r="E100" i="4"/>
  <c r="E76" i="4"/>
  <c r="S86" i="4"/>
  <c r="T86" i="4" s="1"/>
  <c r="G129" i="13"/>
  <c r="H129" i="13" s="1"/>
  <c r="F130" i="13"/>
  <c r="C131" i="13"/>
  <c r="G85" i="13"/>
  <c r="H85" i="13" s="1"/>
  <c r="F86" i="13"/>
  <c r="C87" i="13"/>
  <c r="E150" i="4"/>
  <c r="E126" i="4"/>
  <c r="F48" i="4"/>
  <c r="AD48" i="4" s="1"/>
  <c r="F23" i="4"/>
  <c r="P41" i="13"/>
  <c r="M42" i="13"/>
  <c r="AD22" i="4"/>
  <c r="L149" i="4"/>
  <c r="I150" i="4"/>
  <c r="L75" i="4"/>
  <c r="I76" i="4"/>
  <c r="I128" i="4"/>
  <c r="L127" i="4"/>
  <c r="I102" i="4"/>
  <c r="L101" i="4"/>
  <c r="I51" i="4"/>
  <c r="L50" i="4"/>
  <c r="L25" i="4"/>
  <c r="I26" i="4"/>
  <c r="T36" i="15" l="1"/>
  <c r="W35" i="15"/>
  <c r="W112" i="4"/>
  <c r="C32" i="15"/>
  <c r="F31" i="15"/>
  <c r="G124" i="4"/>
  <c r="G74" i="4"/>
  <c r="K128" i="13"/>
  <c r="G149" i="4" s="1"/>
  <c r="K84" i="13"/>
  <c r="G75" i="4" s="1"/>
  <c r="I85" i="13"/>
  <c r="J85" i="13"/>
  <c r="I129" i="13"/>
  <c r="J129" i="13"/>
  <c r="M129" i="13"/>
  <c r="P128" i="13"/>
  <c r="F98" i="4"/>
  <c r="AD98" i="4" s="1"/>
  <c r="F74" i="4"/>
  <c r="AD74" i="4" s="1"/>
  <c r="F124" i="4"/>
  <c r="AD124" i="4" s="1"/>
  <c r="F148" i="4"/>
  <c r="AD148" i="4" s="1"/>
  <c r="M85" i="13"/>
  <c r="P84" i="13"/>
  <c r="S113" i="4"/>
  <c r="T113" i="4" s="1"/>
  <c r="S137" i="4"/>
  <c r="T137" i="4" s="1"/>
  <c r="X86" i="4"/>
  <c r="M87" i="4" s="1"/>
  <c r="P87" i="4" s="1"/>
  <c r="E101" i="4"/>
  <c r="E77" i="4"/>
  <c r="V62" i="4"/>
  <c r="Z62" i="4" s="1"/>
  <c r="O63" i="4" s="1"/>
  <c r="R63" i="4" s="1"/>
  <c r="U62" i="4"/>
  <c r="Y62" i="4" s="1"/>
  <c r="N63" i="4" s="1"/>
  <c r="Q63" i="4" s="1"/>
  <c r="T62" i="4"/>
  <c r="U86" i="4"/>
  <c r="Y86" i="4" s="1"/>
  <c r="N87" i="4" s="1"/>
  <c r="Q87" i="4" s="1"/>
  <c r="V86" i="4"/>
  <c r="Z86" i="4" s="1"/>
  <c r="O87" i="4" s="1"/>
  <c r="R87" i="4" s="1"/>
  <c r="G130" i="13"/>
  <c r="H130" i="13" s="1"/>
  <c r="C132" i="13"/>
  <c r="F131" i="13"/>
  <c r="G86" i="13"/>
  <c r="H86" i="13" s="1"/>
  <c r="C88" i="13"/>
  <c r="F87" i="13"/>
  <c r="E151" i="4"/>
  <c r="E127" i="4"/>
  <c r="F49" i="4"/>
  <c r="AD49" i="4" s="1"/>
  <c r="F24" i="4"/>
  <c r="P42" i="13"/>
  <c r="M43" i="13"/>
  <c r="AD23" i="4"/>
  <c r="I151" i="4"/>
  <c r="L150" i="4"/>
  <c r="I77" i="4"/>
  <c r="L76" i="4"/>
  <c r="I129" i="4"/>
  <c r="L128" i="4"/>
  <c r="I103" i="4"/>
  <c r="L102" i="4"/>
  <c r="I52" i="4"/>
  <c r="L51" i="4"/>
  <c r="I27" i="4"/>
  <c r="L26" i="4"/>
  <c r="T37" i="15" l="1"/>
  <c r="W36" i="15"/>
  <c r="C33" i="15"/>
  <c r="F32" i="15"/>
  <c r="K85" i="13"/>
  <c r="G100" i="4" s="1"/>
  <c r="G125" i="4"/>
  <c r="G99" i="4"/>
  <c r="K129" i="13"/>
  <c r="G126" i="4" s="1"/>
  <c r="I86" i="13"/>
  <c r="J86" i="13"/>
  <c r="J130" i="13"/>
  <c r="I130" i="13"/>
  <c r="G76" i="4"/>
  <c r="M86" i="13"/>
  <c r="P85" i="13"/>
  <c r="F149" i="4"/>
  <c r="AD149" i="4" s="1"/>
  <c r="F125" i="4"/>
  <c r="AD125" i="4" s="1"/>
  <c r="F75" i="4"/>
  <c r="AD75" i="4" s="1"/>
  <c r="F99" i="4"/>
  <c r="AD99" i="4" s="1"/>
  <c r="M130" i="13"/>
  <c r="P129" i="13"/>
  <c r="V137" i="4"/>
  <c r="Z137" i="4" s="1"/>
  <c r="O138" i="4" s="1"/>
  <c r="R138" i="4" s="1"/>
  <c r="U137" i="4"/>
  <c r="Y137" i="4" s="1"/>
  <c r="N138" i="4" s="1"/>
  <c r="Q138" i="4" s="1"/>
  <c r="V113" i="4"/>
  <c r="Z113" i="4" s="1"/>
  <c r="O114" i="4" s="1"/>
  <c r="R114" i="4" s="1"/>
  <c r="U113" i="4"/>
  <c r="Y113" i="4" s="1"/>
  <c r="N114" i="4" s="1"/>
  <c r="Q114" i="4" s="1"/>
  <c r="X137" i="4"/>
  <c r="M138" i="4" s="1"/>
  <c r="P138" i="4" s="1"/>
  <c r="X113" i="4"/>
  <c r="M114" i="4" s="1"/>
  <c r="P114" i="4" s="1"/>
  <c r="E102" i="4"/>
  <c r="E78" i="4"/>
  <c r="W86" i="4"/>
  <c r="W62" i="4"/>
  <c r="X62" i="4"/>
  <c r="M63" i="4" s="1"/>
  <c r="P63" i="4" s="1"/>
  <c r="S63" i="4" s="1"/>
  <c r="S87" i="4"/>
  <c r="G131" i="13"/>
  <c r="H131" i="13" s="1"/>
  <c r="C133" i="13"/>
  <c r="F132" i="13"/>
  <c r="G87" i="13"/>
  <c r="H87" i="13" s="1"/>
  <c r="C89" i="13"/>
  <c r="F88" i="13"/>
  <c r="E152" i="4"/>
  <c r="E128" i="4"/>
  <c r="F50" i="4"/>
  <c r="AD50" i="4" s="1"/>
  <c r="F25" i="4"/>
  <c r="P43" i="13"/>
  <c r="M44" i="13"/>
  <c r="AD24" i="4"/>
  <c r="L151" i="4"/>
  <c r="I152" i="4"/>
  <c r="I78" i="4"/>
  <c r="L77" i="4"/>
  <c r="I130" i="4"/>
  <c r="L130" i="4" s="1"/>
  <c r="L129" i="4"/>
  <c r="I104" i="4"/>
  <c r="L104" i="4" s="1"/>
  <c r="L103" i="4"/>
  <c r="I53" i="4"/>
  <c r="L53" i="4" s="1"/>
  <c r="L52" i="4"/>
  <c r="L27" i="4"/>
  <c r="I28" i="4"/>
  <c r="L28" i="4" s="1"/>
  <c r="T38" i="15" l="1"/>
  <c r="W37" i="15"/>
  <c r="C34" i="15"/>
  <c r="F33" i="15"/>
  <c r="K130" i="13"/>
  <c r="G151" i="4" s="1"/>
  <c r="K86" i="13"/>
  <c r="G77" i="4" s="1"/>
  <c r="G150" i="4"/>
  <c r="I87" i="13"/>
  <c r="J87" i="13"/>
  <c r="I131" i="13"/>
  <c r="J131" i="13"/>
  <c r="F100" i="4"/>
  <c r="AD100" i="4" s="1"/>
  <c r="F76" i="4"/>
  <c r="AD76" i="4" s="1"/>
  <c r="M131" i="13"/>
  <c r="P130" i="13"/>
  <c r="F150" i="4"/>
  <c r="AD150" i="4" s="1"/>
  <c r="F126" i="4"/>
  <c r="AD126" i="4" s="1"/>
  <c r="P86" i="13"/>
  <c r="M87" i="13"/>
  <c r="W137" i="4"/>
  <c r="W113" i="4"/>
  <c r="S114" i="4"/>
  <c r="T114" i="4" s="1"/>
  <c r="S138" i="4"/>
  <c r="V138" i="4" s="1"/>
  <c r="Z138" i="4" s="1"/>
  <c r="O139" i="4" s="1"/>
  <c r="R139" i="4" s="1"/>
  <c r="U87" i="4"/>
  <c r="Y87" i="4" s="1"/>
  <c r="N88" i="4" s="1"/>
  <c r="Q88" i="4" s="1"/>
  <c r="T87" i="4"/>
  <c r="V87" i="4"/>
  <c r="Z87" i="4" s="1"/>
  <c r="O88" i="4" s="1"/>
  <c r="R88" i="4" s="1"/>
  <c r="U63" i="4"/>
  <c r="Y63" i="4" s="1"/>
  <c r="N64" i="4" s="1"/>
  <c r="Q64" i="4" s="1"/>
  <c r="T63" i="4"/>
  <c r="V63" i="4"/>
  <c r="Z63" i="4" s="1"/>
  <c r="O64" i="4" s="1"/>
  <c r="R64" i="4" s="1"/>
  <c r="E103" i="4"/>
  <c r="E79" i="4"/>
  <c r="F133" i="13"/>
  <c r="G132" i="13"/>
  <c r="H132" i="13" s="1"/>
  <c r="G88" i="13"/>
  <c r="H88" i="13" s="1"/>
  <c r="F89" i="13"/>
  <c r="E153" i="4"/>
  <c r="E129" i="4"/>
  <c r="F51" i="4"/>
  <c r="AD51" i="4" s="1"/>
  <c r="F26" i="4"/>
  <c r="P44" i="13"/>
  <c r="M45" i="13"/>
  <c r="AD25" i="4"/>
  <c r="L152" i="4"/>
  <c r="I153" i="4"/>
  <c r="L78" i="4"/>
  <c r="I79" i="4"/>
  <c r="T39" i="15" l="1"/>
  <c r="W38" i="15"/>
  <c r="C35" i="15"/>
  <c r="F34" i="15"/>
  <c r="G127" i="4"/>
  <c r="G101" i="4"/>
  <c r="K87" i="13"/>
  <c r="G78" i="4" s="1"/>
  <c r="K131" i="13"/>
  <c r="G152" i="4" s="1"/>
  <c r="J132" i="13"/>
  <c r="I132" i="13"/>
  <c r="I88" i="13"/>
  <c r="J88" i="13"/>
  <c r="M132" i="13"/>
  <c r="P131" i="13"/>
  <c r="M88" i="13"/>
  <c r="P87" i="13"/>
  <c r="F101" i="4"/>
  <c r="AD101" i="4" s="1"/>
  <c r="F77" i="4"/>
  <c r="AD77" i="4" s="1"/>
  <c r="F127" i="4"/>
  <c r="AD127" i="4" s="1"/>
  <c r="F151" i="4"/>
  <c r="AD151" i="4" s="1"/>
  <c r="V114" i="4"/>
  <c r="Z114" i="4" s="1"/>
  <c r="O115" i="4" s="1"/>
  <c r="R115" i="4" s="1"/>
  <c r="T138" i="4"/>
  <c r="U138" i="4"/>
  <c r="Y138" i="4" s="1"/>
  <c r="N139" i="4" s="1"/>
  <c r="Q139" i="4" s="1"/>
  <c r="U114" i="4"/>
  <c r="Y114" i="4" s="1"/>
  <c r="N115" i="4" s="1"/>
  <c r="Q115" i="4" s="1"/>
  <c r="X114" i="4"/>
  <c r="M115" i="4" s="1"/>
  <c r="P115" i="4" s="1"/>
  <c r="E104" i="4"/>
  <c r="E80" i="4"/>
  <c r="X87" i="4"/>
  <c r="M88" i="4" s="1"/>
  <c r="P88" i="4" s="1"/>
  <c r="W87" i="4"/>
  <c r="W63" i="4"/>
  <c r="X63" i="4"/>
  <c r="M64" i="4" s="1"/>
  <c r="P64" i="4" s="1"/>
  <c r="G133" i="13"/>
  <c r="H133" i="13" s="1"/>
  <c r="G89" i="13"/>
  <c r="H89" i="13" s="1"/>
  <c r="E154" i="4"/>
  <c r="E130" i="4"/>
  <c r="F52" i="4"/>
  <c r="AD52" i="4" s="1"/>
  <c r="F27" i="4"/>
  <c r="AD27" i="4" s="1"/>
  <c r="P45" i="13"/>
  <c r="AD26" i="4"/>
  <c r="I154" i="4"/>
  <c r="L154" i="4" s="1"/>
  <c r="L153" i="4"/>
  <c r="I80" i="4"/>
  <c r="L80" i="4" s="1"/>
  <c r="L79" i="4"/>
  <c r="T40" i="15" l="1"/>
  <c r="W39" i="15"/>
  <c r="C36" i="15"/>
  <c r="F35" i="15"/>
  <c r="G102" i="4"/>
  <c r="G128" i="4"/>
  <c r="K132" i="13"/>
  <c r="G129" i="4" s="1"/>
  <c r="K88" i="13"/>
  <c r="G103" i="4" s="1"/>
  <c r="I89" i="13"/>
  <c r="J89" i="13"/>
  <c r="I133" i="13"/>
  <c r="J133" i="13"/>
  <c r="F102" i="4"/>
  <c r="AD102" i="4" s="1"/>
  <c r="F78" i="4"/>
  <c r="AD78" i="4" s="1"/>
  <c r="M89" i="13"/>
  <c r="P89" i="13" s="1"/>
  <c r="P88" i="13"/>
  <c r="F152" i="4"/>
  <c r="AD152" i="4" s="1"/>
  <c r="F128" i="4"/>
  <c r="AD128" i="4" s="1"/>
  <c r="M133" i="13"/>
  <c r="P133" i="13" s="1"/>
  <c r="P132" i="13"/>
  <c r="W114" i="4"/>
  <c r="S115" i="4"/>
  <c r="T115" i="4" s="1"/>
  <c r="W138" i="4"/>
  <c r="X138" i="4"/>
  <c r="M139" i="4" s="1"/>
  <c r="P139" i="4" s="1"/>
  <c r="S139" i="4" s="1"/>
  <c r="V139" i="4" s="1"/>
  <c r="Z139" i="4" s="1"/>
  <c r="O140" i="4" s="1"/>
  <c r="R140" i="4" s="1"/>
  <c r="S64" i="4"/>
  <c r="T64" i="4" s="1"/>
  <c r="S88" i="4"/>
  <c r="F53" i="4"/>
  <c r="AD53" i="4" s="1"/>
  <c r="F28" i="4"/>
  <c r="AD28" i="4" s="1"/>
  <c r="M12" i="12" s="1"/>
  <c r="T41" i="15" l="1"/>
  <c r="W40" i="15"/>
  <c r="C37" i="15"/>
  <c r="F36" i="15"/>
  <c r="K89" i="13"/>
  <c r="G80" i="4" s="1"/>
  <c r="G153" i="4"/>
  <c r="G79" i="4"/>
  <c r="K133" i="13"/>
  <c r="G154" i="4" s="1"/>
  <c r="F129" i="4"/>
  <c r="AD129" i="4" s="1"/>
  <c r="F153" i="4"/>
  <c r="AD153" i="4" s="1"/>
  <c r="F103" i="4"/>
  <c r="AD103" i="4" s="1"/>
  <c r="F79" i="4"/>
  <c r="AD79" i="4" s="1"/>
  <c r="F154" i="4"/>
  <c r="AD154" i="4" s="1"/>
  <c r="F130" i="4"/>
  <c r="AD130" i="4" s="1"/>
  <c r="Q12" i="12" s="1"/>
  <c r="S12" i="12" s="1"/>
  <c r="F104" i="4"/>
  <c r="AD104" i="4" s="1"/>
  <c r="F80" i="4"/>
  <c r="AD80" i="4" s="1"/>
  <c r="O12" i="12" s="1"/>
  <c r="U115" i="4"/>
  <c r="Y115" i="4" s="1"/>
  <c r="N116" i="4" s="1"/>
  <c r="Q116" i="4" s="1"/>
  <c r="V115" i="4"/>
  <c r="Z115" i="4" s="1"/>
  <c r="O116" i="4" s="1"/>
  <c r="R116" i="4" s="1"/>
  <c r="T139" i="4"/>
  <c r="X139" i="4" s="1"/>
  <c r="M140" i="4" s="1"/>
  <c r="P140" i="4" s="1"/>
  <c r="V88" i="4"/>
  <c r="Z88" i="4" s="1"/>
  <c r="O89" i="4" s="1"/>
  <c r="R89" i="4" s="1"/>
  <c r="U88" i="4"/>
  <c r="Y88" i="4" s="1"/>
  <c r="N89" i="4" s="1"/>
  <c r="Q89" i="4" s="1"/>
  <c r="U64" i="4"/>
  <c r="Y64" i="4" s="1"/>
  <c r="N65" i="4" s="1"/>
  <c r="Q65" i="4" s="1"/>
  <c r="V64" i="4"/>
  <c r="Z64" i="4" s="1"/>
  <c r="O65" i="4" s="1"/>
  <c r="R65" i="4" s="1"/>
  <c r="T88" i="4"/>
  <c r="U139" i="4"/>
  <c r="Y139" i="4" s="1"/>
  <c r="N140" i="4" s="1"/>
  <c r="Q140" i="4" s="1"/>
  <c r="X115" i="4"/>
  <c r="M116" i="4" s="1"/>
  <c r="P116" i="4" s="1"/>
  <c r="X64" i="4"/>
  <c r="M65" i="4" s="1"/>
  <c r="P65" i="4" s="1"/>
  <c r="T42" i="15" l="1"/>
  <c r="W41" i="15"/>
  <c r="C38" i="15"/>
  <c r="F37" i="15"/>
  <c r="G104" i="4"/>
  <c r="G130" i="4"/>
  <c r="W115" i="4"/>
  <c r="S140" i="4"/>
  <c r="U140" i="4" s="1"/>
  <c r="Y140" i="4" s="1"/>
  <c r="N141" i="4" s="1"/>
  <c r="Q141" i="4" s="1"/>
  <c r="W88" i="4"/>
  <c r="X88" i="4"/>
  <c r="M89" i="4" s="1"/>
  <c r="P89" i="4" s="1"/>
  <c r="S89" i="4" s="1"/>
  <c r="V89" i="4" s="1"/>
  <c r="Z89" i="4" s="1"/>
  <c r="O90" i="4" s="1"/>
  <c r="R90" i="4" s="1"/>
  <c r="W64" i="4"/>
  <c r="S65" i="4"/>
  <c r="T65" i="4" s="1"/>
  <c r="W139" i="4"/>
  <c r="S116" i="4"/>
  <c r="T43" i="15" l="1"/>
  <c r="W42" i="15"/>
  <c r="C39" i="15"/>
  <c r="F38" i="15"/>
  <c r="T140" i="4"/>
  <c r="X140" i="4" s="1"/>
  <c r="M141" i="4" s="1"/>
  <c r="P141" i="4" s="1"/>
  <c r="T89" i="4"/>
  <c r="X89" i="4" s="1"/>
  <c r="M90" i="4" s="1"/>
  <c r="P90" i="4" s="1"/>
  <c r="V140" i="4"/>
  <c r="Z140" i="4" s="1"/>
  <c r="O141" i="4" s="1"/>
  <c r="R141" i="4" s="1"/>
  <c r="U65" i="4"/>
  <c r="Y65" i="4" s="1"/>
  <c r="N66" i="4" s="1"/>
  <c r="Q66" i="4" s="1"/>
  <c r="V65" i="4"/>
  <c r="Z65" i="4" s="1"/>
  <c r="O66" i="4" s="1"/>
  <c r="R66" i="4" s="1"/>
  <c r="U89" i="4"/>
  <c r="Y89" i="4" s="1"/>
  <c r="N90" i="4" s="1"/>
  <c r="Q90" i="4" s="1"/>
  <c r="U116" i="4"/>
  <c r="Y116" i="4" s="1"/>
  <c r="N117" i="4" s="1"/>
  <c r="Q117" i="4" s="1"/>
  <c r="V116" i="4"/>
  <c r="Z116" i="4" s="1"/>
  <c r="O117" i="4" s="1"/>
  <c r="R117" i="4" s="1"/>
  <c r="T116" i="4"/>
  <c r="X65" i="4"/>
  <c r="M66" i="4" s="1"/>
  <c r="P66" i="4" s="1"/>
  <c r="T44" i="15" l="1"/>
  <c r="W43" i="15"/>
  <c r="C40" i="15"/>
  <c r="F39" i="15"/>
  <c r="W140" i="4"/>
  <c r="W65" i="4"/>
  <c r="W89" i="4"/>
  <c r="X116" i="4"/>
  <c r="M117" i="4" s="1"/>
  <c r="P117" i="4" s="1"/>
  <c r="W116" i="4"/>
  <c r="S141" i="4"/>
  <c r="S66" i="4"/>
  <c r="S90" i="4"/>
  <c r="T90" i="4" s="1"/>
  <c r="T45" i="15" l="1"/>
  <c r="W44" i="15"/>
  <c r="C41" i="15"/>
  <c r="F40" i="15"/>
  <c r="U141" i="4"/>
  <c r="Y141" i="4" s="1"/>
  <c r="N142" i="4" s="1"/>
  <c r="Q142" i="4" s="1"/>
  <c r="V141" i="4"/>
  <c r="Z141" i="4" s="1"/>
  <c r="O142" i="4" s="1"/>
  <c r="R142" i="4" s="1"/>
  <c r="T141" i="4"/>
  <c r="X141" i="4" s="1"/>
  <c r="M142" i="4" s="1"/>
  <c r="P142" i="4" s="1"/>
  <c r="S117" i="4"/>
  <c r="T117" i="4" s="1"/>
  <c r="X90" i="4"/>
  <c r="M91" i="4" s="1"/>
  <c r="P91" i="4" s="1"/>
  <c r="V90" i="4"/>
  <c r="Z90" i="4" s="1"/>
  <c r="O91" i="4" s="1"/>
  <c r="R91" i="4" s="1"/>
  <c r="U90" i="4"/>
  <c r="U66" i="4"/>
  <c r="Y66" i="4" s="1"/>
  <c r="N67" i="4" s="1"/>
  <c r="Q67" i="4" s="1"/>
  <c r="V66" i="4"/>
  <c r="Z66" i="4" s="1"/>
  <c r="O67" i="4" s="1"/>
  <c r="R67" i="4" s="1"/>
  <c r="T66" i="4"/>
  <c r="T46" i="15" l="1"/>
  <c r="W45" i="15"/>
  <c r="C42" i="15"/>
  <c r="F41" i="15"/>
  <c r="W90" i="4"/>
  <c r="V117" i="4"/>
  <c r="Z117" i="4" s="1"/>
  <c r="O118" i="4" s="1"/>
  <c r="R118" i="4" s="1"/>
  <c r="U117" i="4"/>
  <c r="Y117" i="4" s="1"/>
  <c r="N118" i="4" s="1"/>
  <c r="Q118" i="4" s="1"/>
  <c r="W141" i="4"/>
  <c r="Y90" i="4"/>
  <c r="N91" i="4" s="1"/>
  <c r="Q91" i="4" s="1"/>
  <c r="S91" i="4" s="1"/>
  <c r="X117" i="4"/>
  <c r="M118" i="4" s="1"/>
  <c r="P118" i="4" s="1"/>
  <c r="S142" i="4"/>
  <c r="V142" i="4" s="1"/>
  <c r="Z142" i="4" s="1"/>
  <c r="O143" i="4" s="1"/>
  <c r="R143" i="4" s="1"/>
  <c r="W66" i="4"/>
  <c r="X66" i="4"/>
  <c r="M67" i="4" s="1"/>
  <c r="P67" i="4" s="1"/>
  <c r="T47" i="15" l="1"/>
  <c r="W46" i="15"/>
  <c r="C43" i="15"/>
  <c r="F42" i="15"/>
  <c r="U142" i="4"/>
  <c r="Y142" i="4" s="1"/>
  <c r="N143" i="4" s="1"/>
  <c r="Q143" i="4" s="1"/>
  <c r="T142" i="4"/>
  <c r="X142" i="4" s="1"/>
  <c r="M143" i="4" s="1"/>
  <c r="P143" i="4" s="1"/>
  <c r="W117" i="4"/>
  <c r="U91" i="4"/>
  <c r="Y91" i="4" s="1"/>
  <c r="N92" i="4" s="1"/>
  <c r="Q92" i="4" s="1"/>
  <c r="V91" i="4"/>
  <c r="Z91" i="4" s="1"/>
  <c r="O92" i="4" s="1"/>
  <c r="R92" i="4" s="1"/>
  <c r="T91" i="4"/>
  <c r="X91" i="4" s="1"/>
  <c r="M92" i="4" s="1"/>
  <c r="P92" i="4" s="1"/>
  <c r="S118" i="4"/>
  <c r="U118" i="4" s="1"/>
  <c r="Y118" i="4" s="1"/>
  <c r="N119" i="4" s="1"/>
  <c r="Q119" i="4" s="1"/>
  <c r="S67" i="4"/>
  <c r="T67" i="4" s="1"/>
  <c r="T48" i="15" l="1"/>
  <c r="W47" i="15"/>
  <c r="C44" i="15"/>
  <c r="F43" i="15"/>
  <c r="W142" i="4"/>
  <c r="S143" i="4"/>
  <c r="T143" i="4" s="1"/>
  <c r="V118" i="4"/>
  <c r="Z118" i="4" s="1"/>
  <c r="O119" i="4" s="1"/>
  <c r="R119" i="4" s="1"/>
  <c r="T118" i="4"/>
  <c r="X118" i="4" s="1"/>
  <c r="M119" i="4" s="1"/>
  <c r="P119" i="4" s="1"/>
  <c r="S92" i="4"/>
  <c r="U92" i="4" s="1"/>
  <c r="Y92" i="4" s="1"/>
  <c r="N93" i="4" s="1"/>
  <c r="Q93" i="4" s="1"/>
  <c r="W91" i="4"/>
  <c r="V67" i="4"/>
  <c r="Z67" i="4" s="1"/>
  <c r="O68" i="4" s="1"/>
  <c r="R68" i="4" s="1"/>
  <c r="U67" i="4"/>
  <c r="Y67" i="4" s="1"/>
  <c r="N68" i="4" s="1"/>
  <c r="Q68" i="4" s="1"/>
  <c r="X67" i="4"/>
  <c r="M68" i="4" s="1"/>
  <c r="P68" i="4" s="1"/>
  <c r="T49" i="15" l="1"/>
  <c r="W48" i="15"/>
  <c r="C45" i="15"/>
  <c r="F44" i="15"/>
  <c r="V92" i="4"/>
  <c r="Z92" i="4" s="1"/>
  <c r="O93" i="4" s="1"/>
  <c r="R93" i="4" s="1"/>
  <c r="T92" i="4"/>
  <c r="X92" i="4" s="1"/>
  <c r="M93" i="4" s="1"/>
  <c r="P93" i="4" s="1"/>
  <c r="U143" i="4"/>
  <c r="Y143" i="4" s="1"/>
  <c r="N144" i="4" s="1"/>
  <c r="Q144" i="4" s="1"/>
  <c r="V143" i="4"/>
  <c r="Z143" i="4" s="1"/>
  <c r="O144" i="4" s="1"/>
  <c r="R144" i="4" s="1"/>
  <c r="S119" i="4"/>
  <c r="V119" i="4" s="1"/>
  <c r="Z119" i="4" s="1"/>
  <c r="O120" i="4" s="1"/>
  <c r="R120" i="4" s="1"/>
  <c r="W118" i="4"/>
  <c r="S68" i="4"/>
  <c r="T68" i="4" s="1"/>
  <c r="W67" i="4"/>
  <c r="X143" i="4"/>
  <c r="M144" i="4" s="1"/>
  <c r="P144" i="4" s="1"/>
  <c r="T50" i="15" l="1"/>
  <c r="W49" i="15"/>
  <c r="C46" i="15"/>
  <c r="F45" i="15"/>
  <c r="U68" i="4"/>
  <c r="Y68" i="4" s="1"/>
  <c r="N69" i="4" s="1"/>
  <c r="Q69" i="4" s="1"/>
  <c r="W143" i="4"/>
  <c r="S93" i="4"/>
  <c r="V93" i="4" s="1"/>
  <c r="Z93" i="4" s="1"/>
  <c r="O94" i="4" s="1"/>
  <c r="R94" i="4" s="1"/>
  <c r="W92" i="4"/>
  <c r="V68" i="4"/>
  <c r="Z68" i="4" s="1"/>
  <c r="O69" i="4" s="1"/>
  <c r="R69" i="4" s="1"/>
  <c r="T119" i="4"/>
  <c r="X119" i="4" s="1"/>
  <c r="M120" i="4" s="1"/>
  <c r="P120" i="4" s="1"/>
  <c r="U119" i="4"/>
  <c r="Y119" i="4" s="1"/>
  <c r="N120" i="4" s="1"/>
  <c r="Q120" i="4" s="1"/>
  <c r="S144" i="4"/>
  <c r="X68" i="4"/>
  <c r="M69" i="4" s="1"/>
  <c r="P69" i="4" s="1"/>
  <c r="T51" i="15" l="1"/>
  <c r="W50" i="15"/>
  <c r="C47" i="15"/>
  <c r="F46" i="15"/>
  <c r="U93" i="4"/>
  <c r="Y93" i="4" s="1"/>
  <c r="N94" i="4" s="1"/>
  <c r="Q94" i="4" s="1"/>
  <c r="T93" i="4"/>
  <c r="X93" i="4" s="1"/>
  <c r="M94" i="4" s="1"/>
  <c r="P94" i="4" s="1"/>
  <c r="W68" i="4"/>
  <c r="S69" i="4"/>
  <c r="U69" i="4" s="1"/>
  <c r="Y69" i="4" s="1"/>
  <c r="N70" i="4" s="1"/>
  <c r="Q70" i="4" s="1"/>
  <c r="W119" i="4"/>
  <c r="U144" i="4"/>
  <c r="Y144" i="4" s="1"/>
  <c r="N145" i="4" s="1"/>
  <c r="Q145" i="4" s="1"/>
  <c r="V144" i="4"/>
  <c r="Z144" i="4" s="1"/>
  <c r="O145" i="4" s="1"/>
  <c r="R145" i="4" s="1"/>
  <c r="T144" i="4"/>
  <c r="X144" i="4" s="1"/>
  <c r="M145" i="4" s="1"/>
  <c r="P145" i="4" s="1"/>
  <c r="S120" i="4"/>
  <c r="T120" i="4" s="1"/>
  <c r="T52" i="15" l="1"/>
  <c r="W51" i="15"/>
  <c r="C48" i="15"/>
  <c r="F47" i="15"/>
  <c r="V69" i="4"/>
  <c r="Z69" i="4" s="1"/>
  <c r="O70" i="4" s="1"/>
  <c r="R70" i="4" s="1"/>
  <c r="T69" i="4"/>
  <c r="X69" i="4" s="1"/>
  <c r="M70" i="4" s="1"/>
  <c r="P70" i="4" s="1"/>
  <c r="W93" i="4"/>
  <c r="U120" i="4"/>
  <c r="Y120" i="4" s="1"/>
  <c r="N121" i="4" s="1"/>
  <c r="Q121" i="4" s="1"/>
  <c r="V120" i="4"/>
  <c r="Z120" i="4" s="1"/>
  <c r="O121" i="4" s="1"/>
  <c r="R121" i="4" s="1"/>
  <c r="W144" i="4"/>
  <c r="X120" i="4"/>
  <c r="M121" i="4" s="1"/>
  <c r="P121" i="4" s="1"/>
  <c r="S145" i="4"/>
  <c r="T145" i="4" s="1"/>
  <c r="S94" i="4"/>
  <c r="T94" i="4" s="1"/>
  <c r="T53" i="15" l="1"/>
  <c r="W52" i="15"/>
  <c r="C49" i="15"/>
  <c r="F48" i="15"/>
  <c r="W69" i="4"/>
  <c r="W120" i="4"/>
  <c r="S121" i="4"/>
  <c r="T121" i="4" s="1"/>
  <c r="V94" i="4"/>
  <c r="Z94" i="4" s="1"/>
  <c r="O95" i="4" s="1"/>
  <c r="R95" i="4" s="1"/>
  <c r="U94" i="4"/>
  <c r="Y94" i="4" s="1"/>
  <c r="N95" i="4" s="1"/>
  <c r="Q95" i="4" s="1"/>
  <c r="U145" i="4"/>
  <c r="Y145" i="4" s="1"/>
  <c r="N146" i="4" s="1"/>
  <c r="Q146" i="4" s="1"/>
  <c r="V145" i="4"/>
  <c r="Z145" i="4" s="1"/>
  <c r="O146" i="4" s="1"/>
  <c r="R146" i="4" s="1"/>
  <c r="X145" i="4"/>
  <c r="M146" i="4" s="1"/>
  <c r="P146" i="4" s="1"/>
  <c r="X94" i="4"/>
  <c r="M95" i="4" s="1"/>
  <c r="P95" i="4" s="1"/>
  <c r="S70" i="4"/>
  <c r="T70" i="4" s="1"/>
  <c r="T54" i="15" l="1"/>
  <c r="W53" i="15"/>
  <c r="C50" i="15"/>
  <c r="F49" i="15"/>
  <c r="U121" i="4"/>
  <c r="Y121" i="4" s="1"/>
  <c r="N122" i="4" s="1"/>
  <c r="Q122" i="4" s="1"/>
  <c r="W94" i="4"/>
  <c r="V121" i="4"/>
  <c r="Z121" i="4" s="1"/>
  <c r="O122" i="4" s="1"/>
  <c r="R122" i="4" s="1"/>
  <c r="V70" i="4"/>
  <c r="Z70" i="4" s="1"/>
  <c r="O71" i="4" s="1"/>
  <c r="R71" i="4" s="1"/>
  <c r="U70" i="4"/>
  <c r="Y70" i="4" s="1"/>
  <c r="N71" i="4" s="1"/>
  <c r="Q71" i="4" s="1"/>
  <c r="S146" i="4"/>
  <c r="X121" i="4"/>
  <c r="M122" i="4" s="1"/>
  <c r="P122" i="4" s="1"/>
  <c r="W145" i="4"/>
  <c r="X70" i="4"/>
  <c r="M71" i="4" s="1"/>
  <c r="P71" i="4" s="1"/>
  <c r="S95" i="4"/>
  <c r="T95" i="4" s="1"/>
  <c r="T55" i="15" l="1"/>
  <c r="W54" i="15"/>
  <c r="C51" i="15"/>
  <c r="F50" i="15"/>
  <c r="S122" i="4"/>
  <c r="T122" i="4" s="1"/>
  <c r="W121" i="4"/>
  <c r="W70" i="4"/>
  <c r="T146" i="4"/>
  <c r="V146" i="4"/>
  <c r="Z146" i="4" s="1"/>
  <c r="O147" i="4" s="1"/>
  <c r="R147" i="4" s="1"/>
  <c r="U146" i="4"/>
  <c r="Y146" i="4" s="1"/>
  <c r="N147" i="4" s="1"/>
  <c r="Q147" i="4" s="1"/>
  <c r="X95" i="4"/>
  <c r="M96" i="4" s="1"/>
  <c r="P96" i="4" s="1"/>
  <c r="U95" i="4"/>
  <c r="Y95" i="4" s="1"/>
  <c r="N96" i="4" s="1"/>
  <c r="Q96" i="4" s="1"/>
  <c r="V95" i="4"/>
  <c r="Z95" i="4" s="1"/>
  <c r="O96" i="4" s="1"/>
  <c r="R96" i="4" s="1"/>
  <c r="S71" i="4"/>
  <c r="T71" i="4" s="1"/>
  <c r="T56" i="15" l="1"/>
  <c r="W55" i="15"/>
  <c r="C52" i="15"/>
  <c r="F51" i="15"/>
  <c r="U122" i="4"/>
  <c r="Y122" i="4" s="1"/>
  <c r="N123" i="4" s="1"/>
  <c r="Q123" i="4" s="1"/>
  <c r="V122" i="4"/>
  <c r="Z122" i="4" s="1"/>
  <c r="O123" i="4" s="1"/>
  <c r="R123" i="4" s="1"/>
  <c r="X146" i="4"/>
  <c r="M147" i="4" s="1"/>
  <c r="P147" i="4" s="1"/>
  <c r="W146" i="4"/>
  <c r="X122" i="4"/>
  <c r="M123" i="4" s="1"/>
  <c r="P123" i="4" s="1"/>
  <c r="V71" i="4"/>
  <c r="Z71" i="4" s="1"/>
  <c r="O72" i="4" s="1"/>
  <c r="R72" i="4" s="1"/>
  <c r="U71" i="4"/>
  <c r="Y71" i="4" s="1"/>
  <c r="N72" i="4" s="1"/>
  <c r="Q72" i="4" s="1"/>
  <c r="W95" i="4"/>
  <c r="X71" i="4"/>
  <c r="M72" i="4" s="1"/>
  <c r="P72" i="4" s="1"/>
  <c r="S96" i="4"/>
  <c r="T57" i="15" l="1"/>
  <c r="W56" i="15"/>
  <c r="C53" i="15"/>
  <c r="F52" i="15"/>
  <c r="W122" i="4"/>
  <c r="S72" i="4"/>
  <c r="V72" i="4" s="1"/>
  <c r="Z72" i="4" s="1"/>
  <c r="O73" i="4" s="1"/>
  <c r="R73" i="4" s="1"/>
  <c r="S123" i="4"/>
  <c r="S147" i="4"/>
  <c r="T147" i="4" s="1"/>
  <c r="U96" i="4"/>
  <c r="Y96" i="4" s="1"/>
  <c r="N97" i="4" s="1"/>
  <c r="Q97" i="4" s="1"/>
  <c r="T96" i="4"/>
  <c r="V96" i="4"/>
  <c r="Z96" i="4" s="1"/>
  <c r="O97" i="4" s="1"/>
  <c r="R97" i="4" s="1"/>
  <c r="W71" i="4"/>
  <c r="T58" i="15" l="1"/>
  <c r="W57" i="15"/>
  <c r="C54" i="15"/>
  <c r="F53" i="15"/>
  <c r="U72" i="4"/>
  <c r="Y72" i="4" s="1"/>
  <c r="N73" i="4" s="1"/>
  <c r="Q73" i="4" s="1"/>
  <c r="T72" i="4"/>
  <c r="X72" i="4" s="1"/>
  <c r="M73" i="4" s="1"/>
  <c r="P73" i="4" s="1"/>
  <c r="V123" i="4"/>
  <c r="Z123" i="4" s="1"/>
  <c r="O124" i="4" s="1"/>
  <c r="R124" i="4" s="1"/>
  <c r="U123" i="4"/>
  <c r="Y123" i="4" s="1"/>
  <c r="N124" i="4" s="1"/>
  <c r="Q124" i="4" s="1"/>
  <c r="T123" i="4"/>
  <c r="X123" i="4" s="1"/>
  <c r="M124" i="4" s="1"/>
  <c r="P124" i="4" s="1"/>
  <c r="V147" i="4"/>
  <c r="Z147" i="4" s="1"/>
  <c r="O148" i="4" s="1"/>
  <c r="R148" i="4" s="1"/>
  <c r="U147" i="4"/>
  <c r="Y147" i="4" s="1"/>
  <c r="N148" i="4" s="1"/>
  <c r="Q148" i="4" s="1"/>
  <c r="X147" i="4"/>
  <c r="M148" i="4" s="1"/>
  <c r="P148" i="4" s="1"/>
  <c r="X96" i="4"/>
  <c r="M97" i="4" s="1"/>
  <c r="P97" i="4" s="1"/>
  <c r="W96" i="4"/>
  <c r="T59" i="15" l="1"/>
  <c r="W58" i="15"/>
  <c r="C55" i="15"/>
  <c r="F54" i="15"/>
  <c r="W147" i="4"/>
  <c r="W72" i="4"/>
  <c r="W123" i="4"/>
  <c r="S124" i="4"/>
  <c r="U124" i="4" s="1"/>
  <c r="Y124" i="4" s="1"/>
  <c r="N125" i="4" s="1"/>
  <c r="Q125" i="4" s="1"/>
  <c r="S148" i="4"/>
  <c r="U148" i="4" s="1"/>
  <c r="Y148" i="4" s="1"/>
  <c r="N149" i="4" s="1"/>
  <c r="Q149" i="4" s="1"/>
  <c r="S73" i="4"/>
  <c r="T73" i="4" s="1"/>
  <c r="S97" i="4"/>
  <c r="T60" i="15" l="1"/>
  <c r="W59" i="15"/>
  <c r="C56" i="15"/>
  <c r="F55" i="15"/>
  <c r="V148" i="4"/>
  <c r="Z148" i="4" s="1"/>
  <c r="O149" i="4" s="1"/>
  <c r="R149" i="4" s="1"/>
  <c r="T148" i="4"/>
  <c r="X148" i="4" s="1"/>
  <c r="M149" i="4" s="1"/>
  <c r="P149" i="4" s="1"/>
  <c r="U97" i="4"/>
  <c r="Y97" i="4" s="1"/>
  <c r="N98" i="4" s="1"/>
  <c r="Q98" i="4" s="1"/>
  <c r="V97" i="4"/>
  <c r="Z97" i="4" s="1"/>
  <c r="O98" i="4" s="1"/>
  <c r="R98" i="4" s="1"/>
  <c r="V124" i="4"/>
  <c r="Z124" i="4" s="1"/>
  <c r="O125" i="4" s="1"/>
  <c r="R125" i="4" s="1"/>
  <c r="T97" i="4"/>
  <c r="X97" i="4" s="1"/>
  <c r="M98" i="4" s="1"/>
  <c r="P98" i="4" s="1"/>
  <c r="V73" i="4"/>
  <c r="Z73" i="4" s="1"/>
  <c r="O74" i="4" s="1"/>
  <c r="R74" i="4" s="1"/>
  <c r="U73" i="4"/>
  <c r="Y73" i="4" s="1"/>
  <c r="N74" i="4" s="1"/>
  <c r="Q74" i="4" s="1"/>
  <c r="T124" i="4"/>
  <c r="X124" i="4" s="1"/>
  <c r="M125" i="4" s="1"/>
  <c r="P125" i="4" s="1"/>
  <c r="X73" i="4"/>
  <c r="M74" i="4" s="1"/>
  <c r="P74" i="4" s="1"/>
  <c r="C27" i="13"/>
  <c r="F26" i="13"/>
  <c r="K26" i="13" s="1"/>
  <c r="T61" i="15" l="1"/>
  <c r="W60" i="15"/>
  <c r="C57" i="15"/>
  <c r="F56" i="15"/>
  <c r="G34" i="4"/>
  <c r="G9" i="4"/>
  <c r="J27" i="13"/>
  <c r="I27" i="13"/>
  <c r="W148" i="4"/>
  <c r="S125" i="4"/>
  <c r="T125" i="4" s="1"/>
  <c r="S149" i="4"/>
  <c r="T149" i="4" s="1"/>
  <c r="S74" i="4"/>
  <c r="U74" i="4" s="1"/>
  <c r="Y74" i="4" s="1"/>
  <c r="N75" i="4" s="1"/>
  <c r="Q75" i="4" s="1"/>
  <c r="S98" i="4"/>
  <c r="T98" i="4" s="1"/>
  <c r="W73" i="4"/>
  <c r="W97" i="4"/>
  <c r="W124" i="4"/>
  <c r="U98" i="4"/>
  <c r="Y98" i="4" s="1"/>
  <c r="N99" i="4" s="1"/>
  <c r="Q99" i="4" s="1"/>
  <c r="E9" i="4"/>
  <c r="AC116" i="4" s="1"/>
  <c r="H26" i="13"/>
  <c r="F27" i="13"/>
  <c r="C28" i="13"/>
  <c r="E34" i="4"/>
  <c r="N34" i="4" s="1"/>
  <c r="T62" i="15" l="1"/>
  <c r="W61" i="15"/>
  <c r="C58" i="15"/>
  <c r="F57" i="15"/>
  <c r="AC97" i="4"/>
  <c r="AC89" i="4"/>
  <c r="AC95" i="4"/>
  <c r="AC79" i="4"/>
  <c r="K27" i="13"/>
  <c r="J28" i="13"/>
  <c r="I28" i="13"/>
  <c r="U125" i="4"/>
  <c r="Y125" i="4" s="1"/>
  <c r="N126" i="4" s="1"/>
  <c r="Q126" i="4" s="1"/>
  <c r="V125" i="4"/>
  <c r="Z125" i="4" s="1"/>
  <c r="O126" i="4" s="1"/>
  <c r="R126" i="4" s="1"/>
  <c r="T74" i="4"/>
  <c r="X74" i="4" s="1"/>
  <c r="M75" i="4" s="1"/>
  <c r="P75" i="4" s="1"/>
  <c r="V98" i="4"/>
  <c r="Z98" i="4" s="1"/>
  <c r="O99" i="4" s="1"/>
  <c r="R99" i="4" s="1"/>
  <c r="AC149" i="4"/>
  <c r="U149" i="4"/>
  <c r="Y149" i="4" s="1"/>
  <c r="N150" i="4" s="1"/>
  <c r="Q150" i="4" s="1"/>
  <c r="V149" i="4"/>
  <c r="Z149" i="4" s="1"/>
  <c r="O150" i="4" s="1"/>
  <c r="R150" i="4" s="1"/>
  <c r="AC148" i="4"/>
  <c r="AC76" i="4"/>
  <c r="AC85" i="4"/>
  <c r="AC118" i="4"/>
  <c r="AC98" i="4"/>
  <c r="AC152" i="4"/>
  <c r="AC122" i="4"/>
  <c r="AC145" i="4"/>
  <c r="AC86" i="4"/>
  <c r="AC91" i="4"/>
  <c r="AC74" i="4"/>
  <c r="AC119" i="4"/>
  <c r="AC9" i="4"/>
  <c r="AC88" i="4"/>
  <c r="AC120" i="4"/>
  <c r="AC78" i="4"/>
  <c r="AC93" i="4"/>
  <c r="AC141" i="4"/>
  <c r="AC62" i="4"/>
  <c r="AC72" i="4"/>
  <c r="AC124" i="4"/>
  <c r="AC75" i="4"/>
  <c r="AC64" i="4"/>
  <c r="AC71" i="4"/>
  <c r="AC92" i="4"/>
  <c r="AC68" i="4"/>
  <c r="AC127" i="4"/>
  <c r="AC140" i="4"/>
  <c r="AC126" i="4"/>
  <c r="AC67" i="4"/>
  <c r="AC101" i="4"/>
  <c r="AC87" i="4"/>
  <c r="AC61" i="4"/>
  <c r="AC99" i="4"/>
  <c r="AC121" i="4"/>
  <c r="AC111" i="4"/>
  <c r="N9" i="4"/>
  <c r="Q9" i="4" s="1"/>
  <c r="S9" i="4" s="1"/>
  <c r="AC146" i="4"/>
  <c r="AC103" i="4"/>
  <c r="AC77" i="4"/>
  <c r="AC129" i="4"/>
  <c r="AC142" i="4"/>
  <c r="AC136" i="4"/>
  <c r="V74" i="4"/>
  <c r="Z74" i="4" s="1"/>
  <c r="O75" i="4" s="1"/>
  <c r="R75" i="4" s="1"/>
  <c r="X149" i="4"/>
  <c r="M150" i="4" s="1"/>
  <c r="P150" i="4" s="1"/>
  <c r="X125" i="4"/>
  <c r="M126" i="4" s="1"/>
  <c r="P126" i="4" s="1"/>
  <c r="X98" i="4"/>
  <c r="M99" i="4" s="1"/>
  <c r="P99" i="4" s="1"/>
  <c r="AC151" i="4"/>
  <c r="AC138" i="4"/>
  <c r="AC130" i="4"/>
  <c r="Q11" i="12" s="1"/>
  <c r="AC128" i="4"/>
  <c r="AC90" i="4"/>
  <c r="AC147" i="4"/>
  <c r="AC70" i="4"/>
  <c r="AC144" i="4"/>
  <c r="AC115" i="4"/>
  <c r="AC137" i="4"/>
  <c r="AC63" i="4"/>
  <c r="AC94" i="4"/>
  <c r="AC102" i="4"/>
  <c r="AC80" i="4"/>
  <c r="O11" i="12" s="1"/>
  <c r="AC123" i="4"/>
  <c r="AC143" i="4"/>
  <c r="AC104" i="4"/>
  <c r="AC135" i="4"/>
  <c r="AC154" i="4"/>
  <c r="AC150" i="4"/>
  <c r="AC65" i="4"/>
  <c r="AC69" i="4"/>
  <c r="AC125" i="4"/>
  <c r="AC153" i="4"/>
  <c r="AC117" i="4"/>
  <c r="AC73" i="4"/>
  <c r="AC112" i="4"/>
  <c r="AC114" i="4"/>
  <c r="AC139" i="4"/>
  <c r="AC113" i="4"/>
  <c r="AC66" i="4"/>
  <c r="E35" i="4"/>
  <c r="AC35" i="4" s="1"/>
  <c r="AC96" i="4"/>
  <c r="AC100" i="4"/>
  <c r="H27" i="13"/>
  <c r="E10" i="4"/>
  <c r="AC10" i="4" s="1"/>
  <c r="AC34" i="4"/>
  <c r="F28" i="13"/>
  <c r="C29" i="13"/>
  <c r="Q34" i="4"/>
  <c r="S34" i="4" s="1"/>
  <c r="T63" i="15" l="1"/>
  <c r="W62" i="15"/>
  <c r="C59" i="15"/>
  <c r="F58" i="15"/>
  <c r="W125" i="4"/>
  <c r="J29" i="13"/>
  <c r="I29" i="13"/>
  <c r="K28" i="13"/>
  <c r="G10" i="4"/>
  <c r="G35" i="4"/>
  <c r="W98" i="4"/>
  <c r="S99" i="4"/>
  <c r="T99" i="4" s="1"/>
  <c r="W149" i="4"/>
  <c r="S75" i="4"/>
  <c r="T75" i="4" s="1"/>
  <c r="W74" i="4"/>
  <c r="S126" i="4"/>
  <c r="T126" i="4" s="1"/>
  <c r="S150" i="4"/>
  <c r="H28" i="13"/>
  <c r="E11" i="4"/>
  <c r="AC11" i="4" s="1"/>
  <c r="E36" i="4"/>
  <c r="AC36" i="4" s="1"/>
  <c r="C30" i="13"/>
  <c r="F29" i="13"/>
  <c r="T64" i="15" l="1"/>
  <c r="W63" i="15"/>
  <c r="C60" i="15"/>
  <c r="F59" i="15"/>
  <c r="K29" i="13"/>
  <c r="I30" i="13"/>
  <c r="J30" i="13"/>
  <c r="G11" i="4"/>
  <c r="G36" i="4"/>
  <c r="V99" i="4"/>
  <c r="Z99" i="4" s="1"/>
  <c r="O100" i="4" s="1"/>
  <c r="R100" i="4" s="1"/>
  <c r="U99" i="4"/>
  <c r="Y99" i="4" s="1"/>
  <c r="N100" i="4" s="1"/>
  <c r="Q100" i="4" s="1"/>
  <c r="U75" i="4"/>
  <c r="Y75" i="4" s="1"/>
  <c r="N76" i="4" s="1"/>
  <c r="Q76" i="4" s="1"/>
  <c r="V75" i="4"/>
  <c r="Z75" i="4" s="1"/>
  <c r="O76" i="4" s="1"/>
  <c r="R76" i="4" s="1"/>
  <c r="V150" i="4"/>
  <c r="Z150" i="4" s="1"/>
  <c r="O151" i="4" s="1"/>
  <c r="R151" i="4" s="1"/>
  <c r="U150" i="4"/>
  <c r="Y150" i="4" s="1"/>
  <c r="N151" i="4" s="1"/>
  <c r="Q151" i="4" s="1"/>
  <c r="T150" i="4"/>
  <c r="X150" i="4" s="1"/>
  <c r="M151" i="4" s="1"/>
  <c r="P151" i="4" s="1"/>
  <c r="U126" i="4"/>
  <c r="Y126" i="4" s="1"/>
  <c r="N127" i="4" s="1"/>
  <c r="Q127" i="4" s="1"/>
  <c r="V126" i="4"/>
  <c r="Z126" i="4" s="1"/>
  <c r="O127" i="4" s="1"/>
  <c r="R127" i="4" s="1"/>
  <c r="X126" i="4"/>
  <c r="M127" i="4" s="1"/>
  <c r="P127" i="4" s="1"/>
  <c r="X99" i="4"/>
  <c r="M100" i="4" s="1"/>
  <c r="P100" i="4" s="1"/>
  <c r="X75" i="4"/>
  <c r="M76" i="4" s="1"/>
  <c r="P76" i="4" s="1"/>
  <c r="V9" i="4"/>
  <c r="Z9" i="4" s="1"/>
  <c r="O10" i="4" s="1"/>
  <c r="R10" i="4" s="1"/>
  <c r="H29" i="13"/>
  <c r="E12" i="4"/>
  <c r="AC12" i="4" s="1"/>
  <c r="E37" i="4"/>
  <c r="AC37" i="4" s="1"/>
  <c r="F30" i="13"/>
  <c r="C31" i="13"/>
  <c r="T65" i="15" l="1"/>
  <c r="W64" i="15"/>
  <c r="C61" i="15"/>
  <c r="F60" i="15"/>
  <c r="K30" i="13"/>
  <c r="G12" i="4"/>
  <c r="G37" i="4"/>
  <c r="J31" i="13"/>
  <c r="I31" i="13"/>
  <c r="W99" i="4"/>
  <c r="W75" i="4"/>
  <c r="W150" i="4"/>
  <c r="W126" i="4"/>
  <c r="S127" i="4"/>
  <c r="V127" i="4" s="1"/>
  <c r="Z127" i="4" s="1"/>
  <c r="O128" i="4" s="1"/>
  <c r="R128" i="4" s="1"/>
  <c r="S151" i="4"/>
  <c r="T151" i="4" s="1"/>
  <c r="S76" i="4"/>
  <c r="S100" i="4"/>
  <c r="T100" i="4" s="1"/>
  <c r="T9" i="4"/>
  <c r="X9" i="4" s="1"/>
  <c r="M10" i="4" s="1"/>
  <c r="P10" i="4" s="1"/>
  <c r="U9" i="4"/>
  <c r="Y9" i="4" s="1"/>
  <c r="N10" i="4" s="1"/>
  <c r="Q10" i="4" s="1"/>
  <c r="T34" i="4"/>
  <c r="V34" i="4"/>
  <c r="Z34" i="4" s="1"/>
  <c r="O35" i="4" s="1"/>
  <c r="R35" i="4" s="1"/>
  <c r="U34" i="4"/>
  <c r="Y34" i="4" s="1"/>
  <c r="N35" i="4" s="1"/>
  <c r="Q35" i="4" s="1"/>
  <c r="H30" i="13"/>
  <c r="C32" i="13"/>
  <c r="F31" i="13"/>
  <c r="E38" i="4"/>
  <c r="AC38" i="4" s="1"/>
  <c r="E13" i="4"/>
  <c r="AC13" i="4" s="1"/>
  <c r="T66" i="15" l="1"/>
  <c r="W65" i="15"/>
  <c r="C62" i="15"/>
  <c r="F61" i="15"/>
  <c r="I32" i="13"/>
  <c r="J32" i="13"/>
  <c r="K31" i="13"/>
  <c r="G38" i="4"/>
  <c r="G13" i="4"/>
  <c r="U151" i="4"/>
  <c r="Y151" i="4" s="1"/>
  <c r="N152" i="4" s="1"/>
  <c r="Q152" i="4" s="1"/>
  <c r="T127" i="4"/>
  <c r="X127" i="4" s="1"/>
  <c r="M128" i="4" s="1"/>
  <c r="P128" i="4" s="1"/>
  <c r="U76" i="4"/>
  <c r="Y76" i="4" s="1"/>
  <c r="N77" i="4" s="1"/>
  <c r="Q77" i="4" s="1"/>
  <c r="V76" i="4"/>
  <c r="Z76" i="4" s="1"/>
  <c r="O77" i="4" s="1"/>
  <c r="R77" i="4" s="1"/>
  <c r="T76" i="4"/>
  <c r="X76" i="4" s="1"/>
  <c r="M77" i="4" s="1"/>
  <c r="P77" i="4" s="1"/>
  <c r="V151" i="4"/>
  <c r="Z151" i="4" s="1"/>
  <c r="O152" i="4" s="1"/>
  <c r="R152" i="4" s="1"/>
  <c r="U127" i="4"/>
  <c r="Y127" i="4" s="1"/>
  <c r="N128" i="4" s="1"/>
  <c r="Q128" i="4" s="1"/>
  <c r="V100" i="4"/>
  <c r="Z100" i="4" s="1"/>
  <c r="O101" i="4" s="1"/>
  <c r="R101" i="4" s="1"/>
  <c r="U100" i="4"/>
  <c r="Y100" i="4" s="1"/>
  <c r="N101" i="4" s="1"/>
  <c r="Q101" i="4" s="1"/>
  <c r="X151" i="4"/>
  <c r="M152" i="4" s="1"/>
  <c r="P152" i="4" s="1"/>
  <c r="X100" i="4"/>
  <c r="M101" i="4" s="1"/>
  <c r="P101" i="4" s="1"/>
  <c r="S10" i="4"/>
  <c r="V10" i="4" s="1"/>
  <c r="Z10" i="4" s="1"/>
  <c r="O11" i="4" s="1"/>
  <c r="R11" i="4" s="1"/>
  <c r="W9" i="4"/>
  <c r="X34" i="4"/>
  <c r="M35" i="4" s="1"/>
  <c r="P35" i="4" s="1"/>
  <c r="S35" i="4" s="1"/>
  <c r="V35" i="4" s="1"/>
  <c r="Z35" i="4" s="1"/>
  <c r="O36" i="4" s="1"/>
  <c r="R36" i="4" s="1"/>
  <c r="W34" i="4"/>
  <c r="H31" i="13"/>
  <c r="F32" i="13"/>
  <c r="C33" i="13"/>
  <c r="E39" i="4"/>
  <c r="AC39" i="4" s="1"/>
  <c r="E14" i="4"/>
  <c r="AC14" i="4" s="1"/>
  <c r="T67" i="15" l="1"/>
  <c r="W66" i="15"/>
  <c r="C63" i="15"/>
  <c r="F62" i="15"/>
  <c r="K32" i="13"/>
  <c r="J33" i="13"/>
  <c r="I33" i="13"/>
  <c r="G14" i="4"/>
  <c r="G39" i="4"/>
  <c r="W127" i="4"/>
  <c r="W76" i="4"/>
  <c r="S128" i="4"/>
  <c r="T128" i="4" s="1"/>
  <c r="W151" i="4"/>
  <c r="S152" i="4"/>
  <c r="T152" i="4" s="1"/>
  <c r="W100" i="4"/>
  <c r="T10" i="4"/>
  <c r="X10" i="4" s="1"/>
  <c r="M11" i="4" s="1"/>
  <c r="P11" i="4" s="1"/>
  <c r="U10" i="4"/>
  <c r="Y10" i="4" s="1"/>
  <c r="N11" i="4" s="1"/>
  <c r="Q11" i="4" s="1"/>
  <c r="S77" i="4"/>
  <c r="T77" i="4" s="1"/>
  <c r="S101" i="4"/>
  <c r="V101" i="4" s="1"/>
  <c r="Z101" i="4" s="1"/>
  <c r="O102" i="4" s="1"/>
  <c r="R102" i="4" s="1"/>
  <c r="U35" i="4"/>
  <c r="Y35" i="4" s="1"/>
  <c r="N36" i="4" s="1"/>
  <c r="Q36" i="4" s="1"/>
  <c r="T35" i="4"/>
  <c r="X35" i="4" s="1"/>
  <c r="M36" i="4" s="1"/>
  <c r="P36" i="4" s="1"/>
  <c r="H32" i="13"/>
  <c r="E40" i="4"/>
  <c r="AC40" i="4" s="1"/>
  <c r="E15" i="4"/>
  <c r="AC15" i="4" s="1"/>
  <c r="F33" i="13"/>
  <c r="C34" i="13"/>
  <c r="T68" i="15" l="1"/>
  <c r="W67" i="15"/>
  <c r="C64" i="15"/>
  <c r="F63" i="15"/>
  <c r="K33" i="13"/>
  <c r="G41" i="4" s="1"/>
  <c r="I34" i="13"/>
  <c r="J34" i="13"/>
  <c r="G40" i="4"/>
  <c r="G15" i="4"/>
  <c r="T101" i="4"/>
  <c r="X101" i="4" s="1"/>
  <c r="M102" i="4" s="1"/>
  <c r="P102" i="4" s="1"/>
  <c r="V128" i="4"/>
  <c r="Z128" i="4" s="1"/>
  <c r="O129" i="4" s="1"/>
  <c r="R129" i="4" s="1"/>
  <c r="U128" i="4"/>
  <c r="Y128" i="4" s="1"/>
  <c r="N129" i="4" s="1"/>
  <c r="Q129" i="4" s="1"/>
  <c r="V152" i="4"/>
  <c r="Z152" i="4" s="1"/>
  <c r="O153" i="4" s="1"/>
  <c r="R153" i="4" s="1"/>
  <c r="U77" i="4"/>
  <c r="Y77" i="4" s="1"/>
  <c r="N78" i="4" s="1"/>
  <c r="Q78" i="4" s="1"/>
  <c r="U152" i="4"/>
  <c r="Y152" i="4" s="1"/>
  <c r="N153" i="4" s="1"/>
  <c r="Q153" i="4" s="1"/>
  <c r="W10" i="4"/>
  <c r="U101" i="4"/>
  <c r="Y101" i="4" s="1"/>
  <c r="N102" i="4" s="1"/>
  <c r="Q102" i="4" s="1"/>
  <c r="S11" i="4"/>
  <c r="U11" i="4" s="1"/>
  <c r="Y11" i="4" s="1"/>
  <c r="N12" i="4" s="1"/>
  <c r="Q12" i="4" s="1"/>
  <c r="V77" i="4"/>
  <c r="Z77" i="4" s="1"/>
  <c r="O78" i="4" s="1"/>
  <c r="R78" i="4" s="1"/>
  <c r="X152" i="4"/>
  <c r="M153" i="4" s="1"/>
  <c r="P153" i="4" s="1"/>
  <c r="X128" i="4"/>
  <c r="M129" i="4" s="1"/>
  <c r="P129" i="4" s="1"/>
  <c r="X77" i="4"/>
  <c r="M78" i="4" s="1"/>
  <c r="P78" i="4" s="1"/>
  <c r="W35" i="4"/>
  <c r="S36" i="4"/>
  <c r="T36" i="4" s="1"/>
  <c r="H33" i="13"/>
  <c r="F34" i="13"/>
  <c r="C35" i="13"/>
  <c r="E41" i="4"/>
  <c r="AC41" i="4" s="1"/>
  <c r="E16" i="4"/>
  <c r="AC16" i="4" s="1"/>
  <c r="T69" i="15" l="1"/>
  <c r="W68" i="15"/>
  <c r="C65" i="15"/>
  <c r="F64" i="15"/>
  <c r="G16" i="4"/>
  <c r="V36" i="4"/>
  <c r="Z36" i="4" s="1"/>
  <c r="O37" i="4" s="1"/>
  <c r="R37" i="4" s="1"/>
  <c r="J35" i="13"/>
  <c r="I35" i="13"/>
  <c r="K34" i="13"/>
  <c r="S129" i="4"/>
  <c r="T129" i="4" s="1"/>
  <c r="X129" i="4" s="1"/>
  <c r="M130" i="4" s="1"/>
  <c r="P130" i="4" s="1"/>
  <c r="W128" i="4"/>
  <c r="V11" i="4"/>
  <c r="Z11" i="4" s="1"/>
  <c r="O12" i="4" s="1"/>
  <c r="R12" i="4" s="1"/>
  <c r="T11" i="4"/>
  <c r="X11" i="4" s="1"/>
  <c r="M12" i="4" s="1"/>
  <c r="P12" i="4" s="1"/>
  <c r="S102" i="4"/>
  <c r="U102" i="4" s="1"/>
  <c r="Y102" i="4" s="1"/>
  <c r="N103" i="4" s="1"/>
  <c r="Q103" i="4" s="1"/>
  <c r="W101" i="4"/>
  <c r="W152" i="4"/>
  <c r="S78" i="4"/>
  <c r="T78" i="4" s="1"/>
  <c r="U36" i="4"/>
  <c r="Y36" i="4" s="1"/>
  <c r="N37" i="4" s="1"/>
  <c r="Q37" i="4" s="1"/>
  <c r="W77" i="4"/>
  <c r="S153" i="4"/>
  <c r="T153" i="4" s="1"/>
  <c r="X36" i="4"/>
  <c r="M37" i="4" s="1"/>
  <c r="P37" i="4" s="1"/>
  <c r="H34" i="13"/>
  <c r="E17" i="4"/>
  <c r="AC17" i="4" s="1"/>
  <c r="E42" i="4"/>
  <c r="AC42" i="4" s="1"/>
  <c r="F35" i="13"/>
  <c r="C36" i="13"/>
  <c r="T70" i="15" l="1"/>
  <c r="W69" i="15"/>
  <c r="C66" i="15"/>
  <c r="F65" i="15"/>
  <c r="V129" i="4"/>
  <c r="Z129" i="4" s="1"/>
  <c r="O130" i="4" s="1"/>
  <c r="R130" i="4" s="1"/>
  <c r="I36" i="13"/>
  <c r="J36" i="13"/>
  <c r="K35" i="13"/>
  <c r="U129" i="4"/>
  <c r="Y129" i="4" s="1"/>
  <c r="N130" i="4" s="1"/>
  <c r="Q130" i="4" s="1"/>
  <c r="G42" i="4"/>
  <c r="G17" i="4"/>
  <c r="W11" i="4"/>
  <c r="V102" i="4"/>
  <c r="Z102" i="4" s="1"/>
  <c r="O103" i="4" s="1"/>
  <c r="R103" i="4" s="1"/>
  <c r="T102" i="4"/>
  <c r="U78" i="4"/>
  <c r="Y78" i="4" s="1"/>
  <c r="N79" i="4" s="1"/>
  <c r="Q79" i="4" s="1"/>
  <c r="V78" i="4"/>
  <c r="Z78" i="4" s="1"/>
  <c r="O79" i="4" s="1"/>
  <c r="R79" i="4" s="1"/>
  <c r="W36" i="4"/>
  <c r="X153" i="4"/>
  <c r="M154" i="4" s="1"/>
  <c r="P154" i="4" s="1"/>
  <c r="V153" i="4"/>
  <c r="Z153" i="4" s="1"/>
  <c r="O154" i="4" s="1"/>
  <c r="R154" i="4" s="1"/>
  <c r="U153" i="4"/>
  <c r="Y153" i="4" s="1"/>
  <c r="N154" i="4" s="1"/>
  <c r="Q154" i="4" s="1"/>
  <c r="X78" i="4"/>
  <c r="M79" i="4" s="1"/>
  <c r="P79" i="4" s="1"/>
  <c r="S37" i="4"/>
  <c r="T37" i="4" s="1"/>
  <c r="X37" i="4" s="1"/>
  <c r="M38" i="4" s="1"/>
  <c r="P38" i="4" s="1"/>
  <c r="S12" i="4"/>
  <c r="T12" i="4" s="1"/>
  <c r="H35" i="13"/>
  <c r="E43" i="4"/>
  <c r="AC43" i="4" s="1"/>
  <c r="E18" i="4"/>
  <c r="AC18" i="4" s="1"/>
  <c r="C37" i="13"/>
  <c r="F36" i="13"/>
  <c r="T71" i="15" l="1"/>
  <c r="W70" i="15"/>
  <c r="C67" i="15"/>
  <c r="F66" i="15"/>
  <c r="S130" i="4"/>
  <c r="Q19" i="12" s="1"/>
  <c r="J37" i="13"/>
  <c r="I37" i="13"/>
  <c r="G43" i="4"/>
  <c r="G18" i="4"/>
  <c r="W129" i="4"/>
  <c r="K36" i="13"/>
  <c r="W102" i="4"/>
  <c r="X102" i="4"/>
  <c r="M103" i="4" s="1"/>
  <c r="P103" i="4" s="1"/>
  <c r="S103" i="4" s="1"/>
  <c r="T103" i="4" s="1"/>
  <c r="W78" i="4"/>
  <c r="S154" i="4"/>
  <c r="Q22" i="12" s="1"/>
  <c r="V37" i="4"/>
  <c r="Z37" i="4" s="1"/>
  <c r="O38" i="4" s="1"/>
  <c r="R38" i="4" s="1"/>
  <c r="U37" i="4"/>
  <c r="Y37" i="4" s="1"/>
  <c r="N38" i="4" s="1"/>
  <c r="Q38" i="4" s="1"/>
  <c r="W153" i="4"/>
  <c r="S79" i="4"/>
  <c r="T79" i="4" s="1"/>
  <c r="U12" i="4"/>
  <c r="Y12" i="4" s="1"/>
  <c r="N13" i="4" s="1"/>
  <c r="Q13" i="4" s="1"/>
  <c r="V12" i="4"/>
  <c r="Z12" i="4" s="1"/>
  <c r="O13" i="4" s="1"/>
  <c r="R13" i="4" s="1"/>
  <c r="X12" i="4"/>
  <c r="M13" i="4" s="1"/>
  <c r="P13" i="4" s="1"/>
  <c r="E19" i="4"/>
  <c r="AC19" i="4" s="1"/>
  <c r="E44" i="4"/>
  <c r="AC44" i="4" s="1"/>
  <c r="H36" i="13"/>
  <c r="F37" i="13"/>
  <c r="C38" i="13"/>
  <c r="T72" i="15" l="1"/>
  <c r="W71" i="15"/>
  <c r="T130" i="4"/>
  <c r="X130" i="4" s="1"/>
  <c r="V130" i="4"/>
  <c r="Z130" i="4" s="1"/>
  <c r="U130" i="4"/>
  <c r="Y130" i="4" s="1"/>
  <c r="C68" i="15"/>
  <c r="F67" i="15"/>
  <c r="G19" i="4"/>
  <c r="G44" i="4"/>
  <c r="I38" i="13"/>
  <c r="J38" i="13"/>
  <c r="K37" i="13"/>
  <c r="S38" i="4"/>
  <c r="V38" i="4" s="1"/>
  <c r="Z38" i="4" s="1"/>
  <c r="O39" i="4" s="1"/>
  <c r="R39" i="4" s="1"/>
  <c r="W37" i="4"/>
  <c r="U154" i="4"/>
  <c r="Y154" i="4" s="1"/>
  <c r="U79" i="4"/>
  <c r="Y79" i="4" s="1"/>
  <c r="N80" i="4" s="1"/>
  <c r="Q80" i="4" s="1"/>
  <c r="V79" i="4"/>
  <c r="Z79" i="4" s="1"/>
  <c r="O80" i="4" s="1"/>
  <c r="R80" i="4" s="1"/>
  <c r="V154" i="4"/>
  <c r="Z154" i="4" s="1"/>
  <c r="U103" i="4"/>
  <c r="Y103" i="4" s="1"/>
  <c r="N104" i="4" s="1"/>
  <c r="Q104" i="4" s="1"/>
  <c r="V103" i="4"/>
  <c r="Z103" i="4" s="1"/>
  <c r="O104" i="4" s="1"/>
  <c r="R104" i="4" s="1"/>
  <c r="T154" i="4"/>
  <c r="X103" i="4"/>
  <c r="M104" i="4" s="1"/>
  <c r="P104" i="4" s="1"/>
  <c r="X79" i="4"/>
  <c r="M80" i="4" s="1"/>
  <c r="P80" i="4" s="1"/>
  <c r="W12" i="4"/>
  <c r="S13" i="4"/>
  <c r="U13" i="4" s="1"/>
  <c r="Y13" i="4" s="1"/>
  <c r="N14" i="4" s="1"/>
  <c r="Q14" i="4" s="1"/>
  <c r="E20" i="4"/>
  <c r="AC20" i="4" s="1"/>
  <c r="E45" i="4"/>
  <c r="AC45" i="4" s="1"/>
  <c r="H37" i="13"/>
  <c r="F38" i="13"/>
  <c r="C39" i="13"/>
  <c r="T73" i="15" l="1"/>
  <c r="W72" i="15"/>
  <c r="W130" i="4"/>
  <c r="C69" i="15"/>
  <c r="F68" i="15"/>
  <c r="G20" i="4"/>
  <c r="G45" i="4"/>
  <c r="J39" i="13"/>
  <c r="I39" i="13"/>
  <c r="K38" i="13"/>
  <c r="T38" i="4"/>
  <c r="X38" i="4" s="1"/>
  <c r="M39" i="4" s="1"/>
  <c r="P39" i="4" s="1"/>
  <c r="U38" i="4"/>
  <c r="Y38" i="4" s="1"/>
  <c r="N39" i="4" s="1"/>
  <c r="Q39" i="4" s="1"/>
  <c r="W79" i="4"/>
  <c r="W154" i="4"/>
  <c r="W103" i="4"/>
  <c r="X154" i="4"/>
  <c r="S80" i="4"/>
  <c r="O19" i="12" s="1"/>
  <c r="S104" i="4"/>
  <c r="O22" i="12" s="1"/>
  <c r="V13" i="4"/>
  <c r="Z13" i="4" s="1"/>
  <c r="O14" i="4" s="1"/>
  <c r="R14" i="4" s="1"/>
  <c r="T13" i="4"/>
  <c r="X13" i="4" s="1"/>
  <c r="M14" i="4" s="1"/>
  <c r="P14" i="4" s="1"/>
  <c r="F39" i="13"/>
  <c r="C40" i="13"/>
  <c r="E21" i="4"/>
  <c r="AC21" i="4" s="1"/>
  <c r="E46" i="4"/>
  <c r="AC46" i="4" s="1"/>
  <c r="H38" i="13"/>
  <c r="T74" i="15" l="1"/>
  <c r="W73" i="15"/>
  <c r="V80" i="4"/>
  <c r="Z80" i="4" s="1"/>
  <c r="T80" i="4"/>
  <c r="X80" i="4" s="1"/>
  <c r="C70" i="15"/>
  <c r="F69" i="15"/>
  <c r="U80" i="4"/>
  <c r="Y80" i="4" s="1"/>
  <c r="K39" i="13"/>
  <c r="J40" i="13"/>
  <c r="I40" i="13"/>
  <c r="G46" i="4"/>
  <c r="G21" i="4"/>
  <c r="S39" i="4"/>
  <c r="U39" i="4" s="1"/>
  <c r="Y39" i="4" s="1"/>
  <c r="N40" i="4" s="1"/>
  <c r="Q40" i="4" s="1"/>
  <c r="W38" i="4"/>
  <c r="T104" i="4"/>
  <c r="X104" i="4" s="1"/>
  <c r="U104" i="4"/>
  <c r="Y104" i="4" s="1"/>
  <c r="V104" i="4"/>
  <c r="Z104" i="4" s="1"/>
  <c r="W13" i="4"/>
  <c r="S14" i="4"/>
  <c r="T14" i="4" s="1"/>
  <c r="F40" i="13"/>
  <c r="C41" i="13"/>
  <c r="E47" i="4"/>
  <c r="AC47" i="4" s="1"/>
  <c r="E22" i="4"/>
  <c r="AC22" i="4" s="1"/>
  <c r="H39" i="13"/>
  <c r="T75" i="15" l="1"/>
  <c r="W74" i="15"/>
  <c r="C71" i="15"/>
  <c r="F70" i="15"/>
  <c r="W80" i="4"/>
  <c r="G47" i="4"/>
  <c r="G22" i="4"/>
  <c r="J41" i="13"/>
  <c r="I41" i="13"/>
  <c r="K40" i="13"/>
  <c r="T39" i="4"/>
  <c r="X39" i="4" s="1"/>
  <c r="M40" i="4" s="1"/>
  <c r="P40" i="4" s="1"/>
  <c r="V39" i="4"/>
  <c r="Z39" i="4" s="1"/>
  <c r="O40" i="4" s="1"/>
  <c r="R40" i="4" s="1"/>
  <c r="W104" i="4"/>
  <c r="U14" i="4"/>
  <c r="Y14" i="4" s="1"/>
  <c r="N15" i="4" s="1"/>
  <c r="Q15" i="4" s="1"/>
  <c r="V14" i="4"/>
  <c r="Z14" i="4" s="1"/>
  <c r="O15" i="4" s="1"/>
  <c r="R15" i="4" s="1"/>
  <c r="X14" i="4"/>
  <c r="M15" i="4" s="1"/>
  <c r="P15" i="4" s="1"/>
  <c r="E23" i="4"/>
  <c r="AC23" i="4" s="1"/>
  <c r="E48" i="4"/>
  <c r="AC48" i="4" s="1"/>
  <c r="H40" i="13"/>
  <c r="F41" i="13"/>
  <c r="C42" i="13"/>
  <c r="T76" i="15" l="1"/>
  <c r="W75" i="15"/>
  <c r="C72" i="15"/>
  <c r="F71" i="15"/>
  <c r="I42" i="13"/>
  <c r="J42" i="13"/>
  <c r="K41" i="13"/>
  <c r="G48" i="4"/>
  <c r="G23" i="4"/>
  <c r="W39" i="4"/>
  <c r="S40" i="4"/>
  <c r="U40" i="4" s="1"/>
  <c r="Y40" i="4" s="1"/>
  <c r="N41" i="4" s="1"/>
  <c r="Q41" i="4" s="1"/>
  <c r="W14" i="4"/>
  <c r="S15" i="4"/>
  <c r="T15" i="4" s="1"/>
  <c r="F42" i="13"/>
  <c r="C43" i="13"/>
  <c r="E24" i="4"/>
  <c r="AC24" i="4" s="1"/>
  <c r="E49" i="4"/>
  <c r="AC49" i="4" s="1"/>
  <c r="H41" i="13"/>
  <c r="T77" i="15" l="1"/>
  <c r="W76" i="15"/>
  <c r="C73" i="15"/>
  <c r="F72" i="15"/>
  <c r="V40" i="4"/>
  <c r="Z40" i="4" s="1"/>
  <c r="O41" i="4" s="1"/>
  <c r="R41" i="4" s="1"/>
  <c r="T40" i="4"/>
  <c r="J43" i="13"/>
  <c r="I43" i="13"/>
  <c r="G49" i="4"/>
  <c r="G24" i="4"/>
  <c r="K42" i="13"/>
  <c r="V15" i="4"/>
  <c r="Z15" i="4" s="1"/>
  <c r="O16" i="4" s="1"/>
  <c r="R16" i="4" s="1"/>
  <c r="U15" i="4"/>
  <c r="Y15" i="4" s="1"/>
  <c r="N16" i="4" s="1"/>
  <c r="Q16" i="4" s="1"/>
  <c r="X15" i="4"/>
  <c r="M16" i="4" s="1"/>
  <c r="P16" i="4" s="1"/>
  <c r="F43" i="13"/>
  <c r="C44" i="13"/>
  <c r="E25" i="4"/>
  <c r="AC25" i="4" s="1"/>
  <c r="E50" i="4"/>
  <c r="AC50" i="4" s="1"/>
  <c r="H42" i="13"/>
  <c r="T78" i="15" l="1"/>
  <c r="W77" i="15"/>
  <c r="C74" i="15"/>
  <c r="F73" i="15"/>
  <c r="X40" i="4"/>
  <c r="M41" i="4" s="1"/>
  <c r="P41" i="4" s="1"/>
  <c r="S41" i="4" s="1"/>
  <c r="W40" i="4"/>
  <c r="I44" i="13"/>
  <c r="J44" i="13"/>
  <c r="G50" i="4"/>
  <c r="G25" i="4"/>
  <c r="K43" i="13"/>
  <c r="S16" i="4"/>
  <c r="T16" i="4" s="1"/>
  <c r="W15" i="4"/>
  <c r="F44" i="13"/>
  <c r="C45" i="13"/>
  <c r="E51" i="4"/>
  <c r="AC51" i="4" s="1"/>
  <c r="E26" i="4"/>
  <c r="AC26" i="4" s="1"/>
  <c r="H43" i="13"/>
  <c r="T79" i="15" l="1"/>
  <c r="W78" i="15"/>
  <c r="C75" i="15"/>
  <c r="F74" i="15"/>
  <c r="V41" i="4"/>
  <c r="Z41" i="4" s="1"/>
  <c r="O42" i="4" s="1"/>
  <c r="R42" i="4" s="1"/>
  <c r="T41" i="4"/>
  <c r="U41" i="4"/>
  <c r="Y41" i="4" s="1"/>
  <c r="N42" i="4" s="1"/>
  <c r="Q42" i="4" s="1"/>
  <c r="J45" i="13"/>
  <c r="I45" i="13"/>
  <c r="G26" i="4"/>
  <c r="G51" i="4"/>
  <c r="K44" i="13"/>
  <c r="U16" i="4"/>
  <c r="Y16" i="4" s="1"/>
  <c r="N17" i="4" s="1"/>
  <c r="Q17" i="4" s="1"/>
  <c r="V16" i="4"/>
  <c r="Z16" i="4" s="1"/>
  <c r="O17" i="4" s="1"/>
  <c r="R17" i="4" s="1"/>
  <c r="X16" i="4"/>
  <c r="M17" i="4" s="1"/>
  <c r="P17" i="4" s="1"/>
  <c r="F45" i="13"/>
  <c r="E52" i="4"/>
  <c r="AC52" i="4" s="1"/>
  <c r="E27" i="4"/>
  <c r="AC27" i="4" s="1"/>
  <c r="H44" i="13"/>
  <c r="T80" i="15" l="1"/>
  <c r="W79" i="15"/>
  <c r="C76" i="15"/>
  <c r="F75" i="15"/>
  <c r="X41" i="4"/>
  <c r="M42" i="4" s="1"/>
  <c r="P42" i="4" s="1"/>
  <c r="S42" i="4" s="1"/>
  <c r="W41" i="4"/>
  <c r="G52" i="4"/>
  <c r="G27" i="4"/>
  <c r="K45" i="13"/>
  <c r="W16" i="4"/>
  <c r="S17" i="4"/>
  <c r="T17" i="4" s="1"/>
  <c r="E28" i="4"/>
  <c r="AC28" i="4" s="1"/>
  <c r="M11" i="12" s="1"/>
  <c r="S11" i="12" s="1"/>
  <c r="E53" i="4"/>
  <c r="AC53" i="4" s="1"/>
  <c r="H45" i="13"/>
  <c r="T81" i="15" l="1"/>
  <c r="W80" i="15"/>
  <c r="C77" i="15"/>
  <c r="F76" i="15"/>
  <c r="T42" i="4"/>
  <c r="V42" i="4"/>
  <c r="Z42" i="4" s="1"/>
  <c r="O43" i="4" s="1"/>
  <c r="R43" i="4" s="1"/>
  <c r="U42" i="4"/>
  <c r="Y42" i="4" s="1"/>
  <c r="N43" i="4" s="1"/>
  <c r="Q43" i="4" s="1"/>
  <c r="G53" i="4"/>
  <c r="G28" i="4"/>
  <c r="U17" i="4"/>
  <c r="Y17" i="4" s="1"/>
  <c r="N18" i="4" s="1"/>
  <c r="Q18" i="4" s="1"/>
  <c r="V17" i="4"/>
  <c r="Z17" i="4" s="1"/>
  <c r="O18" i="4" s="1"/>
  <c r="R18" i="4" s="1"/>
  <c r="X17" i="4"/>
  <c r="M18" i="4" s="1"/>
  <c r="P18" i="4" s="1"/>
  <c r="T82" i="15" l="1"/>
  <c r="W81" i="15"/>
  <c r="C78" i="15"/>
  <c r="F77" i="15"/>
  <c r="X42" i="4"/>
  <c r="M43" i="4" s="1"/>
  <c r="P43" i="4" s="1"/>
  <c r="S43" i="4" s="1"/>
  <c r="W42" i="4"/>
  <c r="W17" i="4"/>
  <c r="S18" i="4"/>
  <c r="T18" i="4" s="1"/>
  <c r="T83" i="15" l="1"/>
  <c r="W82" i="15"/>
  <c r="C79" i="15"/>
  <c r="F78" i="15"/>
  <c r="T43" i="4"/>
  <c r="U43" i="4"/>
  <c r="Y43" i="4" s="1"/>
  <c r="N44" i="4" s="1"/>
  <c r="Q44" i="4" s="1"/>
  <c r="V43" i="4"/>
  <c r="Z43" i="4" s="1"/>
  <c r="O44" i="4" s="1"/>
  <c r="R44" i="4" s="1"/>
  <c r="U18" i="4"/>
  <c r="Y18" i="4" s="1"/>
  <c r="N19" i="4" s="1"/>
  <c r="Q19" i="4" s="1"/>
  <c r="V18" i="4"/>
  <c r="Z18" i="4" s="1"/>
  <c r="O19" i="4" s="1"/>
  <c r="R19" i="4" s="1"/>
  <c r="X18" i="4"/>
  <c r="M19" i="4" s="1"/>
  <c r="P19" i="4" s="1"/>
  <c r="T84" i="15" l="1"/>
  <c r="W83" i="15"/>
  <c r="C80" i="15"/>
  <c r="F79" i="15"/>
  <c r="X43" i="4"/>
  <c r="M44" i="4" s="1"/>
  <c r="P44" i="4" s="1"/>
  <c r="S44" i="4" s="1"/>
  <c r="W43" i="4"/>
  <c r="W18" i="4"/>
  <c r="S19" i="4"/>
  <c r="T19" i="4" s="1"/>
  <c r="T85" i="15" l="1"/>
  <c r="W84" i="15"/>
  <c r="C81" i="15"/>
  <c r="F80" i="15"/>
  <c r="T44" i="4"/>
  <c r="V44" i="4"/>
  <c r="Z44" i="4" s="1"/>
  <c r="O45" i="4" s="1"/>
  <c r="R45" i="4" s="1"/>
  <c r="U44" i="4"/>
  <c r="Y44" i="4" s="1"/>
  <c r="N45" i="4" s="1"/>
  <c r="Q45" i="4" s="1"/>
  <c r="U19" i="4"/>
  <c r="Y19" i="4" s="1"/>
  <c r="N20" i="4" s="1"/>
  <c r="Q20" i="4" s="1"/>
  <c r="V19" i="4"/>
  <c r="Z19" i="4" s="1"/>
  <c r="O20" i="4" s="1"/>
  <c r="R20" i="4" s="1"/>
  <c r="X19" i="4"/>
  <c r="M20" i="4" s="1"/>
  <c r="P20" i="4" s="1"/>
  <c r="T86" i="15" l="1"/>
  <c r="W85" i="15"/>
  <c r="C82" i="15"/>
  <c r="F81" i="15"/>
  <c r="X44" i="4"/>
  <c r="M45" i="4" s="1"/>
  <c r="P45" i="4" s="1"/>
  <c r="S45" i="4" s="1"/>
  <c r="W44" i="4"/>
  <c r="W19" i="4"/>
  <c r="S20" i="4"/>
  <c r="T20" i="4" s="1"/>
  <c r="T87" i="15" l="1"/>
  <c r="W86" i="15"/>
  <c r="C83" i="15"/>
  <c r="F82" i="15"/>
  <c r="U45" i="4"/>
  <c r="Y45" i="4" s="1"/>
  <c r="N46" i="4" s="1"/>
  <c r="Q46" i="4" s="1"/>
  <c r="T45" i="4"/>
  <c r="V45" i="4"/>
  <c r="Z45" i="4" s="1"/>
  <c r="O46" i="4" s="1"/>
  <c r="R46" i="4" s="1"/>
  <c r="V20" i="4"/>
  <c r="Z20" i="4" s="1"/>
  <c r="O21" i="4" s="1"/>
  <c r="R21" i="4" s="1"/>
  <c r="U20" i="4"/>
  <c r="Y20" i="4" s="1"/>
  <c r="N21" i="4" s="1"/>
  <c r="Q21" i="4" s="1"/>
  <c r="X20" i="4"/>
  <c r="M21" i="4" s="1"/>
  <c r="P21" i="4" s="1"/>
  <c r="T88" i="15" l="1"/>
  <c r="W87" i="15"/>
  <c r="C84" i="15"/>
  <c r="F83" i="15"/>
  <c r="X45" i="4"/>
  <c r="M46" i="4" s="1"/>
  <c r="P46" i="4" s="1"/>
  <c r="S46" i="4" s="1"/>
  <c r="W45" i="4"/>
  <c r="W20" i="4"/>
  <c r="S21" i="4"/>
  <c r="T89" i="15" l="1"/>
  <c r="W88" i="15"/>
  <c r="C85" i="15"/>
  <c r="F84" i="15"/>
  <c r="T46" i="4"/>
  <c r="U46" i="4"/>
  <c r="Y46" i="4" s="1"/>
  <c r="N47" i="4" s="1"/>
  <c r="Q47" i="4" s="1"/>
  <c r="V46" i="4"/>
  <c r="Z46" i="4" s="1"/>
  <c r="O47" i="4" s="1"/>
  <c r="R47" i="4" s="1"/>
  <c r="V21" i="4"/>
  <c r="Z21" i="4" s="1"/>
  <c r="O22" i="4" s="1"/>
  <c r="R22" i="4" s="1"/>
  <c r="U21" i="4"/>
  <c r="Y21" i="4" s="1"/>
  <c r="N22" i="4" s="1"/>
  <c r="Q22" i="4" s="1"/>
  <c r="T21" i="4"/>
  <c r="T90" i="15" l="1"/>
  <c r="W89" i="15"/>
  <c r="C86" i="15"/>
  <c r="F85" i="15"/>
  <c r="X46" i="4"/>
  <c r="M47" i="4" s="1"/>
  <c r="P47" i="4" s="1"/>
  <c r="S47" i="4" s="1"/>
  <c r="W46" i="4"/>
  <c r="W21" i="4"/>
  <c r="X21" i="4"/>
  <c r="M22" i="4" s="1"/>
  <c r="P22" i="4" s="1"/>
  <c r="S22" i="4" s="1"/>
  <c r="U22" i="4" s="1"/>
  <c r="Y22" i="4" s="1"/>
  <c r="N23" i="4" s="1"/>
  <c r="Q23" i="4" s="1"/>
  <c r="T91" i="15" l="1"/>
  <c r="W90" i="15"/>
  <c r="C87" i="15"/>
  <c r="F86" i="15"/>
  <c r="T47" i="4"/>
  <c r="V47" i="4"/>
  <c r="Z47" i="4" s="1"/>
  <c r="O48" i="4" s="1"/>
  <c r="R48" i="4" s="1"/>
  <c r="U47" i="4"/>
  <c r="Y47" i="4" s="1"/>
  <c r="N48" i="4" s="1"/>
  <c r="Q48" i="4" s="1"/>
  <c r="T22" i="4"/>
  <c r="X22" i="4" s="1"/>
  <c r="M23" i="4" s="1"/>
  <c r="P23" i="4" s="1"/>
  <c r="V22" i="4"/>
  <c r="Z22" i="4" s="1"/>
  <c r="O23" i="4" s="1"/>
  <c r="R23" i="4" s="1"/>
  <c r="T92" i="15" l="1"/>
  <c r="W91" i="15"/>
  <c r="C88" i="15"/>
  <c r="F87" i="15"/>
  <c r="X47" i="4"/>
  <c r="M48" i="4" s="1"/>
  <c r="P48" i="4" s="1"/>
  <c r="S48" i="4" s="1"/>
  <c r="W47" i="4"/>
  <c r="S23" i="4"/>
  <c r="T23" i="4" s="1"/>
  <c r="W22" i="4"/>
  <c r="T93" i="15" l="1"/>
  <c r="W92" i="15"/>
  <c r="C89" i="15"/>
  <c r="F88" i="15"/>
  <c r="V48" i="4"/>
  <c r="Z48" i="4" s="1"/>
  <c r="O49" i="4" s="1"/>
  <c r="R49" i="4" s="1"/>
  <c r="T48" i="4"/>
  <c r="U48" i="4"/>
  <c r="Y48" i="4" s="1"/>
  <c r="N49" i="4" s="1"/>
  <c r="Q49" i="4" s="1"/>
  <c r="U23" i="4"/>
  <c r="Y23" i="4" s="1"/>
  <c r="N24" i="4" s="1"/>
  <c r="Q24" i="4" s="1"/>
  <c r="V23" i="4"/>
  <c r="Z23" i="4" s="1"/>
  <c r="O24" i="4" s="1"/>
  <c r="R24" i="4" s="1"/>
  <c r="X23" i="4"/>
  <c r="M24" i="4" s="1"/>
  <c r="P24" i="4" s="1"/>
  <c r="T94" i="15" l="1"/>
  <c r="W93" i="15"/>
  <c r="C90" i="15"/>
  <c r="F89" i="15"/>
  <c r="X48" i="4"/>
  <c r="M49" i="4" s="1"/>
  <c r="P49" i="4" s="1"/>
  <c r="S49" i="4" s="1"/>
  <c r="W48" i="4"/>
  <c r="W23" i="4"/>
  <c r="S24" i="4"/>
  <c r="T24" i="4" s="1"/>
  <c r="T95" i="15" l="1"/>
  <c r="W94" i="15"/>
  <c r="C91" i="15"/>
  <c r="F90" i="15"/>
  <c r="T49" i="4"/>
  <c r="U49" i="4"/>
  <c r="Y49" i="4" s="1"/>
  <c r="N50" i="4" s="1"/>
  <c r="Q50" i="4" s="1"/>
  <c r="V49" i="4"/>
  <c r="Z49" i="4" s="1"/>
  <c r="O50" i="4" s="1"/>
  <c r="R50" i="4" s="1"/>
  <c r="V24" i="4"/>
  <c r="Z24" i="4" s="1"/>
  <c r="O25" i="4" s="1"/>
  <c r="R25" i="4" s="1"/>
  <c r="U24" i="4"/>
  <c r="Y24" i="4" s="1"/>
  <c r="N25" i="4" s="1"/>
  <c r="Q25" i="4" s="1"/>
  <c r="X24" i="4"/>
  <c r="M25" i="4" s="1"/>
  <c r="P25" i="4" s="1"/>
  <c r="T96" i="15" l="1"/>
  <c r="W95" i="15"/>
  <c r="C92" i="15"/>
  <c r="F91" i="15"/>
  <c r="X49" i="4"/>
  <c r="M50" i="4" s="1"/>
  <c r="P50" i="4" s="1"/>
  <c r="S50" i="4" s="1"/>
  <c r="W49" i="4"/>
  <c r="W24" i="4"/>
  <c r="S25" i="4"/>
  <c r="T97" i="15" l="1"/>
  <c r="W96" i="15"/>
  <c r="C93" i="15"/>
  <c r="F92" i="15"/>
  <c r="U50" i="4"/>
  <c r="Y50" i="4" s="1"/>
  <c r="N51" i="4" s="1"/>
  <c r="Q51" i="4" s="1"/>
  <c r="T50" i="4"/>
  <c r="V50" i="4"/>
  <c r="Z50" i="4" s="1"/>
  <c r="O51" i="4" s="1"/>
  <c r="R51" i="4" s="1"/>
  <c r="U25" i="4"/>
  <c r="Y25" i="4" s="1"/>
  <c r="N26" i="4" s="1"/>
  <c r="Q26" i="4" s="1"/>
  <c r="V25" i="4"/>
  <c r="Z25" i="4" s="1"/>
  <c r="O26" i="4" s="1"/>
  <c r="R26" i="4" s="1"/>
  <c r="T25" i="4"/>
  <c r="X25" i="4" s="1"/>
  <c r="M26" i="4" s="1"/>
  <c r="P26" i="4" s="1"/>
  <c r="T98" i="15" l="1"/>
  <c r="W97" i="15"/>
  <c r="C94" i="15"/>
  <c r="F93" i="15"/>
  <c r="X50" i="4"/>
  <c r="M51" i="4" s="1"/>
  <c r="P51" i="4" s="1"/>
  <c r="S51" i="4" s="1"/>
  <c r="W50" i="4"/>
  <c r="W25" i="4"/>
  <c r="S26" i="4"/>
  <c r="V26" i="4" s="1"/>
  <c r="Z26" i="4" s="1"/>
  <c r="O27" i="4" s="1"/>
  <c r="R27" i="4" s="1"/>
  <c r="T99" i="15" l="1"/>
  <c r="W98" i="15"/>
  <c r="C95" i="15"/>
  <c r="F94" i="15"/>
  <c r="T51" i="4"/>
  <c r="U51" i="4"/>
  <c r="Y51" i="4" s="1"/>
  <c r="N52" i="4" s="1"/>
  <c r="Q52" i="4" s="1"/>
  <c r="V51" i="4"/>
  <c r="Z51" i="4" s="1"/>
  <c r="O52" i="4" s="1"/>
  <c r="R52" i="4" s="1"/>
  <c r="U26" i="4"/>
  <c r="Y26" i="4" s="1"/>
  <c r="N27" i="4" s="1"/>
  <c r="Q27" i="4" s="1"/>
  <c r="T26" i="4"/>
  <c r="X26" i="4" s="1"/>
  <c r="M27" i="4" s="1"/>
  <c r="P27" i="4" s="1"/>
  <c r="T100" i="15" l="1"/>
  <c r="W99" i="15"/>
  <c r="C96" i="15"/>
  <c r="F95" i="15"/>
  <c r="X51" i="4"/>
  <c r="M52" i="4" s="1"/>
  <c r="P52" i="4" s="1"/>
  <c r="S52" i="4" s="1"/>
  <c r="W51" i="4"/>
  <c r="W26" i="4"/>
  <c r="S27" i="4"/>
  <c r="T27" i="4" s="1"/>
  <c r="T101" i="15" l="1"/>
  <c r="W100" i="15"/>
  <c r="C97" i="15"/>
  <c r="F96" i="15"/>
  <c r="T52" i="4"/>
  <c r="V52" i="4"/>
  <c r="Z52" i="4" s="1"/>
  <c r="O53" i="4" s="1"/>
  <c r="R53" i="4" s="1"/>
  <c r="U52" i="4"/>
  <c r="Y52" i="4" s="1"/>
  <c r="N53" i="4" s="1"/>
  <c r="Q53" i="4" s="1"/>
  <c r="V27" i="4"/>
  <c r="Z27" i="4" s="1"/>
  <c r="O28" i="4" s="1"/>
  <c r="R28" i="4" s="1"/>
  <c r="U27" i="4"/>
  <c r="Y27" i="4" s="1"/>
  <c r="N28" i="4" s="1"/>
  <c r="Q28" i="4" s="1"/>
  <c r="X27" i="4"/>
  <c r="M28" i="4" s="1"/>
  <c r="P28" i="4" s="1"/>
  <c r="T102" i="15" l="1"/>
  <c r="W101" i="15"/>
  <c r="C98" i="15"/>
  <c r="F97" i="15"/>
  <c r="X52" i="4"/>
  <c r="M53" i="4" s="1"/>
  <c r="P53" i="4" s="1"/>
  <c r="S53" i="4" s="1"/>
  <c r="W52" i="4"/>
  <c r="W27" i="4"/>
  <c r="S28" i="4"/>
  <c r="T28" i="4" s="1"/>
  <c r="T103" i="15" l="1"/>
  <c r="W102" i="15"/>
  <c r="C99" i="15"/>
  <c r="F98" i="15"/>
  <c r="U53" i="4"/>
  <c r="Y53" i="4" s="1"/>
  <c r="T53" i="4"/>
  <c r="M22" i="12"/>
  <c r="S22" i="12" s="1"/>
  <c r="V53" i="4"/>
  <c r="Z53" i="4" s="1"/>
  <c r="M19" i="12"/>
  <c r="S19" i="12" s="1"/>
  <c r="U28" i="4"/>
  <c r="Y28" i="4" s="1"/>
  <c r="V28" i="4"/>
  <c r="Z28" i="4" s="1"/>
  <c r="X28" i="4"/>
  <c r="T104" i="15" l="1"/>
  <c r="W103" i="15"/>
  <c r="C100" i="15"/>
  <c r="F99" i="15"/>
  <c r="X53" i="4"/>
  <c r="W53" i="4"/>
  <c r="W28" i="4"/>
  <c r="T105" i="15" l="1"/>
  <c r="W104" i="15"/>
  <c r="C101" i="15"/>
  <c r="F100" i="15"/>
  <c r="T106" i="15" l="1"/>
  <c r="W105" i="15"/>
  <c r="C102" i="15"/>
  <c r="F101" i="15"/>
  <c r="T107" i="15" l="1"/>
  <c r="W106" i="15"/>
  <c r="C103" i="15"/>
  <c r="F102" i="15"/>
  <c r="T108" i="15" l="1"/>
  <c r="W107" i="15"/>
  <c r="C104" i="15"/>
  <c r="F103" i="15"/>
  <c r="T109" i="15" l="1"/>
  <c r="W108" i="15"/>
  <c r="C105" i="15"/>
  <c r="F104" i="15"/>
  <c r="T110" i="15" l="1"/>
  <c r="W109" i="15"/>
  <c r="C106" i="15"/>
  <c r="F105" i="15"/>
  <c r="T111" i="15" l="1"/>
  <c r="W110" i="15"/>
  <c r="C107" i="15"/>
  <c r="F106" i="15"/>
  <c r="T112" i="15" l="1"/>
  <c r="W111" i="15"/>
  <c r="C108" i="15"/>
  <c r="F107" i="15"/>
  <c r="T113" i="15" l="1"/>
  <c r="W112" i="15"/>
  <c r="C109" i="15"/>
  <c r="F108" i="15"/>
  <c r="T114" i="15" l="1"/>
  <c r="W113" i="15"/>
  <c r="C110" i="15"/>
  <c r="F109" i="15"/>
  <c r="T115" i="15" l="1"/>
  <c r="W114" i="15"/>
  <c r="C111" i="15"/>
  <c r="F110" i="15"/>
  <c r="T116" i="15" l="1"/>
  <c r="W115" i="15"/>
  <c r="C112" i="15"/>
  <c r="F111" i="15"/>
  <c r="T117" i="15" l="1"/>
  <c r="W116" i="15"/>
  <c r="X113" i="15"/>
  <c r="Y113" i="15" s="1"/>
  <c r="C113" i="15"/>
  <c r="F112" i="15"/>
  <c r="T118" i="15" l="1"/>
  <c r="W117" i="15"/>
  <c r="AA113" i="15"/>
  <c r="Z113" i="15"/>
  <c r="AB113" i="15" s="1"/>
  <c r="X114" i="15"/>
  <c r="Y114" i="15" s="1"/>
  <c r="C114" i="15"/>
  <c r="F113" i="15"/>
  <c r="T119" i="15" l="1"/>
  <c r="W118" i="15"/>
  <c r="Z114" i="15"/>
  <c r="AA114" i="15"/>
  <c r="X115" i="15"/>
  <c r="Y115" i="15" s="1"/>
  <c r="F114" i="15"/>
  <c r="C115" i="15"/>
  <c r="T120" i="15" l="1"/>
  <c r="W119" i="15"/>
  <c r="X116" i="15"/>
  <c r="Y116" i="15" s="1"/>
  <c r="Z115" i="15"/>
  <c r="AA115" i="15"/>
  <c r="AB114" i="15"/>
  <c r="G114" i="15"/>
  <c r="H114" i="15" s="1"/>
  <c r="C116" i="15"/>
  <c r="F115" i="15"/>
  <c r="T121" i="15" l="1"/>
  <c r="W120" i="15"/>
  <c r="AA116" i="15"/>
  <c r="Z116" i="15"/>
  <c r="X117" i="15"/>
  <c r="Y117" i="15" s="1"/>
  <c r="AB115" i="15"/>
  <c r="G115" i="15"/>
  <c r="H115" i="15" s="1"/>
  <c r="J114" i="15"/>
  <c r="I114" i="15"/>
  <c r="F116" i="15"/>
  <c r="C117" i="15"/>
  <c r="T122" i="15" l="1"/>
  <c r="W121" i="15"/>
  <c r="K114" i="15"/>
  <c r="X118" i="15"/>
  <c r="Y118" i="15" s="1"/>
  <c r="AB116" i="15"/>
  <c r="AA117" i="15"/>
  <c r="Z117" i="15"/>
  <c r="G116" i="15"/>
  <c r="H116" i="15" s="1"/>
  <c r="F117" i="15"/>
  <c r="C118" i="15"/>
  <c r="I115" i="15"/>
  <c r="J115" i="15"/>
  <c r="T123" i="15" l="1"/>
  <c r="W122" i="15"/>
  <c r="AB117" i="15"/>
  <c r="AA118" i="15"/>
  <c r="Z118" i="15"/>
  <c r="X119" i="15"/>
  <c r="Y119" i="15" s="1"/>
  <c r="K115" i="15"/>
  <c r="F118" i="15"/>
  <c r="C119" i="15"/>
  <c r="J116" i="15"/>
  <c r="I116" i="15"/>
  <c r="G117" i="15"/>
  <c r="H117" i="15" s="1"/>
  <c r="AB118" i="15" l="1"/>
  <c r="T124" i="15"/>
  <c r="W123" i="15"/>
  <c r="X120" i="15"/>
  <c r="Y120" i="15" s="1"/>
  <c r="Z119" i="15"/>
  <c r="AA119" i="15"/>
  <c r="K116" i="15"/>
  <c r="I117" i="15"/>
  <c r="J117" i="15"/>
  <c r="F119" i="15"/>
  <c r="C120" i="15"/>
  <c r="G118" i="15"/>
  <c r="H118" i="15" s="1"/>
  <c r="T125" i="15" l="1"/>
  <c r="W124" i="15"/>
  <c r="Z120" i="15"/>
  <c r="AA120" i="15"/>
  <c r="AB119" i="15"/>
  <c r="X121" i="15"/>
  <c r="Y121" i="15" s="1"/>
  <c r="K117" i="15"/>
  <c r="J118" i="15"/>
  <c r="I118" i="15"/>
  <c r="F120" i="15"/>
  <c r="C121" i="15"/>
  <c r="G119" i="15"/>
  <c r="H119" i="15" s="1"/>
  <c r="T126" i="15" l="1"/>
  <c r="W125" i="15"/>
  <c r="K118" i="15"/>
  <c r="Z121" i="15"/>
  <c r="AA121" i="15"/>
  <c r="X122" i="15"/>
  <c r="Y122" i="15" s="1"/>
  <c r="AB120" i="15"/>
  <c r="J119" i="15"/>
  <c r="I119" i="15"/>
  <c r="F121" i="15"/>
  <c r="C122" i="15"/>
  <c r="G120" i="15"/>
  <c r="H120" i="15" s="1"/>
  <c r="T127" i="15" l="1"/>
  <c r="W126" i="15"/>
  <c r="K119" i="15"/>
  <c r="Z122" i="15"/>
  <c r="AA122" i="15"/>
  <c r="X123" i="15"/>
  <c r="Y123" i="15" s="1"/>
  <c r="AB121" i="15"/>
  <c r="J120" i="15"/>
  <c r="I120" i="15"/>
  <c r="C123" i="15"/>
  <c r="F122" i="15"/>
  <c r="G121" i="15"/>
  <c r="H121" i="15" s="1"/>
  <c r="T128" i="15" l="1"/>
  <c r="W127" i="15"/>
  <c r="K120" i="15"/>
  <c r="X124" i="15"/>
  <c r="Y124" i="15" s="1"/>
  <c r="AA123" i="15"/>
  <c r="Z123" i="15"/>
  <c r="AB123" i="15" s="1"/>
  <c r="AB122" i="15"/>
  <c r="J121" i="15"/>
  <c r="I121" i="15"/>
  <c r="G122" i="15"/>
  <c r="H122" i="15" s="1"/>
  <c r="C124" i="15"/>
  <c r="F123" i="15"/>
  <c r="T129" i="15" l="1"/>
  <c r="W128" i="15"/>
  <c r="K121" i="15"/>
  <c r="AA124" i="15"/>
  <c r="Z124" i="15"/>
  <c r="X125" i="15"/>
  <c r="Y125" i="15" s="1"/>
  <c r="F124" i="15"/>
  <c r="C125" i="15"/>
  <c r="J122" i="15"/>
  <c r="I122" i="15"/>
  <c r="G123" i="15"/>
  <c r="H123" i="15" s="1"/>
  <c r="T130" i="15" l="1"/>
  <c r="W129" i="15"/>
  <c r="AB124" i="15"/>
  <c r="AA125" i="15"/>
  <c r="Z125" i="15"/>
  <c r="X126" i="15"/>
  <c r="Y126" i="15" s="1"/>
  <c r="K122" i="15"/>
  <c r="I123" i="15"/>
  <c r="J123" i="15"/>
  <c r="C126" i="15"/>
  <c r="F125" i="15"/>
  <c r="G124" i="15"/>
  <c r="H124" i="15" s="1"/>
  <c r="T131" i="15" l="1"/>
  <c r="W130" i="15"/>
  <c r="AB125" i="15"/>
  <c r="X127" i="15"/>
  <c r="Y127" i="15" s="1"/>
  <c r="Z126" i="15"/>
  <c r="AA126" i="15"/>
  <c r="K123" i="15"/>
  <c r="J124" i="15"/>
  <c r="I124" i="15"/>
  <c r="G125" i="15"/>
  <c r="H125" i="15" s="1"/>
  <c r="C127" i="15"/>
  <c r="F126" i="15"/>
  <c r="T132" i="15" l="1"/>
  <c r="W131" i="15"/>
  <c r="K124" i="15"/>
  <c r="Z127" i="15"/>
  <c r="AA127" i="15"/>
  <c r="X128" i="15"/>
  <c r="Y128" i="15" s="1"/>
  <c r="AB126" i="15"/>
  <c r="J125" i="15"/>
  <c r="I125" i="15"/>
  <c r="G126" i="15"/>
  <c r="H126" i="15" s="1"/>
  <c r="C128" i="15"/>
  <c r="F127" i="15"/>
  <c r="T133" i="15" l="1"/>
  <c r="W132" i="15"/>
  <c r="K125" i="15"/>
  <c r="X129" i="15"/>
  <c r="Y129" i="15" s="1"/>
  <c r="Z128" i="15"/>
  <c r="AA128" i="15"/>
  <c r="AB127" i="15"/>
  <c r="I126" i="15"/>
  <c r="J126" i="15"/>
  <c r="G127" i="15"/>
  <c r="H127" i="15" s="1"/>
  <c r="F128" i="15"/>
  <c r="C129" i="15"/>
  <c r="T134" i="15" l="1"/>
  <c r="W133" i="15"/>
  <c r="AA129" i="15"/>
  <c r="Z129" i="15"/>
  <c r="AB128" i="15"/>
  <c r="X130" i="15"/>
  <c r="Y130" i="15" s="1"/>
  <c r="K126" i="15"/>
  <c r="J127" i="15"/>
  <c r="I127" i="15"/>
  <c r="C130" i="15"/>
  <c r="F129" i="15"/>
  <c r="G128" i="15"/>
  <c r="H128" i="15" s="1"/>
  <c r="AB129" i="15" l="1"/>
  <c r="T135" i="15"/>
  <c r="W134" i="15"/>
  <c r="AA130" i="15"/>
  <c r="Z130" i="15"/>
  <c r="X131" i="15"/>
  <c r="Y131" i="15" s="1"/>
  <c r="K127" i="15"/>
  <c r="J128" i="15"/>
  <c r="I128" i="15"/>
  <c r="K128" i="15" s="1"/>
  <c r="G129" i="15"/>
  <c r="H129" i="15" s="1"/>
  <c r="C131" i="15"/>
  <c r="F130" i="15"/>
  <c r="AB130" i="15" l="1"/>
  <c r="T136" i="15"/>
  <c r="W135" i="15"/>
  <c r="X132" i="15"/>
  <c r="Y132" i="15" s="1"/>
  <c r="AA131" i="15"/>
  <c r="Z131" i="15"/>
  <c r="J129" i="15"/>
  <c r="I129" i="15"/>
  <c r="G130" i="15"/>
  <c r="H130" i="15" s="1"/>
  <c r="F131" i="15"/>
  <c r="C132" i="15"/>
  <c r="AB131" i="15" l="1"/>
  <c r="T137" i="15"/>
  <c r="W136" i="15"/>
  <c r="AA132" i="15"/>
  <c r="Z132" i="15"/>
  <c r="X133" i="15"/>
  <c r="Y133" i="15" s="1"/>
  <c r="K129" i="15"/>
  <c r="G131" i="15"/>
  <c r="H131" i="15" s="1"/>
  <c r="I130" i="15"/>
  <c r="J130" i="15"/>
  <c r="F132" i="15"/>
  <c r="C133" i="15"/>
  <c r="T138" i="15" l="1"/>
  <c r="W137" i="15"/>
  <c r="AB132" i="15"/>
  <c r="X134" i="15"/>
  <c r="Y134" i="15" s="1"/>
  <c r="AA133" i="15"/>
  <c r="Z133" i="15"/>
  <c r="K130" i="15"/>
  <c r="F133" i="15"/>
  <c r="C134" i="15"/>
  <c r="G132" i="15"/>
  <c r="H132" i="15" s="1"/>
  <c r="J131" i="15"/>
  <c r="I131" i="15"/>
  <c r="T139" i="15" l="1"/>
  <c r="W138" i="15"/>
  <c r="AB133" i="15"/>
  <c r="AA134" i="15"/>
  <c r="Z134" i="15"/>
  <c r="X135" i="15"/>
  <c r="Y135" i="15" s="1"/>
  <c r="K131" i="15"/>
  <c r="F134" i="15"/>
  <c r="C135" i="15"/>
  <c r="G133" i="15"/>
  <c r="H133" i="15" s="1"/>
  <c r="J132" i="15"/>
  <c r="I132" i="15"/>
  <c r="AB134" i="15" l="1"/>
  <c r="T140" i="15"/>
  <c r="W139" i="15"/>
  <c r="Z135" i="15"/>
  <c r="AA135" i="15"/>
  <c r="X136" i="15"/>
  <c r="Y136" i="15" s="1"/>
  <c r="K132" i="15"/>
  <c r="F135" i="15"/>
  <c r="C136" i="15"/>
  <c r="G134" i="15"/>
  <c r="H134" i="15" s="1"/>
  <c r="J133" i="15"/>
  <c r="I133" i="15"/>
  <c r="T141" i="15" l="1"/>
  <c r="W140" i="15"/>
  <c r="X137" i="15"/>
  <c r="Y137" i="15" s="1"/>
  <c r="AA136" i="15"/>
  <c r="Z136" i="15"/>
  <c r="AB135" i="15"/>
  <c r="K133" i="15"/>
  <c r="C137" i="15"/>
  <c r="F136" i="15"/>
  <c r="G135" i="15"/>
  <c r="H135" i="15" s="1"/>
  <c r="J134" i="15"/>
  <c r="I134" i="15"/>
  <c r="T142" i="15" l="1"/>
  <c r="W141" i="15"/>
  <c r="AB136" i="15"/>
  <c r="AA137" i="15"/>
  <c r="Z137" i="15"/>
  <c r="X138" i="15"/>
  <c r="Y138" i="15" s="1"/>
  <c r="K134" i="15"/>
  <c r="G136" i="15"/>
  <c r="H136" i="15" s="1"/>
  <c r="F137" i="15"/>
  <c r="C138" i="15"/>
  <c r="I135" i="15"/>
  <c r="J135" i="15"/>
  <c r="T143" i="15" l="1"/>
  <c r="W142" i="15"/>
  <c r="AB137" i="15"/>
  <c r="X139" i="15"/>
  <c r="Y139" i="15" s="1"/>
  <c r="AA138" i="15"/>
  <c r="Z138" i="15"/>
  <c r="AB138" i="15" s="1"/>
  <c r="K135" i="15"/>
  <c r="F138" i="15"/>
  <c r="C139" i="15"/>
  <c r="G137" i="15"/>
  <c r="H137" i="15" s="1"/>
  <c r="J136" i="15"/>
  <c r="I136" i="15"/>
  <c r="T144" i="15" l="1"/>
  <c r="W143" i="15"/>
  <c r="Z139" i="15"/>
  <c r="AA139" i="15"/>
  <c r="X140" i="15"/>
  <c r="Y140" i="15" s="1"/>
  <c r="K136" i="15"/>
  <c r="C140" i="15"/>
  <c r="F139" i="15"/>
  <c r="G138" i="15"/>
  <c r="H138" i="15" s="1"/>
  <c r="J137" i="15"/>
  <c r="I137" i="15"/>
  <c r="T145" i="15" l="1"/>
  <c r="W144" i="15"/>
  <c r="X141" i="15"/>
  <c r="Y141" i="15" s="1"/>
  <c r="AA140" i="15"/>
  <c r="Z140" i="15"/>
  <c r="AB139" i="15"/>
  <c r="K137" i="15"/>
  <c r="G139" i="15"/>
  <c r="H139" i="15" s="1"/>
  <c r="F140" i="15"/>
  <c r="C141" i="15"/>
  <c r="J138" i="15"/>
  <c r="I138" i="15"/>
  <c r="T146" i="15" l="1"/>
  <c r="W145" i="15"/>
  <c r="Z141" i="15"/>
  <c r="AA141" i="15"/>
  <c r="AB140" i="15"/>
  <c r="X142" i="15"/>
  <c r="Y142" i="15" s="1"/>
  <c r="K138" i="15"/>
  <c r="C142" i="15"/>
  <c r="F141" i="15"/>
  <c r="G140" i="15"/>
  <c r="H140" i="15" s="1"/>
  <c r="I139" i="15"/>
  <c r="J139" i="15"/>
  <c r="T147" i="15" l="1"/>
  <c r="W146" i="15"/>
  <c r="X143" i="15"/>
  <c r="Y143" i="15" s="1"/>
  <c r="Z142" i="15"/>
  <c r="AA142" i="15"/>
  <c r="AB141" i="15"/>
  <c r="K139" i="15"/>
  <c r="G141" i="15"/>
  <c r="H141" i="15" s="1"/>
  <c r="C143" i="15"/>
  <c r="F142" i="15"/>
  <c r="J140" i="15"/>
  <c r="I140" i="15"/>
  <c r="W147" i="15" l="1"/>
  <c r="T148" i="15"/>
  <c r="AA143" i="15"/>
  <c r="Z143" i="15"/>
  <c r="X144" i="15"/>
  <c r="Y144" i="15" s="1"/>
  <c r="AB142" i="15"/>
  <c r="K140" i="15"/>
  <c r="G142" i="15"/>
  <c r="H142" i="15" s="1"/>
  <c r="J141" i="15"/>
  <c r="I141" i="15"/>
  <c r="K141" i="15" s="1"/>
  <c r="C144" i="15"/>
  <c r="F143" i="15"/>
  <c r="AB143" i="15" l="1"/>
  <c r="W148" i="15"/>
  <c r="T149" i="15"/>
  <c r="X145" i="15"/>
  <c r="Y145" i="15" s="1"/>
  <c r="Z144" i="15"/>
  <c r="AA144" i="15"/>
  <c r="G143" i="15"/>
  <c r="H143" i="15" s="1"/>
  <c r="C145" i="15"/>
  <c r="F144" i="15"/>
  <c r="J142" i="15"/>
  <c r="I142" i="15"/>
  <c r="W149" i="15" l="1"/>
  <c r="T150" i="15"/>
  <c r="Z145" i="15"/>
  <c r="AA145" i="15"/>
  <c r="X146" i="15"/>
  <c r="Y146" i="15" s="1"/>
  <c r="AB144" i="15"/>
  <c r="K142" i="15"/>
  <c r="F145" i="15"/>
  <c r="C146" i="15"/>
  <c r="G144" i="15"/>
  <c r="H144" i="15" s="1"/>
  <c r="J143" i="15"/>
  <c r="I143" i="15"/>
  <c r="W150" i="15" l="1"/>
  <c r="T151" i="15"/>
  <c r="X147" i="15"/>
  <c r="Y147" i="15" s="1"/>
  <c r="AA146" i="15"/>
  <c r="Z146" i="15"/>
  <c r="AB145" i="15"/>
  <c r="K143" i="15"/>
  <c r="C147" i="15"/>
  <c r="F146" i="15"/>
  <c r="G145" i="15"/>
  <c r="H145" i="15" s="1"/>
  <c r="J144" i="15"/>
  <c r="I144" i="15"/>
  <c r="W151" i="15" l="1"/>
  <c r="T152" i="15"/>
  <c r="Z147" i="15"/>
  <c r="AA147" i="15"/>
  <c r="X148" i="15"/>
  <c r="Y148" i="15" s="1"/>
  <c r="AB146" i="15"/>
  <c r="K144" i="15"/>
  <c r="G146" i="15"/>
  <c r="H146" i="15" s="1"/>
  <c r="F147" i="15"/>
  <c r="C148" i="15"/>
  <c r="I145" i="15"/>
  <c r="J145" i="15"/>
  <c r="W152" i="15" l="1"/>
  <c r="T153" i="15"/>
  <c r="X149" i="15"/>
  <c r="Y149" i="15" s="1"/>
  <c r="AA148" i="15"/>
  <c r="Z148" i="15"/>
  <c r="AB147" i="15"/>
  <c r="K145" i="15"/>
  <c r="G147" i="15"/>
  <c r="H147" i="15" s="1"/>
  <c r="F148" i="15"/>
  <c r="C149" i="15"/>
  <c r="J146" i="15"/>
  <c r="I146" i="15"/>
  <c r="W153" i="15" l="1"/>
  <c r="T154" i="15"/>
  <c r="AB148" i="15"/>
  <c r="AA149" i="15"/>
  <c r="Z149" i="15"/>
  <c r="X150" i="15"/>
  <c r="Y150" i="15" s="1"/>
  <c r="K146" i="15"/>
  <c r="C150" i="15"/>
  <c r="F149" i="15"/>
  <c r="J147" i="15"/>
  <c r="I147" i="15"/>
  <c r="G148" i="15"/>
  <c r="H148" i="15" s="1"/>
  <c r="W154" i="15" l="1"/>
  <c r="T155" i="15"/>
  <c r="AB149" i="15"/>
  <c r="X151" i="15"/>
  <c r="Y151" i="15" s="1"/>
  <c r="AA150" i="15"/>
  <c r="Z150" i="15"/>
  <c r="AB150" i="15" s="1"/>
  <c r="K147" i="15"/>
  <c r="I148" i="15"/>
  <c r="J148" i="15"/>
  <c r="G149" i="15"/>
  <c r="H149" i="15" s="1"/>
  <c r="C151" i="15"/>
  <c r="F150" i="15"/>
  <c r="W155" i="15" l="1"/>
  <c r="T156" i="15"/>
  <c r="Z151" i="15"/>
  <c r="AA151" i="15"/>
  <c r="X152" i="15"/>
  <c r="Y152" i="15" s="1"/>
  <c r="K148" i="15"/>
  <c r="G150" i="15"/>
  <c r="H150" i="15" s="1"/>
  <c r="C152" i="15"/>
  <c r="F151" i="15"/>
  <c r="I149" i="15"/>
  <c r="J149" i="15"/>
  <c r="W156" i="15" l="1"/>
  <c r="T157" i="15"/>
  <c r="X153" i="15"/>
  <c r="Y153" i="15" s="1"/>
  <c r="AA152" i="15"/>
  <c r="Z152" i="15"/>
  <c r="AB151" i="15"/>
  <c r="K149" i="15"/>
  <c r="C153" i="15"/>
  <c r="F152" i="15"/>
  <c r="J150" i="15"/>
  <c r="I150" i="15"/>
  <c r="G151" i="15"/>
  <c r="H151" i="15" s="1"/>
  <c r="W157" i="15" l="1"/>
  <c r="T158" i="15"/>
  <c r="AB152" i="15"/>
  <c r="AA153" i="15"/>
  <c r="Z153" i="15"/>
  <c r="X154" i="15"/>
  <c r="Y154" i="15" s="1"/>
  <c r="K150" i="15"/>
  <c r="I151" i="15"/>
  <c r="J151" i="15"/>
  <c r="G152" i="15"/>
  <c r="H152" i="15" s="1"/>
  <c r="C154" i="15"/>
  <c r="F153" i="15"/>
  <c r="W158" i="15" l="1"/>
  <c r="T159" i="15"/>
  <c r="AB153" i="15"/>
  <c r="Z154" i="15"/>
  <c r="AA154" i="15"/>
  <c r="X155" i="15"/>
  <c r="Y155" i="15" s="1"/>
  <c r="K151" i="15"/>
  <c r="J152" i="15"/>
  <c r="I152" i="15"/>
  <c r="K152" i="15" s="1"/>
  <c r="C155" i="15"/>
  <c r="F154" i="15"/>
  <c r="G153" i="15"/>
  <c r="H153" i="15" s="1"/>
  <c r="W159" i="15" l="1"/>
  <c r="T160" i="15"/>
  <c r="X156" i="15"/>
  <c r="Y156" i="15" s="1"/>
  <c r="Z155" i="15"/>
  <c r="AA155" i="15"/>
  <c r="AB154" i="15"/>
  <c r="I153" i="15"/>
  <c r="J153" i="15"/>
  <c r="G154" i="15"/>
  <c r="H154" i="15" s="1"/>
  <c r="C156" i="15"/>
  <c r="F155" i="15"/>
  <c r="W160" i="15" l="1"/>
  <c r="T161" i="15"/>
  <c r="AB155" i="15"/>
  <c r="AA156" i="15"/>
  <c r="Z156" i="15"/>
  <c r="X157" i="15"/>
  <c r="Y157" i="15" s="1"/>
  <c r="K153" i="15"/>
  <c r="G155" i="15"/>
  <c r="H155" i="15" s="1"/>
  <c r="J154" i="15"/>
  <c r="I154" i="15"/>
  <c r="F156" i="15"/>
  <c r="C157" i="15"/>
  <c r="W161" i="15" l="1"/>
  <c r="T162" i="15"/>
  <c r="X158" i="15"/>
  <c r="Y158" i="15" s="1"/>
  <c r="AB156" i="15"/>
  <c r="Z157" i="15"/>
  <c r="AA157" i="15"/>
  <c r="K154" i="15"/>
  <c r="C158" i="15"/>
  <c r="F157" i="15"/>
  <c r="J155" i="15"/>
  <c r="I155" i="15"/>
  <c r="G156" i="15"/>
  <c r="H156" i="15" s="1"/>
  <c r="W162" i="15" l="1"/>
  <c r="T163" i="15"/>
  <c r="Z158" i="15"/>
  <c r="AA158" i="15"/>
  <c r="X159" i="15"/>
  <c r="Y159" i="15" s="1"/>
  <c r="AB157" i="15"/>
  <c r="K155" i="15"/>
  <c r="J156" i="15"/>
  <c r="I156" i="15"/>
  <c r="G157" i="15"/>
  <c r="H157" i="15" s="1"/>
  <c r="F158" i="15"/>
  <c r="C159" i="15"/>
  <c r="W163" i="15" l="1"/>
  <c r="T164" i="15"/>
  <c r="K156" i="15"/>
  <c r="AB158" i="15"/>
  <c r="X160" i="15"/>
  <c r="Y160" i="15" s="1"/>
  <c r="Z159" i="15"/>
  <c r="AA159" i="15"/>
  <c r="C160" i="15"/>
  <c r="F159" i="15"/>
  <c r="J157" i="15"/>
  <c r="I157" i="15"/>
  <c r="K157" i="15" s="1"/>
  <c r="G158" i="15"/>
  <c r="H158" i="15" s="1"/>
  <c r="W164" i="15" l="1"/>
  <c r="T165" i="15"/>
  <c r="AA160" i="15"/>
  <c r="Z160" i="15"/>
  <c r="AB160" i="15" s="1"/>
  <c r="X161" i="15"/>
  <c r="Y161" i="15" s="1"/>
  <c r="AB159" i="15"/>
  <c r="J158" i="15"/>
  <c r="I158" i="15"/>
  <c r="K158" i="15" s="1"/>
  <c r="G159" i="15"/>
  <c r="H159" i="15" s="1"/>
  <c r="C161" i="15"/>
  <c r="F160" i="15"/>
  <c r="W165" i="15" l="1"/>
  <c r="T166" i="15"/>
  <c r="X162" i="15"/>
  <c r="Y162" i="15" s="1"/>
  <c r="AA161" i="15"/>
  <c r="Z161" i="15"/>
  <c r="J159" i="15"/>
  <c r="I159" i="15"/>
  <c r="K159" i="15" s="1"/>
  <c r="G160" i="15"/>
  <c r="H160" i="15" s="1"/>
  <c r="F161" i="15"/>
  <c r="C162" i="15"/>
  <c r="W166" i="15" l="1"/>
  <c r="T167" i="15"/>
  <c r="AB161" i="15"/>
  <c r="AA162" i="15"/>
  <c r="Z162" i="15"/>
  <c r="X163" i="15"/>
  <c r="Y163" i="15" s="1"/>
  <c r="I160" i="15"/>
  <c r="J160" i="15"/>
  <c r="C163" i="15"/>
  <c r="F162" i="15"/>
  <c r="G161" i="15"/>
  <c r="H161" i="15" s="1"/>
  <c r="W167" i="15" l="1"/>
  <c r="T168" i="15"/>
  <c r="AB162" i="15"/>
  <c r="X164" i="15"/>
  <c r="Y164" i="15" s="1"/>
  <c r="AA163" i="15"/>
  <c r="Z163" i="15"/>
  <c r="K160" i="15"/>
  <c r="J161" i="15"/>
  <c r="I161" i="15"/>
  <c r="G162" i="15"/>
  <c r="H162" i="15" s="1"/>
  <c r="C164" i="15"/>
  <c r="F163" i="15"/>
  <c r="W168" i="15" l="1"/>
  <c r="T169" i="15"/>
  <c r="AA164" i="15"/>
  <c r="Z164" i="15"/>
  <c r="AB164" i="15" s="1"/>
  <c r="X165" i="15"/>
  <c r="Y165" i="15" s="1"/>
  <c r="AB163" i="15"/>
  <c r="K161" i="15"/>
  <c r="G163" i="15"/>
  <c r="H163" i="15" s="1"/>
  <c r="J162" i="15"/>
  <c r="I162" i="15"/>
  <c r="C165" i="15"/>
  <c r="F164" i="15"/>
  <c r="W169" i="15" l="1"/>
  <c r="T170" i="15"/>
  <c r="X166" i="15"/>
  <c r="Y166" i="15" s="1"/>
  <c r="Z165" i="15"/>
  <c r="AB165" i="15" s="1"/>
  <c r="AA165" i="15"/>
  <c r="K162" i="15"/>
  <c r="G164" i="15"/>
  <c r="H164" i="15" s="1"/>
  <c r="J163" i="15"/>
  <c r="I163" i="15"/>
  <c r="C166" i="15"/>
  <c r="F165" i="15"/>
  <c r="W170" i="15" l="1"/>
  <c r="T171" i="15"/>
  <c r="K163" i="15"/>
  <c r="X167" i="15"/>
  <c r="Y167" i="15" s="1"/>
  <c r="AA166" i="15"/>
  <c r="Z166" i="15"/>
  <c r="AB166" i="15" s="1"/>
  <c r="F166" i="15"/>
  <c r="C167" i="15"/>
  <c r="I164" i="15"/>
  <c r="J164" i="15"/>
  <c r="G165" i="15"/>
  <c r="H165" i="15" s="1"/>
  <c r="W171" i="15" l="1"/>
  <c r="T172" i="15"/>
  <c r="Z167" i="15"/>
  <c r="AA167" i="15"/>
  <c r="X168" i="15"/>
  <c r="Y168" i="15" s="1"/>
  <c r="K164" i="15"/>
  <c r="J165" i="15"/>
  <c r="I165" i="15"/>
  <c r="C168" i="15"/>
  <c r="F167" i="15"/>
  <c r="G166" i="15"/>
  <c r="H166" i="15" s="1"/>
  <c r="W172" i="15" l="1"/>
  <c r="T173" i="15"/>
  <c r="AB167" i="15"/>
  <c r="X169" i="15"/>
  <c r="Y169" i="15" s="1"/>
  <c r="Z168" i="15"/>
  <c r="AA168" i="15"/>
  <c r="K165" i="15"/>
  <c r="J166" i="15"/>
  <c r="I166" i="15"/>
  <c r="G167" i="15"/>
  <c r="H167" i="15" s="1"/>
  <c r="C169" i="15"/>
  <c r="F168" i="15"/>
  <c r="W173" i="15" l="1"/>
  <c r="T174" i="15"/>
  <c r="AA169" i="15"/>
  <c r="Z169" i="15"/>
  <c r="AB169" i="15" s="1"/>
  <c r="AB168" i="15"/>
  <c r="X170" i="15"/>
  <c r="Y170" i="15" s="1"/>
  <c r="K166" i="15"/>
  <c r="J167" i="15"/>
  <c r="I167" i="15"/>
  <c r="G168" i="15"/>
  <c r="H168" i="15" s="1"/>
  <c r="F169" i="15"/>
  <c r="C170" i="15"/>
  <c r="W174" i="15" l="1"/>
  <c r="T175" i="15"/>
  <c r="X171" i="15"/>
  <c r="Y171" i="15" s="1"/>
  <c r="AA170" i="15"/>
  <c r="Z170" i="15"/>
  <c r="K167" i="15"/>
  <c r="G169" i="15"/>
  <c r="H169" i="15" s="1"/>
  <c r="J168" i="15"/>
  <c r="I168" i="15"/>
  <c r="F170" i="15"/>
  <c r="C171" i="15"/>
  <c r="W175" i="15" l="1"/>
  <c r="T176" i="15"/>
  <c r="AB170" i="15"/>
  <c r="AA171" i="15"/>
  <c r="Z171" i="15"/>
  <c r="X172" i="15"/>
  <c r="Y172" i="15" s="1"/>
  <c r="K168" i="15"/>
  <c r="G170" i="15"/>
  <c r="H170" i="15" s="1"/>
  <c r="I169" i="15"/>
  <c r="J169" i="15"/>
  <c r="F171" i="15"/>
  <c r="C172" i="15"/>
  <c r="W176" i="15" l="1"/>
  <c r="T177" i="15"/>
  <c r="AB171" i="15"/>
  <c r="X173" i="15"/>
  <c r="Y173" i="15" s="1"/>
  <c r="AA172" i="15"/>
  <c r="Z172" i="15"/>
  <c r="K169" i="15"/>
  <c r="F172" i="15"/>
  <c r="C173" i="15"/>
  <c r="G171" i="15"/>
  <c r="H171" i="15" s="1"/>
  <c r="J170" i="15"/>
  <c r="I170" i="15"/>
  <c r="F14" i="15"/>
  <c r="G113" i="15" s="1"/>
  <c r="H113" i="15" s="1"/>
  <c r="W177" i="15" l="1"/>
  <c r="T178" i="15"/>
  <c r="AA173" i="15"/>
  <c r="Z173" i="15"/>
  <c r="X174" i="15"/>
  <c r="Y174" i="15" s="1"/>
  <c r="AB172" i="15"/>
  <c r="K170" i="15"/>
  <c r="C174" i="15"/>
  <c r="F173" i="15"/>
  <c r="G172" i="15"/>
  <c r="H172" i="15" s="1"/>
  <c r="J113" i="15"/>
  <c r="I113" i="15"/>
  <c r="I171" i="15"/>
  <c r="J171" i="15"/>
  <c r="W178" i="15" l="1"/>
  <c r="T179" i="15"/>
  <c r="AB173" i="15"/>
  <c r="X175" i="15"/>
  <c r="Y175" i="15" s="1"/>
  <c r="AA174" i="15"/>
  <c r="Z174" i="15"/>
  <c r="K113" i="15"/>
  <c r="K171" i="15"/>
  <c r="G173" i="15"/>
  <c r="H173" i="15" s="1"/>
  <c r="F174" i="15"/>
  <c r="C175" i="15"/>
  <c r="J172" i="15"/>
  <c r="I172" i="15"/>
  <c r="K172" i="15" l="1"/>
  <c r="W179" i="15"/>
  <c r="T180" i="15"/>
  <c r="AB174" i="15"/>
  <c r="Z175" i="15"/>
  <c r="AA175" i="15"/>
  <c r="X176" i="15"/>
  <c r="Y176" i="15" s="1"/>
  <c r="F175" i="15"/>
  <c r="C176" i="15"/>
  <c r="G174" i="15"/>
  <c r="H174" i="15" s="1"/>
  <c r="J173" i="15"/>
  <c r="I173" i="15"/>
  <c r="W180" i="15" l="1"/>
  <c r="T181" i="15"/>
  <c r="AB175" i="15"/>
  <c r="X177" i="15"/>
  <c r="Y177" i="15" s="1"/>
  <c r="Z176" i="15"/>
  <c r="AA176" i="15"/>
  <c r="K173" i="15"/>
  <c r="C177" i="15"/>
  <c r="F176" i="15"/>
  <c r="G175" i="15"/>
  <c r="H175" i="15" s="1"/>
  <c r="J174" i="15"/>
  <c r="I174" i="15"/>
  <c r="W181" i="15" l="1"/>
  <c r="T182" i="15"/>
  <c r="Z177" i="15"/>
  <c r="AA177" i="15"/>
  <c r="X178" i="15"/>
  <c r="Y178" i="15" s="1"/>
  <c r="AB176" i="15"/>
  <c r="K174" i="15"/>
  <c r="G176" i="15"/>
  <c r="H176" i="15" s="1"/>
  <c r="F177" i="15"/>
  <c r="C178" i="15"/>
  <c r="J175" i="15"/>
  <c r="I175" i="15"/>
  <c r="W182" i="15" l="1"/>
  <c r="T183" i="15"/>
  <c r="X179" i="15"/>
  <c r="Y179" i="15" s="1"/>
  <c r="AA178" i="15"/>
  <c r="Z178" i="15"/>
  <c r="AB177" i="15"/>
  <c r="K175" i="15"/>
  <c r="C179" i="15"/>
  <c r="F178" i="15"/>
  <c r="J176" i="15"/>
  <c r="I176" i="15"/>
  <c r="G177" i="15"/>
  <c r="H177" i="15" s="1"/>
  <c r="W183" i="15" l="1"/>
  <c r="T184" i="15"/>
  <c r="Z179" i="15"/>
  <c r="AA179" i="15"/>
  <c r="AB178" i="15"/>
  <c r="X180" i="15"/>
  <c r="Y180" i="15" s="1"/>
  <c r="K176" i="15"/>
  <c r="J177" i="15"/>
  <c r="I177" i="15"/>
  <c r="G178" i="15"/>
  <c r="H178" i="15" s="1"/>
  <c r="F179" i="15"/>
  <c r="C180" i="15"/>
  <c r="W184" i="15" l="1"/>
  <c r="T185" i="15"/>
  <c r="X181" i="15"/>
  <c r="Y181" i="15" s="1"/>
  <c r="Z180" i="15"/>
  <c r="AA180" i="15"/>
  <c r="AB179" i="15"/>
  <c r="K177" i="15"/>
  <c r="C181" i="15"/>
  <c r="F180" i="15"/>
  <c r="J178" i="15"/>
  <c r="I178" i="15"/>
  <c r="G179" i="15"/>
  <c r="H179" i="15" s="1"/>
  <c r="W185" i="15" l="1"/>
  <c r="T186" i="15"/>
  <c r="AA181" i="15"/>
  <c r="Z181" i="15"/>
  <c r="X182" i="15"/>
  <c r="Y182" i="15" s="1"/>
  <c r="AB180" i="15"/>
  <c r="K178" i="15"/>
  <c r="J179" i="15"/>
  <c r="I179" i="15"/>
  <c r="G180" i="15"/>
  <c r="H180" i="15" s="1"/>
  <c r="C182" i="15"/>
  <c r="F181" i="15"/>
  <c r="W186" i="15" l="1"/>
  <c r="T187" i="15"/>
  <c r="AB181" i="15"/>
  <c r="K179" i="15"/>
  <c r="X183" i="15"/>
  <c r="Y183" i="15" s="1"/>
  <c r="AA182" i="15"/>
  <c r="Z182" i="15"/>
  <c r="J180" i="15"/>
  <c r="I180" i="15"/>
  <c r="G181" i="15"/>
  <c r="H181" i="15" s="1"/>
  <c r="F182" i="15"/>
  <c r="C183" i="15"/>
  <c r="K180" i="15" l="1"/>
  <c r="W187" i="15"/>
  <c r="T188" i="15"/>
  <c r="AA183" i="15"/>
  <c r="Z183" i="15"/>
  <c r="AB182" i="15"/>
  <c r="X184" i="15"/>
  <c r="Y184" i="15" s="1"/>
  <c r="J181" i="15"/>
  <c r="I181" i="15"/>
  <c r="C184" i="15"/>
  <c r="F183" i="15"/>
  <c r="G182" i="15"/>
  <c r="H182" i="15" s="1"/>
  <c r="AB183" i="15" l="1"/>
  <c r="K181" i="15"/>
  <c r="W188" i="15"/>
  <c r="T189" i="15"/>
  <c r="AA184" i="15"/>
  <c r="Z184" i="15"/>
  <c r="X185" i="15"/>
  <c r="Y185" i="15" s="1"/>
  <c r="J182" i="15"/>
  <c r="I182" i="15"/>
  <c r="K182" i="15" s="1"/>
  <c r="G183" i="15"/>
  <c r="H183" i="15" s="1"/>
  <c r="F184" i="15"/>
  <c r="C185" i="15"/>
  <c r="W189" i="15" l="1"/>
  <c r="T190" i="15"/>
  <c r="X186" i="15"/>
  <c r="Y186" i="15" s="1"/>
  <c r="AA185" i="15"/>
  <c r="Z185" i="15"/>
  <c r="AB184" i="15"/>
  <c r="F185" i="15"/>
  <c r="C186" i="15"/>
  <c r="J183" i="15"/>
  <c r="I183" i="15"/>
  <c r="K183" i="15" s="1"/>
  <c r="G184" i="15"/>
  <c r="H184" i="15" s="1"/>
  <c r="W190" i="15" l="1"/>
  <c r="T191" i="15"/>
  <c r="AB185" i="15"/>
  <c r="AA186" i="15"/>
  <c r="Z186" i="15"/>
  <c r="X187" i="15"/>
  <c r="Y187" i="15" s="1"/>
  <c r="J184" i="15"/>
  <c r="I184" i="15"/>
  <c r="K184" i="15" s="1"/>
  <c r="C187" i="15"/>
  <c r="F186" i="15"/>
  <c r="G185" i="15"/>
  <c r="H185" i="15" s="1"/>
  <c r="W191" i="15" l="1"/>
  <c r="T192" i="15"/>
  <c r="AB186" i="15"/>
  <c r="X188" i="15"/>
  <c r="Y188" i="15" s="1"/>
  <c r="AA187" i="15"/>
  <c r="Z187" i="15"/>
  <c r="I185" i="15"/>
  <c r="J185" i="15"/>
  <c r="G186" i="15"/>
  <c r="H186" i="15" s="1"/>
  <c r="F187" i="15"/>
  <c r="C188" i="15"/>
  <c r="W192" i="15" l="1"/>
  <c r="T193" i="15"/>
  <c r="AB187" i="15"/>
  <c r="Z188" i="15"/>
  <c r="AA188" i="15"/>
  <c r="X189" i="15"/>
  <c r="Y189" i="15" s="1"/>
  <c r="K185" i="15"/>
  <c r="C189" i="15"/>
  <c r="F188" i="15"/>
  <c r="J186" i="15"/>
  <c r="I186" i="15"/>
  <c r="G187" i="15"/>
  <c r="H187" i="15" s="1"/>
  <c r="W193" i="15" l="1"/>
  <c r="T194" i="15"/>
  <c r="Z189" i="15"/>
  <c r="AA189" i="15"/>
  <c r="X190" i="15"/>
  <c r="Y190" i="15" s="1"/>
  <c r="AB188" i="15"/>
  <c r="K186" i="15"/>
  <c r="G188" i="15"/>
  <c r="H188" i="15" s="1"/>
  <c r="J187" i="15"/>
  <c r="I187" i="15"/>
  <c r="C190" i="15"/>
  <c r="F189" i="15"/>
  <c r="W194" i="15" l="1"/>
  <c r="T195" i="15"/>
  <c r="X191" i="15"/>
  <c r="Y191" i="15" s="1"/>
  <c r="Z190" i="15"/>
  <c r="AA190" i="15"/>
  <c r="AB189" i="15"/>
  <c r="K187" i="15"/>
  <c r="F190" i="15"/>
  <c r="C191" i="15"/>
  <c r="J188" i="15"/>
  <c r="I188" i="15"/>
  <c r="G189" i="15"/>
  <c r="H189" i="15" s="1"/>
  <c r="AB190" i="15" l="1"/>
  <c r="W195" i="15"/>
  <c r="T196" i="15"/>
  <c r="AA191" i="15"/>
  <c r="Z191" i="15"/>
  <c r="X192" i="15"/>
  <c r="Y192" i="15" s="1"/>
  <c r="K188" i="15"/>
  <c r="J189" i="15"/>
  <c r="I189" i="15"/>
  <c r="K189" i="15" s="1"/>
  <c r="C192" i="15"/>
  <c r="F191" i="15"/>
  <c r="G190" i="15"/>
  <c r="H190" i="15" s="1"/>
  <c r="W196" i="15" l="1"/>
  <c r="T197" i="15"/>
  <c r="AA192" i="15"/>
  <c r="Z192" i="15"/>
  <c r="X193" i="15"/>
  <c r="Y193" i="15" s="1"/>
  <c r="AB191" i="15"/>
  <c r="J190" i="15"/>
  <c r="I190" i="15"/>
  <c r="K190" i="15" s="1"/>
  <c r="G191" i="15"/>
  <c r="H191" i="15" s="1"/>
  <c r="C193" i="15"/>
  <c r="F192" i="15"/>
  <c r="W197" i="15" l="1"/>
  <c r="T198" i="15"/>
  <c r="Z193" i="15"/>
  <c r="AA193" i="15"/>
  <c r="AB192" i="15"/>
  <c r="X194" i="15"/>
  <c r="Y194" i="15" s="1"/>
  <c r="J191" i="15"/>
  <c r="I191" i="15"/>
  <c r="K191" i="15" s="1"/>
  <c r="G192" i="15"/>
  <c r="H192" i="15" s="1"/>
  <c r="F193" i="15"/>
  <c r="C194" i="15"/>
  <c r="W198" i="15" l="1"/>
  <c r="T199" i="15"/>
  <c r="AA194" i="15"/>
  <c r="Z194" i="15"/>
  <c r="X195" i="15"/>
  <c r="Y195" i="15" s="1"/>
  <c r="AB193" i="15"/>
  <c r="G193" i="15"/>
  <c r="H193" i="15" s="1"/>
  <c r="J192" i="15"/>
  <c r="I192" i="15"/>
  <c r="C195" i="15"/>
  <c r="F194" i="15"/>
  <c r="W199" i="15" l="1"/>
  <c r="T200" i="15"/>
  <c r="AB194" i="15"/>
  <c r="K192" i="15"/>
  <c r="X196" i="15"/>
  <c r="Y196" i="15" s="1"/>
  <c r="AA195" i="15"/>
  <c r="Z195" i="15"/>
  <c r="G194" i="15"/>
  <c r="H194" i="15" s="1"/>
  <c r="C196" i="15"/>
  <c r="F195" i="15"/>
  <c r="I193" i="15"/>
  <c r="J193" i="15"/>
  <c r="W200" i="15" l="1"/>
  <c r="T201" i="15"/>
  <c r="AB195" i="15"/>
  <c r="AA196" i="15"/>
  <c r="Z196" i="15"/>
  <c r="X197" i="15"/>
  <c r="Y197" i="15" s="1"/>
  <c r="K193" i="15"/>
  <c r="G195" i="15"/>
  <c r="H195" i="15" s="1"/>
  <c r="J194" i="15"/>
  <c r="I194" i="15"/>
  <c r="C197" i="15"/>
  <c r="F196" i="15"/>
  <c r="W201" i="15" l="1"/>
  <c r="T202" i="15"/>
  <c r="X198" i="15"/>
  <c r="Y198" i="15" s="1"/>
  <c r="AB196" i="15"/>
  <c r="Z197" i="15"/>
  <c r="AA197" i="15"/>
  <c r="K194" i="15"/>
  <c r="I195" i="15"/>
  <c r="J195" i="15"/>
  <c r="G196" i="15"/>
  <c r="H196" i="15" s="1"/>
  <c r="C198" i="15"/>
  <c r="F197" i="15"/>
  <c r="W202" i="15" l="1"/>
  <c r="T203" i="15"/>
  <c r="Z198" i="15"/>
  <c r="AA198" i="15"/>
  <c r="X199" i="15"/>
  <c r="Y199" i="15" s="1"/>
  <c r="AB197" i="15"/>
  <c r="K195" i="15"/>
  <c r="G197" i="15"/>
  <c r="H197" i="15" s="1"/>
  <c r="J196" i="15"/>
  <c r="I196" i="15"/>
  <c r="F198" i="15"/>
  <c r="C199" i="15"/>
  <c r="W203" i="15" l="1"/>
  <c r="T204" i="15"/>
  <c r="AB198" i="15"/>
  <c r="X200" i="15"/>
  <c r="Y200" i="15" s="1"/>
  <c r="Z199" i="15"/>
  <c r="AA199" i="15"/>
  <c r="K196" i="15"/>
  <c r="C200" i="15"/>
  <c r="F199" i="15"/>
  <c r="G198" i="15"/>
  <c r="H198" i="15" s="1"/>
  <c r="I197" i="15"/>
  <c r="J197" i="15"/>
  <c r="W204" i="15" l="1"/>
  <c r="T205" i="15"/>
  <c r="AB199" i="15"/>
  <c r="Z200" i="15"/>
  <c r="AA200" i="15"/>
  <c r="X201" i="15"/>
  <c r="Y201" i="15" s="1"/>
  <c r="K197" i="15"/>
  <c r="G199" i="15"/>
  <c r="H199" i="15" s="1"/>
  <c r="C201" i="15"/>
  <c r="F200" i="15"/>
  <c r="I198" i="15"/>
  <c r="J198" i="15"/>
  <c r="W205" i="15" l="1"/>
  <c r="T206" i="15"/>
  <c r="Z201" i="15"/>
  <c r="AA201" i="15"/>
  <c r="X202" i="15"/>
  <c r="Y202" i="15" s="1"/>
  <c r="AB200" i="15"/>
  <c r="K198" i="15"/>
  <c r="G200" i="15"/>
  <c r="H200" i="15" s="1"/>
  <c r="I199" i="15"/>
  <c r="J199" i="15"/>
  <c r="C202" i="15"/>
  <c r="F201" i="15"/>
  <c r="W206" i="15" l="1"/>
  <c r="T207" i="15"/>
  <c r="X203" i="15"/>
  <c r="Y203" i="15" s="1"/>
  <c r="AA202" i="15"/>
  <c r="Z202" i="15"/>
  <c r="AB201" i="15"/>
  <c r="K199" i="15"/>
  <c r="C203" i="15"/>
  <c r="F202" i="15"/>
  <c r="J200" i="15"/>
  <c r="I200" i="15"/>
  <c r="G201" i="15"/>
  <c r="H201" i="15" s="1"/>
  <c r="W207" i="15" l="1"/>
  <c r="T208" i="15"/>
  <c r="AB202" i="15"/>
  <c r="AA203" i="15"/>
  <c r="Z203" i="15"/>
  <c r="X204" i="15"/>
  <c r="Y204" i="15" s="1"/>
  <c r="K200" i="15"/>
  <c r="I201" i="15"/>
  <c r="J201" i="15"/>
  <c r="G202" i="15"/>
  <c r="H202" i="15" s="1"/>
  <c r="C204" i="15"/>
  <c r="F203" i="15"/>
  <c r="W208" i="15" l="1"/>
  <c r="T209" i="15"/>
  <c r="AB203" i="15"/>
  <c r="X205" i="15"/>
  <c r="Y205" i="15" s="1"/>
  <c r="Z204" i="15"/>
  <c r="AA204" i="15"/>
  <c r="K201" i="15"/>
  <c r="J202" i="15"/>
  <c r="I202" i="15"/>
  <c r="G203" i="15"/>
  <c r="H203" i="15" s="1"/>
  <c r="C205" i="15"/>
  <c r="F204" i="15"/>
  <c r="W209" i="15" l="1"/>
  <c r="T210" i="15"/>
  <c r="AB204" i="15"/>
  <c r="AA205" i="15"/>
  <c r="Z205" i="15"/>
  <c r="X206" i="15"/>
  <c r="Y206" i="15" s="1"/>
  <c r="K202" i="15"/>
  <c r="I203" i="15"/>
  <c r="J203" i="15"/>
  <c r="G204" i="15"/>
  <c r="H204" i="15" s="1"/>
  <c r="C206" i="15"/>
  <c r="F205" i="15"/>
  <c r="W210" i="15" l="1"/>
  <c r="T211" i="15"/>
  <c r="AB205" i="15"/>
  <c r="X207" i="15"/>
  <c r="Y207" i="15" s="1"/>
  <c r="Z206" i="15"/>
  <c r="AA206" i="15"/>
  <c r="K203" i="15"/>
  <c r="C207" i="15"/>
  <c r="F206" i="15"/>
  <c r="I204" i="15"/>
  <c r="J204" i="15"/>
  <c r="G205" i="15"/>
  <c r="H205" i="15" s="1"/>
  <c r="W211" i="15" l="1"/>
  <c r="T212" i="15"/>
  <c r="AB206" i="15"/>
  <c r="AA207" i="15"/>
  <c r="Z207" i="15"/>
  <c r="X208" i="15"/>
  <c r="Y208" i="15" s="1"/>
  <c r="K204" i="15"/>
  <c r="J205" i="15"/>
  <c r="I205" i="15"/>
  <c r="G206" i="15"/>
  <c r="H206" i="15" s="1"/>
  <c r="F207" i="15"/>
  <c r="C208" i="15"/>
  <c r="W212" i="15" l="1"/>
  <c r="T213" i="15"/>
  <c r="AB207" i="15"/>
  <c r="Z208" i="15"/>
  <c r="AA208" i="15"/>
  <c r="X209" i="15"/>
  <c r="Y209" i="15" s="1"/>
  <c r="K205" i="15"/>
  <c r="F208" i="15"/>
  <c r="C209" i="15"/>
  <c r="J206" i="15"/>
  <c r="I206" i="15"/>
  <c r="G207" i="15"/>
  <c r="H207" i="15" s="1"/>
  <c r="W213" i="15" l="1"/>
  <c r="T214" i="15"/>
  <c r="X210" i="15"/>
  <c r="Y210" i="15" s="1"/>
  <c r="AA209" i="15"/>
  <c r="Z209" i="15"/>
  <c r="AB208" i="15"/>
  <c r="K206" i="15"/>
  <c r="J207" i="15"/>
  <c r="I207" i="15"/>
  <c r="F209" i="15"/>
  <c r="C210" i="15"/>
  <c r="G208" i="15"/>
  <c r="H208" i="15" s="1"/>
  <c r="W214" i="15" l="1"/>
  <c r="T215" i="15"/>
  <c r="AB209" i="15"/>
  <c r="K207" i="15"/>
  <c r="Z210" i="15"/>
  <c r="AA210" i="15"/>
  <c r="X211" i="15"/>
  <c r="Y211" i="15" s="1"/>
  <c r="J208" i="15"/>
  <c r="I208" i="15"/>
  <c r="C211" i="15"/>
  <c r="F210" i="15"/>
  <c r="G209" i="15"/>
  <c r="H209" i="15" s="1"/>
  <c r="K208" i="15" l="1"/>
  <c r="W215" i="15"/>
  <c r="T216" i="15"/>
  <c r="Z211" i="15"/>
  <c r="AA211" i="15"/>
  <c r="X212" i="15"/>
  <c r="Y212" i="15" s="1"/>
  <c r="AB210" i="15"/>
  <c r="I209" i="15"/>
  <c r="J209" i="15"/>
  <c r="G210" i="15"/>
  <c r="H210" i="15" s="1"/>
  <c r="C212" i="15"/>
  <c r="F211" i="15"/>
  <c r="W216" i="15" l="1"/>
  <c r="T217" i="15"/>
  <c r="X213" i="15"/>
  <c r="Y213" i="15" s="1"/>
  <c r="Z212" i="15"/>
  <c r="AA212" i="15"/>
  <c r="AB211" i="15"/>
  <c r="K209" i="15"/>
  <c r="F212" i="15"/>
  <c r="C213" i="15"/>
  <c r="J210" i="15"/>
  <c r="I210" i="15"/>
  <c r="G211" i="15"/>
  <c r="H211" i="15" s="1"/>
  <c r="W217" i="15" l="1"/>
  <c r="T218" i="15"/>
  <c r="AB212" i="15"/>
  <c r="X214" i="15"/>
  <c r="Y214" i="15" s="1"/>
  <c r="Z213" i="15"/>
  <c r="AA213" i="15"/>
  <c r="K210" i="15"/>
  <c r="J211" i="15"/>
  <c r="I211" i="15"/>
  <c r="C214" i="15"/>
  <c r="F213" i="15"/>
  <c r="G212" i="15"/>
  <c r="H212" i="15" s="1"/>
  <c r="W218" i="15" l="1"/>
  <c r="T219" i="15"/>
  <c r="Z214" i="15"/>
  <c r="AA214" i="15"/>
  <c r="X215" i="15"/>
  <c r="Y215" i="15" s="1"/>
  <c r="AB213" i="15"/>
  <c r="K211" i="15"/>
  <c r="G213" i="15"/>
  <c r="H213" i="15" s="1"/>
  <c r="J212" i="15"/>
  <c r="I212" i="15"/>
  <c r="F214" i="15"/>
  <c r="C215" i="15"/>
  <c r="W219" i="15" l="1"/>
  <c r="T220" i="15"/>
  <c r="Z215" i="15"/>
  <c r="AA215" i="15"/>
  <c r="AB214" i="15"/>
  <c r="X216" i="15"/>
  <c r="Y216" i="15" s="1"/>
  <c r="K212" i="15"/>
  <c r="G214" i="15"/>
  <c r="H214" i="15" s="1"/>
  <c r="C216" i="15"/>
  <c r="F215" i="15"/>
  <c r="J213" i="15"/>
  <c r="I213" i="15"/>
  <c r="W220" i="15" l="1"/>
  <c r="T221" i="15"/>
  <c r="AB215" i="15"/>
  <c r="X217" i="15"/>
  <c r="Y217" i="15" s="1"/>
  <c r="Z216" i="15"/>
  <c r="AA216" i="15"/>
  <c r="K213" i="15"/>
  <c r="C217" i="15"/>
  <c r="F216" i="15"/>
  <c r="J214" i="15"/>
  <c r="I214" i="15"/>
  <c r="G215" i="15"/>
  <c r="H215" i="15" s="1"/>
  <c r="W221" i="15" l="1"/>
  <c r="T222" i="15"/>
  <c r="Z217" i="15"/>
  <c r="AA217" i="15"/>
  <c r="X218" i="15"/>
  <c r="Y218" i="15" s="1"/>
  <c r="AB216" i="15"/>
  <c r="K214" i="15"/>
  <c r="J215" i="15"/>
  <c r="I215" i="15"/>
  <c r="G216" i="15"/>
  <c r="H216" i="15" s="1"/>
  <c r="C218" i="15"/>
  <c r="F217" i="15"/>
  <c r="W222" i="15" l="1"/>
  <c r="T223" i="15"/>
  <c r="X219" i="15"/>
  <c r="Y219" i="15" s="1"/>
  <c r="AA218" i="15"/>
  <c r="Z218" i="15"/>
  <c r="AB217" i="15"/>
  <c r="K215" i="15"/>
  <c r="G217" i="15"/>
  <c r="H217" i="15" s="1"/>
  <c r="J216" i="15"/>
  <c r="I216" i="15"/>
  <c r="C219" i="15"/>
  <c r="F218" i="15"/>
  <c r="W223" i="15" l="1"/>
  <c r="T224" i="15"/>
  <c r="Z219" i="15"/>
  <c r="AA219" i="15"/>
  <c r="X220" i="15"/>
  <c r="Y220" i="15" s="1"/>
  <c r="AB218" i="15"/>
  <c r="K216" i="15"/>
  <c r="C220" i="15"/>
  <c r="F219" i="15"/>
  <c r="I217" i="15"/>
  <c r="J217" i="15"/>
  <c r="G218" i="15"/>
  <c r="H218" i="15" s="1"/>
  <c r="W224" i="15" l="1"/>
  <c r="T225" i="15"/>
  <c r="AB219" i="15"/>
  <c r="AA220" i="15"/>
  <c r="Z220" i="15"/>
  <c r="X221" i="15"/>
  <c r="Y221" i="15" s="1"/>
  <c r="K217" i="15"/>
  <c r="I218" i="15"/>
  <c r="J218" i="15"/>
  <c r="G219" i="15"/>
  <c r="H219" i="15" s="1"/>
  <c r="C221" i="15"/>
  <c r="F220" i="15"/>
  <c r="W225" i="15" l="1"/>
  <c r="T226" i="15"/>
  <c r="AB220" i="15"/>
  <c r="X222" i="15"/>
  <c r="Y222" i="15" s="1"/>
  <c r="Z221" i="15"/>
  <c r="AA221" i="15"/>
  <c r="K218" i="15"/>
  <c r="J219" i="15"/>
  <c r="I219" i="15"/>
  <c r="G220" i="15"/>
  <c r="H220" i="15" s="1"/>
  <c r="C222" i="15"/>
  <c r="F221" i="15"/>
  <c r="W226" i="15" l="1"/>
  <c r="T227" i="15"/>
  <c r="AB221" i="15"/>
  <c r="X223" i="15"/>
  <c r="Y223" i="15" s="1"/>
  <c r="AA222" i="15"/>
  <c r="Z222" i="15"/>
  <c r="AB222" i="15" s="1"/>
  <c r="K219" i="15"/>
  <c r="J220" i="15"/>
  <c r="I220" i="15"/>
  <c r="G221" i="15"/>
  <c r="H221" i="15" s="1"/>
  <c r="F222" i="15"/>
  <c r="C223" i="15"/>
  <c r="K220" i="15" l="1"/>
  <c r="W227" i="15"/>
  <c r="T228" i="15"/>
  <c r="Z223" i="15"/>
  <c r="AA223" i="15"/>
  <c r="X224" i="15"/>
  <c r="Y224" i="15" s="1"/>
  <c r="C224" i="15"/>
  <c r="F223" i="15"/>
  <c r="J221" i="15"/>
  <c r="I221" i="15"/>
  <c r="G222" i="15"/>
  <c r="H222" i="15" s="1"/>
  <c r="W228" i="15" l="1"/>
  <c r="T229" i="15"/>
  <c r="K221" i="15"/>
  <c r="AA224" i="15"/>
  <c r="Z224" i="15"/>
  <c r="AB223" i="15"/>
  <c r="X225" i="15"/>
  <c r="Y225" i="15" s="1"/>
  <c r="J222" i="15"/>
  <c r="I222" i="15"/>
  <c r="G223" i="15"/>
  <c r="H223" i="15" s="1"/>
  <c r="F224" i="15"/>
  <c r="C225" i="15"/>
  <c r="K222" i="15" l="1"/>
  <c r="W229" i="15"/>
  <c r="T230" i="15"/>
  <c r="AB224" i="15"/>
  <c r="X226" i="15"/>
  <c r="Y226" i="15" s="1"/>
  <c r="AA225" i="15"/>
  <c r="Z225" i="15"/>
  <c r="G224" i="15"/>
  <c r="H224" i="15" s="1"/>
  <c r="J223" i="15"/>
  <c r="I223" i="15"/>
  <c r="F225" i="15"/>
  <c r="C226" i="15"/>
  <c r="W230" i="15" l="1"/>
  <c r="T231" i="15"/>
  <c r="AB225" i="15"/>
  <c r="X227" i="15"/>
  <c r="Y227" i="15" s="1"/>
  <c r="AA226" i="15"/>
  <c r="Z226" i="15"/>
  <c r="K223" i="15"/>
  <c r="C227" i="15"/>
  <c r="F226" i="15"/>
  <c r="G225" i="15"/>
  <c r="H225" i="15" s="1"/>
  <c r="J224" i="15"/>
  <c r="I224" i="15"/>
  <c r="W231" i="15" l="1"/>
  <c r="T232" i="15"/>
  <c r="X228" i="15"/>
  <c r="Y228" i="15" s="1"/>
  <c r="AB226" i="15"/>
  <c r="AA227" i="15"/>
  <c r="Z227" i="15"/>
  <c r="K224" i="15"/>
  <c r="G226" i="15"/>
  <c r="H226" i="15" s="1"/>
  <c r="C228" i="15"/>
  <c r="F227" i="15"/>
  <c r="J225" i="15"/>
  <c r="I225" i="15"/>
  <c r="AB227" i="15" l="1"/>
  <c r="W232" i="15"/>
  <c r="T233" i="15"/>
  <c r="Z228" i="15"/>
  <c r="AA228" i="15"/>
  <c r="X229" i="15"/>
  <c r="Y229" i="15" s="1"/>
  <c r="K225" i="15"/>
  <c r="G227" i="15"/>
  <c r="H227" i="15" s="1"/>
  <c r="J226" i="15"/>
  <c r="I226" i="15"/>
  <c r="F228" i="15"/>
  <c r="C229" i="15"/>
  <c r="W233" i="15" l="1"/>
  <c r="T234" i="15"/>
  <c r="X230" i="15"/>
  <c r="Y230" i="15" s="1"/>
  <c r="AA229" i="15"/>
  <c r="Z229" i="15"/>
  <c r="AB228" i="15"/>
  <c r="K226" i="15"/>
  <c r="F229" i="15"/>
  <c r="C230" i="15"/>
  <c r="J227" i="15"/>
  <c r="I227" i="15"/>
  <c r="G228" i="15"/>
  <c r="H228" i="15" s="1"/>
  <c r="W234" i="15" l="1"/>
  <c r="T235" i="15"/>
  <c r="AB229" i="15"/>
  <c r="X231" i="15"/>
  <c r="Y231" i="15" s="1"/>
  <c r="Z230" i="15"/>
  <c r="AA230" i="15"/>
  <c r="K227" i="15"/>
  <c r="J228" i="15"/>
  <c r="I228" i="15"/>
  <c r="F230" i="15"/>
  <c r="C231" i="15"/>
  <c r="G229" i="15"/>
  <c r="H229" i="15" s="1"/>
  <c r="W235" i="15" l="1"/>
  <c r="T236" i="15"/>
  <c r="K228" i="15"/>
  <c r="Z231" i="15"/>
  <c r="AA231" i="15"/>
  <c r="AB230" i="15"/>
  <c r="X232" i="15"/>
  <c r="Y232" i="15" s="1"/>
  <c r="I229" i="15"/>
  <c r="J229" i="15"/>
  <c r="C232" i="15"/>
  <c r="F231" i="15"/>
  <c r="G230" i="15"/>
  <c r="H230" i="15" s="1"/>
  <c r="W236" i="15" l="1"/>
  <c r="T237" i="15"/>
  <c r="AA232" i="15"/>
  <c r="Z232" i="15"/>
  <c r="AB232" i="15" s="1"/>
  <c r="X233" i="15"/>
  <c r="Y233" i="15" s="1"/>
  <c r="AB231" i="15"/>
  <c r="K229" i="15"/>
  <c r="I230" i="15"/>
  <c r="J230" i="15"/>
  <c r="G231" i="15"/>
  <c r="H231" i="15" s="1"/>
  <c r="F232" i="15"/>
  <c r="C233" i="15"/>
  <c r="W237" i="15" l="1"/>
  <c r="T238" i="15"/>
  <c r="X234" i="15"/>
  <c r="Y234" i="15" s="1"/>
  <c r="AA233" i="15"/>
  <c r="Z233" i="15"/>
  <c r="K230" i="15"/>
  <c r="G232" i="15"/>
  <c r="H232" i="15" s="1"/>
  <c r="I231" i="15"/>
  <c r="J231" i="15"/>
  <c r="F233" i="15"/>
  <c r="C234" i="15"/>
  <c r="W238" i="15" l="1"/>
  <c r="T239" i="15"/>
  <c r="AB233" i="15"/>
  <c r="X235" i="15"/>
  <c r="Y235" i="15" s="1"/>
  <c r="AA234" i="15"/>
  <c r="Z234" i="15"/>
  <c r="K231" i="15"/>
  <c r="G233" i="15"/>
  <c r="H233" i="15" s="1"/>
  <c r="C235" i="15"/>
  <c r="F234" i="15"/>
  <c r="J232" i="15"/>
  <c r="I232" i="15"/>
  <c r="K232" i="15" s="1"/>
  <c r="AB234" i="15" l="1"/>
  <c r="W239" i="15"/>
  <c r="T240" i="15"/>
  <c r="Z235" i="15"/>
  <c r="AA235" i="15"/>
  <c r="X236" i="15"/>
  <c r="Y236" i="15" s="1"/>
  <c r="G234" i="15"/>
  <c r="H234" i="15" s="1"/>
  <c r="F235" i="15"/>
  <c r="C236" i="15"/>
  <c r="I233" i="15"/>
  <c r="J233" i="15"/>
  <c r="W240" i="15" l="1"/>
  <c r="T241" i="15"/>
  <c r="X237" i="15"/>
  <c r="Y237" i="15" s="1"/>
  <c r="AA236" i="15"/>
  <c r="Z236" i="15"/>
  <c r="AB235" i="15"/>
  <c r="K233" i="15"/>
  <c r="C237" i="15"/>
  <c r="F236" i="15"/>
  <c r="G235" i="15"/>
  <c r="H235" i="15" s="1"/>
  <c r="I234" i="15"/>
  <c r="J234" i="15"/>
  <c r="W241" i="15" l="1"/>
  <c r="T242" i="15"/>
  <c r="AB236" i="15"/>
  <c r="AA237" i="15"/>
  <c r="Z237" i="15"/>
  <c r="X238" i="15"/>
  <c r="Y238" i="15" s="1"/>
  <c r="K234" i="15"/>
  <c r="G236" i="15"/>
  <c r="H236" i="15" s="1"/>
  <c r="C238" i="15"/>
  <c r="F237" i="15"/>
  <c r="I235" i="15"/>
  <c r="J235" i="15"/>
  <c r="W242" i="15" l="1"/>
  <c r="T243" i="15"/>
  <c r="AB237" i="15"/>
  <c r="X239" i="15"/>
  <c r="Y239" i="15" s="1"/>
  <c r="AA238" i="15"/>
  <c r="Z238" i="15"/>
  <c r="K235" i="15"/>
  <c r="G237" i="15"/>
  <c r="H237" i="15" s="1"/>
  <c r="C239" i="15"/>
  <c r="F238" i="15"/>
  <c r="I236" i="15"/>
  <c r="J236" i="15"/>
  <c r="W243" i="15" l="1"/>
  <c r="T244" i="15"/>
  <c r="AB238" i="15"/>
  <c r="Z239" i="15"/>
  <c r="AA239" i="15"/>
  <c r="X240" i="15"/>
  <c r="Y240" i="15" s="1"/>
  <c r="K236" i="15"/>
  <c r="G238" i="15"/>
  <c r="H238" i="15" s="1"/>
  <c r="F239" i="15"/>
  <c r="C240" i="15"/>
  <c r="I237" i="15"/>
  <c r="J237" i="15"/>
  <c r="W244" i="15" l="1"/>
  <c r="T245" i="15"/>
  <c r="AB239" i="15"/>
  <c r="Z240" i="15"/>
  <c r="AA240" i="15"/>
  <c r="X241" i="15"/>
  <c r="Y241" i="15" s="1"/>
  <c r="K237" i="15"/>
  <c r="G239" i="15"/>
  <c r="H239" i="15" s="1"/>
  <c r="I238" i="15"/>
  <c r="J238" i="15"/>
  <c r="C241" i="15"/>
  <c r="F240" i="15"/>
  <c r="W245" i="15" l="1"/>
  <c r="T246" i="15"/>
  <c r="AA241" i="15"/>
  <c r="Z241" i="15"/>
  <c r="AB241" i="15" s="1"/>
  <c r="AB240" i="15"/>
  <c r="X242" i="15"/>
  <c r="Y242" i="15" s="1"/>
  <c r="K238" i="15"/>
  <c r="G240" i="15"/>
  <c r="H240" i="15" s="1"/>
  <c r="C242" i="15"/>
  <c r="F241" i="15"/>
  <c r="I239" i="15"/>
  <c r="J239" i="15"/>
  <c r="W246" i="15" l="1"/>
  <c r="T247" i="15"/>
  <c r="X243" i="15"/>
  <c r="Y243" i="15" s="1"/>
  <c r="AA242" i="15"/>
  <c r="Z242" i="15"/>
  <c r="K239" i="15"/>
  <c r="C243" i="15"/>
  <c r="F242" i="15"/>
  <c r="G241" i="15"/>
  <c r="H241" i="15" s="1"/>
  <c r="I240" i="15"/>
  <c r="J240" i="15"/>
  <c r="W247" i="15" l="1"/>
  <c r="T248" i="15"/>
  <c r="AB242" i="15"/>
  <c r="Z243" i="15"/>
  <c r="AA243" i="15"/>
  <c r="X244" i="15"/>
  <c r="Y244" i="15" s="1"/>
  <c r="K240" i="15"/>
  <c r="G242" i="15"/>
  <c r="H242" i="15" s="1"/>
  <c r="C244" i="15"/>
  <c r="F243" i="15"/>
  <c r="I241" i="15"/>
  <c r="J241" i="15"/>
  <c r="W248" i="15" l="1"/>
  <c r="T249" i="15"/>
  <c r="X245" i="15"/>
  <c r="Y245" i="15" s="1"/>
  <c r="Z244" i="15"/>
  <c r="AA244" i="15"/>
  <c r="AB243" i="15"/>
  <c r="K241" i="15"/>
  <c r="J242" i="15"/>
  <c r="I242" i="15"/>
  <c r="G243" i="15"/>
  <c r="H243" i="15" s="1"/>
  <c r="F244" i="15"/>
  <c r="C245" i="15"/>
  <c r="W249" i="15" l="1"/>
  <c r="T250" i="15"/>
  <c r="AB244" i="15"/>
  <c r="K242" i="15"/>
  <c r="Z245" i="15"/>
  <c r="AA245" i="15"/>
  <c r="X246" i="15"/>
  <c r="Y246" i="15" s="1"/>
  <c r="I243" i="15"/>
  <c r="J243" i="15"/>
  <c r="C246" i="15"/>
  <c r="F245" i="15"/>
  <c r="G244" i="15"/>
  <c r="H244" i="15" s="1"/>
  <c r="W250" i="15" l="1"/>
  <c r="T251" i="15"/>
  <c r="AB245" i="15"/>
  <c r="AA246" i="15"/>
  <c r="Z246" i="15"/>
  <c r="X247" i="15"/>
  <c r="Y247" i="15" s="1"/>
  <c r="K243" i="15"/>
  <c r="J244" i="15"/>
  <c r="I244" i="15"/>
  <c r="G245" i="15"/>
  <c r="H245" i="15" s="1"/>
  <c r="F246" i="15"/>
  <c r="C247" i="15"/>
  <c r="W251" i="15" l="1"/>
  <c r="T252" i="15"/>
  <c r="AB246" i="15"/>
  <c r="K244" i="15"/>
  <c r="X248" i="15"/>
  <c r="Y248" i="15" s="1"/>
  <c r="AA247" i="15"/>
  <c r="Z247" i="15"/>
  <c r="I245" i="15"/>
  <c r="J245" i="15"/>
  <c r="G246" i="15"/>
  <c r="H246" i="15" s="1"/>
  <c r="C248" i="15"/>
  <c r="F247" i="15"/>
  <c r="W252" i="15" l="1"/>
  <c r="T253" i="15"/>
  <c r="AB247" i="15"/>
  <c r="AA248" i="15"/>
  <c r="Z248" i="15"/>
  <c r="X249" i="15"/>
  <c r="Y249" i="15" s="1"/>
  <c r="K245" i="15"/>
  <c r="C249" i="15"/>
  <c r="F248" i="15"/>
  <c r="I246" i="15"/>
  <c r="J246" i="15"/>
  <c r="G247" i="15"/>
  <c r="H247" i="15" s="1"/>
  <c r="W253" i="15" l="1"/>
  <c r="T254" i="15"/>
  <c r="AB248" i="15"/>
  <c r="X250" i="15"/>
  <c r="Y250" i="15" s="1"/>
  <c r="AA249" i="15"/>
  <c r="Z249" i="15"/>
  <c r="K246" i="15"/>
  <c r="I247" i="15"/>
  <c r="J247" i="15"/>
  <c r="G248" i="15"/>
  <c r="H248" i="15" s="1"/>
  <c r="F249" i="15"/>
  <c r="C250" i="15"/>
  <c r="W254" i="15" l="1"/>
  <c r="T255" i="15"/>
  <c r="AB249" i="15"/>
  <c r="X251" i="15"/>
  <c r="Y251" i="15" s="1"/>
  <c r="Z250" i="15"/>
  <c r="AA250" i="15"/>
  <c r="K247" i="15"/>
  <c r="C251" i="15"/>
  <c r="F250" i="15"/>
  <c r="J248" i="15"/>
  <c r="I248" i="15"/>
  <c r="G249" i="15"/>
  <c r="H249" i="15" s="1"/>
  <c r="W255" i="15" l="1"/>
  <c r="T256" i="15"/>
  <c r="Z251" i="15"/>
  <c r="AA251" i="15"/>
  <c r="X252" i="15"/>
  <c r="Y252" i="15" s="1"/>
  <c r="AB250" i="15"/>
  <c r="K248" i="15"/>
  <c r="I249" i="15"/>
  <c r="J249" i="15"/>
  <c r="G250" i="15"/>
  <c r="H250" i="15" s="1"/>
  <c r="C252" i="15"/>
  <c r="F251" i="15"/>
  <c r="W256" i="15" l="1"/>
  <c r="T257" i="15"/>
  <c r="X253" i="15"/>
  <c r="Y253" i="15" s="1"/>
  <c r="AA252" i="15"/>
  <c r="Z252" i="15"/>
  <c r="AB251" i="15"/>
  <c r="K249" i="15"/>
  <c r="I250" i="15"/>
  <c r="J250" i="15"/>
  <c r="G251" i="15"/>
  <c r="H251" i="15" s="1"/>
  <c r="C253" i="15"/>
  <c r="F252" i="15"/>
  <c r="W257" i="15" l="1"/>
  <c r="T258" i="15"/>
  <c r="AB252" i="15"/>
  <c r="Z253" i="15"/>
  <c r="AA253" i="15"/>
  <c r="X254" i="15"/>
  <c r="Y254" i="15" s="1"/>
  <c r="K250" i="15"/>
  <c r="J251" i="15"/>
  <c r="I251" i="15"/>
  <c r="G252" i="15"/>
  <c r="H252" i="15" s="1"/>
  <c r="C254" i="15"/>
  <c r="F253" i="15"/>
  <c r="W258" i="15" l="1"/>
  <c r="T259" i="15"/>
  <c r="AB253" i="15"/>
  <c r="K251" i="15"/>
  <c r="AA254" i="15"/>
  <c r="Z254" i="15"/>
  <c r="AB254" i="15" s="1"/>
  <c r="X255" i="15"/>
  <c r="Y255" i="15" s="1"/>
  <c r="J252" i="15"/>
  <c r="I252" i="15"/>
  <c r="G253" i="15"/>
  <c r="H253" i="15" s="1"/>
  <c r="F254" i="15"/>
  <c r="C255" i="15"/>
  <c r="W259" i="15" l="1"/>
  <c r="T260" i="15"/>
  <c r="K252" i="15"/>
  <c r="X256" i="15"/>
  <c r="Y256" i="15" s="1"/>
  <c r="Z255" i="15"/>
  <c r="AA255" i="15"/>
  <c r="I253" i="15"/>
  <c r="J253" i="15"/>
  <c r="C256" i="15"/>
  <c r="F255" i="15"/>
  <c r="G254" i="15"/>
  <c r="H254" i="15" s="1"/>
  <c r="W260" i="15" l="1"/>
  <c r="T261" i="15"/>
  <c r="Z256" i="15"/>
  <c r="AA256" i="15"/>
  <c r="X257" i="15"/>
  <c r="Y257" i="15" s="1"/>
  <c r="AB255" i="15"/>
  <c r="K253" i="15"/>
  <c r="J254" i="15"/>
  <c r="I254" i="15"/>
  <c r="G255" i="15"/>
  <c r="H255" i="15" s="1"/>
  <c r="C257" i="15"/>
  <c r="F256" i="15"/>
  <c r="W261" i="15" l="1"/>
  <c r="T262" i="15"/>
  <c r="X258" i="15"/>
  <c r="Y258" i="15" s="1"/>
  <c r="Z257" i="15"/>
  <c r="AA257" i="15"/>
  <c r="AB256" i="15"/>
  <c r="K254" i="15"/>
  <c r="I255" i="15"/>
  <c r="J255" i="15"/>
  <c r="G256" i="15"/>
  <c r="H256" i="15" s="1"/>
  <c r="C258" i="15"/>
  <c r="F257" i="15"/>
  <c r="W262" i="15" l="1"/>
  <c r="T263" i="15"/>
  <c r="Z258" i="15"/>
  <c r="AA258" i="15"/>
  <c r="AB257" i="15"/>
  <c r="X259" i="15"/>
  <c r="Y259" i="15" s="1"/>
  <c r="K255" i="15"/>
  <c r="G257" i="15"/>
  <c r="H257" i="15" s="1"/>
  <c r="I256" i="15"/>
  <c r="J256" i="15"/>
  <c r="C259" i="15"/>
  <c r="F258" i="15"/>
  <c r="W263" i="15" l="1"/>
  <c r="T264" i="15"/>
  <c r="AA259" i="15"/>
  <c r="Z259" i="15"/>
  <c r="AB259" i="15" s="1"/>
  <c r="X260" i="15"/>
  <c r="Y260" i="15" s="1"/>
  <c r="AB258" i="15"/>
  <c r="K256" i="15"/>
  <c r="I257" i="15"/>
  <c r="J257" i="15"/>
  <c r="G258" i="15"/>
  <c r="H258" i="15" s="1"/>
  <c r="C260" i="15"/>
  <c r="F259" i="15"/>
  <c r="W264" i="15" l="1"/>
  <c r="T265" i="15"/>
  <c r="X261" i="15"/>
  <c r="Y261" i="15" s="1"/>
  <c r="Z260" i="15"/>
  <c r="AA260" i="15"/>
  <c r="K257" i="15"/>
  <c r="G259" i="15"/>
  <c r="H259" i="15" s="1"/>
  <c r="J258" i="15"/>
  <c r="I258" i="15"/>
  <c r="C261" i="15"/>
  <c r="F260" i="15"/>
  <c r="W265" i="15" l="1"/>
  <c r="T266" i="15"/>
  <c r="K258" i="15"/>
  <c r="AA261" i="15"/>
  <c r="Z261" i="15"/>
  <c r="X262" i="15"/>
  <c r="Y262" i="15" s="1"/>
  <c r="AB260" i="15"/>
  <c r="G260" i="15"/>
  <c r="H260" i="15" s="1"/>
  <c r="C262" i="15"/>
  <c r="F261" i="15"/>
  <c r="I259" i="15"/>
  <c r="J259" i="15"/>
  <c r="W266" i="15" l="1"/>
  <c r="T267" i="15"/>
  <c r="AB261" i="15"/>
  <c r="X263" i="15"/>
  <c r="Y263" i="15" s="1"/>
  <c r="AA262" i="15"/>
  <c r="Z262" i="15"/>
  <c r="K259" i="15"/>
  <c r="C263" i="15"/>
  <c r="F262" i="15"/>
  <c r="G261" i="15"/>
  <c r="H261" i="15" s="1"/>
  <c r="I260" i="15"/>
  <c r="J260" i="15"/>
  <c r="AB262" i="15" l="1"/>
  <c r="W267" i="15"/>
  <c r="T268" i="15"/>
  <c r="Z263" i="15"/>
  <c r="AA263" i="15"/>
  <c r="X264" i="15"/>
  <c r="Y264" i="15" s="1"/>
  <c r="K260" i="15"/>
  <c r="G262" i="15"/>
  <c r="H262" i="15" s="1"/>
  <c r="J261" i="15"/>
  <c r="I261" i="15"/>
  <c r="C264" i="15"/>
  <c r="F263" i="15"/>
  <c r="W268" i="15" l="1"/>
  <c r="T269" i="15"/>
  <c r="AB263" i="15"/>
  <c r="K261" i="15"/>
  <c r="Z264" i="15"/>
  <c r="AA264" i="15"/>
  <c r="X265" i="15"/>
  <c r="Y265" i="15" s="1"/>
  <c r="G263" i="15"/>
  <c r="H263" i="15" s="1"/>
  <c r="I262" i="15"/>
  <c r="J262" i="15"/>
  <c r="C265" i="15"/>
  <c r="F264" i="15"/>
  <c r="W269" i="15" l="1"/>
  <c r="T270" i="15"/>
  <c r="AB264" i="15"/>
  <c r="AA265" i="15"/>
  <c r="Z265" i="15"/>
  <c r="X266" i="15"/>
  <c r="Y266" i="15" s="1"/>
  <c r="K262" i="15"/>
  <c r="C266" i="15"/>
  <c r="F265" i="15"/>
  <c r="I263" i="15"/>
  <c r="J263" i="15"/>
  <c r="G264" i="15"/>
  <c r="H264" i="15" s="1"/>
  <c r="W270" i="15" l="1"/>
  <c r="T271" i="15"/>
  <c r="AB265" i="15"/>
  <c r="X267" i="15"/>
  <c r="Y267" i="15" s="1"/>
  <c r="AA266" i="15"/>
  <c r="Z266" i="15"/>
  <c r="AB266" i="15" s="1"/>
  <c r="K263" i="15"/>
  <c r="I264" i="15"/>
  <c r="J264" i="15"/>
  <c r="G265" i="15"/>
  <c r="H265" i="15" s="1"/>
  <c r="C267" i="15"/>
  <c r="F266" i="15"/>
  <c r="W271" i="15" l="1"/>
  <c r="T272" i="15"/>
  <c r="AA267" i="15"/>
  <c r="Z267" i="15"/>
  <c r="X268" i="15"/>
  <c r="Y268" i="15" s="1"/>
  <c r="K264" i="15"/>
  <c r="I265" i="15"/>
  <c r="J265" i="15"/>
  <c r="C268" i="15"/>
  <c r="F267" i="15"/>
  <c r="G266" i="15"/>
  <c r="H266" i="15" s="1"/>
  <c r="W272" i="15" l="1"/>
  <c r="T273" i="15"/>
  <c r="AB267" i="15"/>
  <c r="AA268" i="15"/>
  <c r="Z268" i="15"/>
  <c r="X269" i="15"/>
  <c r="Y269" i="15" s="1"/>
  <c r="K265" i="15"/>
  <c r="I266" i="15"/>
  <c r="J266" i="15"/>
  <c r="C269" i="15"/>
  <c r="F268" i="15"/>
  <c r="G267" i="15"/>
  <c r="H267" i="15" s="1"/>
  <c r="W273" i="15" l="1"/>
  <c r="T274" i="15"/>
  <c r="AB268" i="15"/>
  <c r="AA269" i="15"/>
  <c r="Z269" i="15"/>
  <c r="X270" i="15"/>
  <c r="Y270" i="15" s="1"/>
  <c r="K266" i="15"/>
  <c r="I267" i="15"/>
  <c r="J267" i="15"/>
  <c r="C270" i="15"/>
  <c r="F269" i="15"/>
  <c r="G268" i="15"/>
  <c r="H268" i="15" s="1"/>
  <c r="W274" i="15" l="1"/>
  <c r="T275" i="15"/>
  <c r="AB269" i="15"/>
  <c r="X271" i="15"/>
  <c r="Y271" i="15" s="1"/>
  <c r="AA270" i="15"/>
  <c r="Z270" i="15"/>
  <c r="K267" i="15"/>
  <c r="I268" i="15"/>
  <c r="J268" i="15"/>
  <c r="G269" i="15"/>
  <c r="H269" i="15" s="1"/>
  <c r="C271" i="15"/>
  <c r="F270" i="15"/>
  <c r="W275" i="15" l="1"/>
  <c r="T276" i="15"/>
  <c r="Z271" i="15"/>
  <c r="AA271" i="15"/>
  <c r="X272" i="15"/>
  <c r="Y272" i="15" s="1"/>
  <c r="AB270" i="15"/>
  <c r="K268" i="15"/>
  <c r="J269" i="15"/>
  <c r="I269" i="15"/>
  <c r="C272" i="15"/>
  <c r="F271" i="15"/>
  <c r="G270" i="15"/>
  <c r="H270" i="15" s="1"/>
  <c r="W276" i="15" l="1"/>
  <c r="T277" i="15"/>
  <c r="X273" i="15"/>
  <c r="Y273" i="15" s="1"/>
  <c r="AA272" i="15"/>
  <c r="Z272" i="15"/>
  <c r="AB271" i="15"/>
  <c r="K269" i="15"/>
  <c r="I270" i="15"/>
  <c r="J270" i="15"/>
  <c r="C273" i="15"/>
  <c r="F272" i="15"/>
  <c r="G271" i="15"/>
  <c r="H271" i="15" s="1"/>
  <c r="W277" i="15" l="1"/>
  <c r="T278" i="15"/>
  <c r="AB272" i="15"/>
  <c r="X274" i="15"/>
  <c r="Y274" i="15" s="1"/>
  <c r="Z273" i="15"/>
  <c r="AA273" i="15"/>
  <c r="K270" i="15"/>
  <c r="I271" i="15"/>
  <c r="J271" i="15"/>
  <c r="G272" i="15"/>
  <c r="H272" i="15" s="1"/>
  <c r="C274" i="15"/>
  <c r="F273" i="15"/>
  <c r="W278" i="15" l="1"/>
  <c r="T279" i="15"/>
  <c r="AB273" i="15"/>
  <c r="AA274" i="15"/>
  <c r="Z274" i="15"/>
  <c r="X275" i="15"/>
  <c r="Y275" i="15" s="1"/>
  <c r="K271" i="15"/>
  <c r="G273" i="15"/>
  <c r="H273" i="15" s="1"/>
  <c r="I272" i="15"/>
  <c r="J272" i="15"/>
  <c r="C275" i="15"/>
  <c r="F274" i="15"/>
  <c r="W279" i="15" l="1"/>
  <c r="T280" i="15"/>
  <c r="AB274" i="15"/>
  <c r="Z275" i="15"/>
  <c r="AA275" i="15"/>
  <c r="X276" i="15"/>
  <c r="Y276" i="15" s="1"/>
  <c r="K272" i="15"/>
  <c r="G274" i="15"/>
  <c r="H274" i="15" s="1"/>
  <c r="C276" i="15"/>
  <c r="F275" i="15"/>
  <c r="I273" i="15"/>
  <c r="J273" i="15"/>
  <c r="W280" i="15" l="1"/>
  <c r="T281" i="15"/>
  <c r="X277" i="15"/>
  <c r="Y277" i="15" s="1"/>
  <c r="Z276" i="15"/>
  <c r="AA276" i="15"/>
  <c r="AB275" i="15"/>
  <c r="K273" i="15"/>
  <c r="J274" i="15"/>
  <c r="I274" i="15"/>
  <c r="G275" i="15"/>
  <c r="H275" i="15" s="1"/>
  <c r="F276" i="15"/>
  <c r="C277" i="15"/>
  <c r="W281" i="15" l="1"/>
  <c r="T282" i="15"/>
  <c r="K274" i="15"/>
  <c r="AA277" i="15"/>
  <c r="Z277" i="15"/>
  <c r="X278" i="15"/>
  <c r="Y278" i="15" s="1"/>
  <c r="AB276" i="15"/>
  <c r="G276" i="15"/>
  <c r="H276" i="15" s="1"/>
  <c r="I275" i="15"/>
  <c r="J275" i="15"/>
  <c r="C278" i="15"/>
  <c r="F277" i="15"/>
  <c r="W282" i="15" l="1"/>
  <c r="T283" i="15"/>
  <c r="AB277" i="15"/>
  <c r="X279" i="15"/>
  <c r="Y279" i="15" s="1"/>
  <c r="AA278" i="15"/>
  <c r="Z278" i="15"/>
  <c r="K275" i="15"/>
  <c r="C279" i="15"/>
  <c r="F278" i="15"/>
  <c r="G277" i="15"/>
  <c r="H277" i="15" s="1"/>
  <c r="J276" i="15"/>
  <c r="I276" i="15"/>
  <c r="W283" i="15" l="1"/>
  <c r="T284" i="15"/>
  <c r="Z279" i="15"/>
  <c r="AA279" i="15"/>
  <c r="X280" i="15"/>
  <c r="Y280" i="15" s="1"/>
  <c r="AB278" i="15"/>
  <c r="K276" i="15"/>
  <c r="G278" i="15"/>
  <c r="H278" i="15" s="1"/>
  <c r="C280" i="15"/>
  <c r="F279" i="15"/>
  <c r="J277" i="15"/>
  <c r="I277" i="15"/>
  <c r="W284" i="15" l="1"/>
  <c r="T285" i="15"/>
  <c r="X281" i="15"/>
  <c r="Y281" i="15" s="1"/>
  <c r="AA280" i="15"/>
  <c r="Z280" i="15"/>
  <c r="AB279" i="15"/>
  <c r="K277" i="15"/>
  <c r="G279" i="15"/>
  <c r="H279" i="15" s="1"/>
  <c r="C281" i="15"/>
  <c r="F280" i="15"/>
  <c r="J278" i="15"/>
  <c r="I278" i="15"/>
  <c r="W285" i="15" l="1"/>
  <c r="T286" i="15"/>
  <c r="AB280" i="15"/>
  <c r="X282" i="15"/>
  <c r="Y282" i="15" s="1"/>
  <c r="AA281" i="15"/>
  <c r="Z281" i="15"/>
  <c r="K278" i="15"/>
  <c r="G280" i="15"/>
  <c r="H280" i="15" s="1"/>
  <c r="C282" i="15"/>
  <c r="F281" i="15"/>
  <c r="I279" i="15"/>
  <c r="J279" i="15"/>
  <c r="W286" i="15" l="1"/>
  <c r="T287" i="15"/>
  <c r="AA282" i="15"/>
  <c r="Z282" i="15"/>
  <c r="X283" i="15"/>
  <c r="Y283" i="15" s="1"/>
  <c r="AB281" i="15"/>
  <c r="K279" i="15"/>
  <c r="C283" i="15"/>
  <c r="F282" i="15"/>
  <c r="J280" i="15"/>
  <c r="I280" i="15"/>
  <c r="G281" i="15"/>
  <c r="H281" i="15" s="1"/>
  <c r="W287" i="15" l="1"/>
  <c r="T288" i="15"/>
  <c r="AB282" i="15"/>
  <c r="AA283" i="15"/>
  <c r="Z283" i="15"/>
  <c r="X284" i="15"/>
  <c r="Y284" i="15" s="1"/>
  <c r="K280" i="15"/>
  <c r="I281" i="15"/>
  <c r="J281" i="15"/>
  <c r="G282" i="15"/>
  <c r="H282" i="15" s="1"/>
  <c r="C284" i="15"/>
  <c r="F283" i="15"/>
  <c r="T289" i="15" l="1"/>
  <c r="W288" i="15"/>
  <c r="AB283" i="15"/>
  <c r="X285" i="15"/>
  <c r="Y285" i="15" s="1"/>
  <c r="Z284" i="15"/>
  <c r="AA284" i="15"/>
  <c r="K281" i="15"/>
  <c r="F284" i="15"/>
  <c r="C285" i="15"/>
  <c r="G283" i="15"/>
  <c r="H283" i="15" s="1"/>
  <c r="J282" i="15"/>
  <c r="I282" i="15"/>
  <c r="T290" i="15" l="1"/>
  <c r="W289" i="15"/>
  <c r="AB284" i="15"/>
  <c r="AA285" i="15"/>
  <c r="Z285" i="15"/>
  <c r="X286" i="15"/>
  <c r="Y286" i="15" s="1"/>
  <c r="K282" i="15"/>
  <c r="G284" i="15"/>
  <c r="H284" i="15" s="1"/>
  <c r="J283" i="15"/>
  <c r="I283" i="15"/>
  <c r="F285" i="15"/>
  <c r="C286" i="15"/>
  <c r="T291" i="15" l="1"/>
  <c r="W290" i="15"/>
  <c r="AB285" i="15"/>
  <c r="X287" i="15"/>
  <c r="Y287" i="15" s="1"/>
  <c r="AA286" i="15"/>
  <c r="Z286" i="15"/>
  <c r="K283" i="15"/>
  <c r="C287" i="15"/>
  <c r="F286" i="15"/>
  <c r="G285" i="15"/>
  <c r="H285" i="15" s="1"/>
  <c r="J284" i="15"/>
  <c r="I284" i="15"/>
  <c r="AB286" i="15" l="1"/>
  <c r="T292" i="15"/>
  <c r="W291" i="15"/>
  <c r="AA287" i="15"/>
  <c r="Z287" i="15"/>
  <c r="X288" i="15"/>
  <c r="Y288" i="15" s="1"/>
  <c r="K284" i="15"/>
  <c r="G286" i="15"/>
  <c r="H286" i="15" s="1"/>
  <c r="F287" i="15"/>
  <c r="C288" i="15"/>
  <c r="I285" i="15"/>
  <c r="J285" i="15"/>
  <c r="AB287" i="15" l="1"/>
  <c r="T293" i="15"/>
  <c r="W292" i="15"/>
  <c r="X289" i="15"/>
  <c r="Y289" i="15" s="1"/>
  <c r="AA288" i="15"/>
  <c r="Z288" i="15"/>
  <c r="K285" i="15"/>
  <c r="J286" i="15"/>
  <c r="I286" i="15"/>
  <c r="G287" i="15"/>
  <c r="H287" i="15" s="1"/>
  <c r="F288" i="15"/>
  <c r="C289" i="15"/>
  <c r="AB288" i="15" l="1"/>
  <c r="T294" i="15"/>
  <c r="W293" i="15"/>
  <c r="Z289" i="15"/>
  <c r="AA289" i="15"/>
  <c r="X290" i="15"/>
  <c r="Y290" i="15" s="1"/>
  <c r="K286" i="15"/>
  <c r="F289" i="15"/>
  <c r="C290" i="15"/>
  <c r="J287" i="15"/>
  <c r="I287" i="15"/>
  <c r="G288" i="15"/>
  <c r="H288" i="15" s="1"/>
  <c r="T295" i="15" l="1"/>
  <c r="W294" i="15"/>
  <c r="X291" i="15"/>
  <c r="Y291" i="15" s="1"/>
  <c r="Z290" i="15"/>
  <c r="AA290" i="15"/>
  <c r="AB289" i="15"/>
  <c r="K287" i="15"/>
  <c r="G289" i="15"/>
  <c r="H289" i="15" s="1"/>
  <c r="J288" i="15"/>
  <c r="I288" i="15"/>
  <c r="F290" i="15"/>
  <c r="C291" i="15"/>
  <c r="T296" i="15" l="1"/>
  <c r="W295" i="15"/>
  <c r="K288" i="15"/>
  <c r="X292" i="15"/>
  <c r="Y292" i="15" s="1"/>
  <c r="AB290" i="15"/>
  <c r="AA291" i="15"/>
  <c r="Z291" i="15"/>
  <c r="C292" i="15"/>
  <c r="F291" i="15"/>
  <c r="G290" i="15"/>
  <c r="H290" i="15" s="1"/>
  <c r="I289" i="15"/>
  <c r="J289" i="15"/>
  <c r="AB291" i="15" l="1"/>
  <c r="T297" i="15"/>
  <c r="W296" i="15"/>
  <c r="K289" i="15"/>
  <c r="Z292" i="15"/>
  <c r="AA292" i="15"/>
  <c r="X293" i="15"/>
  <c r="Y293" i="15" s="1"/>
  <c r="G291" i="15"/>
  <c r="H291" i="15" s="1"/>
  <c r="C293" i="15"/>
  <c r="F292" i="15"/>
  <c r="I290" i="15"/>
  <c r="J290" i="15"/>
  <c r="T298" i="15" l="1"/>
  <c r="W297" i="15"/>
  <c r="X294" i="15"/>
  <c r="Y294" i="15" s="1"/>
  <c r="AA293" i="15"/>
  <c r="Z293" i="15"/>
  <c r="AB292" i="15"/>
  <c r="K290" i="15"/>
  <c r="J291" i="15"/>
  <c r="I291" i="15"/>
  <c r="C294" i="15"/>
  <c r="F293" i="15"/>
  <c r="G292" i="15"/>
  <c r="H292" i="15" s="1"/>
  <c r="T299" i="15" l="1"/>
  <c r="W298" i="15"/>
  <c r="K291" i="15"/>
  <c r="X295" i="15"/>
  <c r="Y295" i="15" s="1"/>
  <c r="AA294" i="15"/>
  <c r="Z294" i="15"/>
  <c r="AB294" i="15" s="1"/>
  <c r="AB293" i="15"/>
  <c r="J292" i="15"/>
  <c r="I292" i="15"/>
  <c r="G293" i="15"/>
  <c r="H293" i="15" s="1"/>
  <c r="F294" i="15"/>
  <c r="C295" i="15"/>
  <c r="T300" i="15" l="1"/>
  <c r="W299" i="15"/>
  <c r="Z295" i="15"/>
  <c r="AA295" i="15"/>
  <c r="X296" i="15"/>
  <c r="Y296" i="15" s="1"/>
  <c r="K292" i="15"/>
  <c r="J293" i="15"/>
  <c r="I293" i="15"/>
  <c r="K293" i="15" s="1"/>
  <c r="G294" i="15"/>
  <c r="H294" i="15" s="1"/>
  <c r="C296" i="15"/>
  <c r="F295" i="15"/>
  <c r="T301" i="15" l="1"/>
  <c r="W300" i="15"/>
  <c r="Z296" i="15"/>
  <c r="AA296" i="15"/>
  <c r="X297" i="15"/>
  <c r="Y297" i="15" s="1"/>
  <c r="AB295" i="15"/>
  <c r="I294" i="15"/>
  <c r="J294" i="15"/>
  <c r="G295" i="15"/>
  <c r="H295" i="15" s="1"/>
  <c r="C297" i="15"/>
  <c r="F296" i="15"/>
  <c r="T302" i="15" l="1"/>
  <c r="W301" i="15"/>
  <c r="AB296" i="15"/>
  <c r="Z297" i="15"/>
  <c r="AA297" i="15"/>
  <c r="X298" i="15"/>
  <c r="Y298" i="15" s="1"/>
  <c r="K294" i="15"/>
  <c r="G296" i="15"/>
  <c r="H296" i="15" s="1"/>
  <c r="J295" i="15"/>
  <c r="I295" i="15"/>
  <c r="C298" i="15"/>
  <c r="F297" i="15"/>
  <c r="T303" i="15" l="1"/>
  <c r="W302" i="15"/>
  <c r="K295" i="15"/>
  <c r="AB297" i="15"/>
  <c r="AA298" i="15"/>
  <c r="Z298" i="15"/>
  <c r="X299" i="15"/>
  <c r="Y299" i="15" s="1"/>
  <c r="J296" i="15"/>
  <c r="I296" i="15"/>
  <c r="G297" i="15"/>
  <c r="H297" i="15" s="1"/>
  <c r="C299" i="15"/>
  <c r="F298" i="15"/>
  <c r="T304" i="15" l="1"/>
  <c r="W303" i="15"/>
  <c r="K296" i="15"/>
  <c r="X300" i="15"/>
  <c r="Y300" i="15" s="1"/>
  <c r="AB298" i="15"/>
  <c r="Z299" i="15"/>
  <c r="AA299" i="15"/>
  <c r="C300" i="15"/>
  <c r="F299" i="15"/>
  <c r="I297" i="15"/>
  <c r="J297" i="15"/>
  <c r="G298" i="15"/>
  <c r="H298" i="15" s="1"/>
  <c r="T305" i="15" l="1"/>
  <c r="W304" i="15"/>
  <c r="AB299" i="15"/>
  <c r="Z300" i="15"/>
  <c r="AA300" i="15"/>
  <c r="X301" i="15"/>
  <c r="Y301" i="15" s="1"/>
  <c r="K297" i="15"/>
  <c r="I298" i="15"/>
  <c r="J298" i="15"/>
  <c r="G299" i="15"/>
  <c r="H299" i="15" s="1"/>
  <c r="C301" i="15"/>
  <c r="F300" i="15"/>
  <c r="AB300" i="15" l="1"/>
  <c r="T306" i="15"/>
  <c r="W305" i="15"/>
  <c r="X302" i="15"/>
  <c r="Y302" i="15" s="1"/>
  <c r="AA301" i="15"/>
  <c r="Z301" i="15"/>
  <c r="K298" i="15"/>
  <c r="C302" i="15"/>
  <c r="F301" i="15"/>
  <c r="J299" i="15"/>
  <c r="I299" i="15"/>
  <c r="G300" i="15"/>
  <c r="H300" i="15" s="1"/>
  <c r="T307" i="15" l="1"/>
  <c r="W306" i="15"/>
  <c r="Z302" i="15"/>
  <c r="AA302" i="15"/>
  <c r="AB301" i="15"/>
  <c r="X303" i="15"/>
  <c r="Y303" i="15" s="1"/>
  <c r="K299" i="15"/>
  <c r="I300" i="15"/>
  <c r="J300" i="15"/>
  <c r="G301" i="15"/>
  <c r="H301" i="15" s="1"/>
  <c r="F302" i="15"/>
  <c r="C303" i="15"/>
  <c r="T308" i="15" l="1"/>
  <c r="W307" i="15"/>
  <c r="AB302" i="15"/>
  <c r="X304" i="15"/>
  <c r="Y304" i="15" s="1"/>
  <c r="Z303" i="15"/>
  <c r="AA303" i="15"/>
  <c r="K300" i="15"/>
  <c r="J301" i="15"/>
  <c r="I301" i="15"/>
  <c r="C304" i="15"/>
  <c r="F303" i="15"/>
  <c r="G302" i="15"/>
  <c r="H302" i="15" s="1"/>
  <c r="K301" i="15" l="1"/>
  <c r="T309" i="15"/>
  <c r="W308" i="15"/>
  <c r="AB303" i="15"/>
  <c r="Z304" i="15"/>
  <c r="AA304" i="15"/>
  <c r="X305" i="15"/>
  <c r="Y305" i="15" s="1"/>
  <c r="I302" i="15"/>
  <c r="J302" i="15"/>
  <c r="G303" i="15"/>
  <c r="H303" i="15" s="1"/>
  <c r="C305" i="15"/>
  <c r="F304" i="15"/>
  <c r="T310" i="15" l="1"/>
  <c r="W309" i="15"/>
  <c r="AB304" i="15"/>
  <c r="X306" i="15"/>
  <c r="Y306" i="15" s="1"/>
  <c r="AA305" i="15"/>
  <c r="Z305" i="15"/>
  <c r="K302" i="15"/>
  <c r="J303" i="15"/>
  <c r="I303" i="15"/>
  <c r="G304" i="15"/>
  <c r="H304" i="15" s="1"/>
  <c r="C306" i="15"/>
  <c r="F305" i="15"/>
  <c r="T311" i="15" l="1"/>
  <c r="W310" i="15"/>
  <c r="K303" i="15"/>
  <c r="AA306" i="15"/>
  <c r="Z306" i="15"/>
  <c r="AB305" i="15"/>
  <c r="X307" i="15"/>
  <c r="Y307" i="15" s="1"/>
  <c r="F306" i="15"/>
  <c r="C307" i="15"/>
  <c r="G305" i="15"/>
  <c r="H305" i="15" s="1"/>
  <c r="I304" i="15"/>
  <c r="J304" i="15"/>
  <c r="T312" i="15" l="1"/>
  <c r="W311" i="15"/>
  <c r="K304" i="15"/>
  <c r="X308" i="15"/>
  <c r="Y308" i="15" s="1"/>
  <c r="Z307" i="15"/>
  <c r="AA307" i="15"/>
  <c r="AB306" i="15"/>
  <c r="G306" i="15"/>
  <c r="H306" i="15" s="1"/>
  <c r="I305" i="15"/>
  <c r="J305" i="15"/>
  <c r="C308" i="15"/>
  <c r="F307" i="15"/>
  <c r="T313" i="15" l="1"/>
  <c r="W312" i="15"/>
  <c r="AB307" i="15"/>
  <c r="Z308" i="15"/>
  <c r="AA308" i="15"/>
  <c r="X309" i="15"/>
  <c r="Y309" i="15" s="1"/>
  <c r="K305" i="15"/>
  <c r="J306" i="15"/>
  <c r="I306" i="15"/>
  <c r="G307" i="15"/>
  <c r="H307" i="15" s="1"/>
  <c r="F308" i="15"/>
  <c r="C309" i="15"/>
  <c r="T314" i="15" l="1"/>
  <c r="W313" i="15"/>
  <c r="K306" i="15"/>
  <c r="AB308" i="15"/>
  <c r="AA309" i="15"/>
  <c r="Z309" i="15"/>
  <c r="X310" i="15"/>
  <c r="Y310" i="15" s="1"/>
  <c r="J307" i="15"/>
  <c r="I307" i="15"/>
  <c r="C310" i="15"/>
  <c r="F309" i="15"/>
  <c r="G308" i="15"/>
  <c r="H308" i="15" s="1"/>
  <c r="T315" i="15" l="1"/>
  <c r="W314" i="15"/>
  <c r="K307" i="15"/>
  <c r="X311" i="15"/>
  <c r="Y311" i="15" s="1"/>
  <c r="AB309" i="15"/>
  <c r="AA310" i="15"/>
  <c r="Z310" i="15"/>
  <c r="J308" i="15"/>
  <c r="I308" i="15"/>
  <c r="G309" i="15"/>
  <c r="H309" i="15" s="1"/>
  <c r="C311" i="15"/>
  <c r="F310" i="15"/>
  <c r="AB310" i="15" l="1"/>
  <c r="T316" i="15"/>
  <c r="W315" i="15"/>
  <c r="K308" i="15"/>
  <c r="AA311" i="15"/>
  <c r="Z311" i="15"/>
  <c r="X312" i="15"/>
  <c r="Y312" i="15" s="1"/>
  <c r="J309" i="15"/>
  <c r="I309" i="15"/>
  <c r="K309" i="15" s="1"/>
  <c r="G310" i="15"/>
  <c r="H310" i="15" s="1"/>
  <c r="C312" i="15"/>
  <c r="F311" i="15"/>
  <c r="T317" i="15" l="1"/>
  <c r="W316" i="15"/>
  <c r="X313" i="15"/>
  <c r="Y313" i="15" s="1"/>
  <c r="AB311" i="15"/>
  <c r="AA312" i="15"/>
  <c r="Z312" i="15"/>
  <c r="J310" i="15"/>
  <c r="I310" i="15"/>
  <c r="K310" i="15" s="1"/>
  <c r="G311" i="15"/>
  <c r="H311" i="15" s="1"/>
  <c r="C313" i="15"/>
  <c r="F312" i="15"/>
  <c r="T318" i="15" l="1"/>
  <c r="W317" i="15"/>
  <c r="AB312" i="15"/>
  <c r="AA313" i="15"/>
  <c r="Z313" i="15"/>
  <c r="X314" i="15"/>
  <c r="Y314" i="15" s="1"/>
  <c r="G312" i="15"/>
  <c r="H312" i="15" s="1"/>
  <c r="J311" i="15"/>
  <c r="I311" i="15"/>
  <c r="C314" i="15"/>
  <c r="F313" i="15"/>
  <c r="T319" i="15" l="1"/>
  <c r="W318" i="15"/>
  <c r="K311" i="15"/>
  <c r="X315" i="15"/>
  <c r="Y315" i="15" s="1"/>
  <c r="AB313" i="15"/>
  <c r="AA314" i="15"/>
  <c r="Z314" i="15"/>
  <c r="C315" i="15"/>
  <c r="F314" i="15"/>
  <c r="J312" i="15"/>
  <c r="I312" i="15"/>
  <c r="K312" i="15" s="1"/>
  <c r="G313" i="15"/>
  <c r="H313" i="15" s="1"/>
  <c r="AB314" i="15" l="1"/>
  <c r="T320" i="15"/>
  <c r="W319" i="15"/>
  <c r="Z315" i="15"/>
  <c r="AA315" i="15"/>
  <c r="X316" i="15"/>
  <c r="Y316" i="15" s="1"/>
  <c r="I313" i="15"/>
  <c r="J313" i="15"/>
  <c r="G314" i="15"/>
  <c r="H314" i="15" s="1"/>
  <c r="C316" i="15"/>
  <c r="F315" i="15"/>
  <c r="T321" i="15" l="1"/>
  <c r="W320" i="15"/>
  <c r="AB315" i="15"/>
  <c r="AA316" i="15"/>
  <c r="Z316" i="15"/>
  <c r="X317" i="15"/>
  <c r="Y317" i="15" s="1"/>
  <c r="K313" i="15"/>
  <c r="C317" i="15"/>
  <c r="F316" i="15"/>
  <c r="J314" i="15"/>
  <c r="I314" i="15"/>
  <c r="G315" i="15"/>
  <c r="H315" i="15" s="1"/>
  <c r="AB316" i="15" l="1"/>
  <c r="T322" i="15"/>
  <c r="W321" i="15"/>
  <c r="X318" i="15"/>
  <c r="Y318" i="15" s="1"/>
  <c r="AA317" i="15"/>
  <c r="Z317" i="15"/>
  <c r="K314" i="15"/>
  <c r="J315" i="15"/>
  <c r="I315" i="15"/>
  <c r="G316" i="15"/>
  <c r="H316" i="15" s="1"/>
  <c r="C318" i="15"/>
  <c r="F317" i="15"/>
  <c r="AB317" i="15" l="1"/>
  <c r="K315" i="15"/>
  <c r="T323" i="15"/>
  <c r="W322" i="15"/>
  <c r="X319" i="15"/>
  <c r="Y319" i="15" s="1"/>
  <c r="AA318" i="15"/>
  <c r="Z318" i="15"/>
  <c r="C319" i="15"/>
  <c r="F318" i="15"/>
  <c r="J316" i="15"/>
  <c r="I316" i="15"/>
  <c r="G317" i="15"/>
  <c r="H317" i="15" s="1"/>
  <c r="AB318" i="15" l="1"/>
  <c r="T324" i="15"/>
  <c r="W323" i="15"/>
  <c r="K316" i="15"/>
  <c r="AA319" i="15"/>
  <c r="Z319" i="15"/>
  <c r="X320" i="15"/>
  <c r="Y320" i="15" s="1"/>
  <c r="G318" i="15"/>
  <c r="H318" i="15" s="1"/>
  <c r="C320" i="15"/>
  <c r="F319" i="15"/>
  <c r="J317" i="15"/>
  <c r="I317" i="15"/>
  <c r="T325" i="15" l="1"/>
  <c r="W324" i="15"/>
  <c r="X321" i="15"/>
  <c r="Y321" i="15" s="1"/>
  <c r="AB319" i="15"/>
  <c r="Z320" i="15"/>
  <c r="AA320" i="15"/>
  <c r="K317" i="15"/>
  <c r="G319" i="15"/>
  <c r="H319" i="15" s="1"/>
  <c r="C321" i="15"/>
  <c r="F320" i="15"/>
  <c r="J318" i="15"/>
  <c r="I318" i="15"/>
  <c r="T326" i="15" l="1"/>
  <c r="W325" i="15"/>
  <c r="AA321" i="15"/>
  <c r="Z321" i="15"/>
  <c r="X322" i="15"/>
  <c r="Y322" i="15" s="1"/>
  <c r="AB320" i="15"/>
  <c r="K318" i="15"/>
  <c r="G320" i="15"/>
  <c r="H320" i="15" s="1"/>
  <c r="J319" i="15"/>
  <c r="I319" i="15"/>
  <c r="C322" i="15"/>
  <c r="F321" i="15"/>
  <c r="AB321" i="15" l="1"/>
  <c r="T327" i="15"/>
  <c r="W326" i="15"/>
  <c r="X323" i="15"/>
  <c r="Y323" i="15" s="1"/>
  <c r="AA322" i="15"/>
  <c r="Z322" i="15"/>
  <c r="I320" i="15"/>
  <c r="J320" i="15"/>
  <c r="G321" i="15"/>
  <c r="H321" i="15" s="1"/>
  <c r="C323" i="15"/>
  <c r="F322" i="15"/>
  <c r="K319" i="15"/>
  <c r="AB322" i="15" l="1"/>
  <c r="T328" i="15"/>
  <c r="W327" i="15"/>
  <c r="AA323" i="15"/>
  <c r="Z323" i="15"/>
  <c r="X324" i="15"/>
  <c r="Y324" i="15" s="1"/>
  <c r="G322" i="15"/>
  <c r="H322" i="15" s="1"/>
  <c r="C324" i="15"/>
  <c r="F323" i="15"/>
  <c r="I321" i="15"/>
  <c r="J321" i="15"/>
  <c r="K320" i="15"/>
  <c r="T329" i="15" l="1"/>
  <c r="W328" i="15"/>
  <c r="AB323" i="15"/>
  <c r="X325" i="15"/>
  <c r="Y325" i="15" s="1"/>
  <c r="Z324" i="15"/>
  <c r="AA324" i="15"/>
  <c r="G323" i="15"/>
  <c r="H323" i="15" s="1"/>
  <c r="J322" i="15"/>
  <c r="I322" i="15"/>
  <c r="C325" i="15"/>
  <c r="F324" i="15"/>
  <c r="K321" i="15"/>
  <c r="K322" i="15" l="1"/>
  <c r="T330" i="15"/>
  <c r="W329" i="15"/>
  <c r="AB324" i="15"/>
  <c r="Z325" i="15"/>
  <c r="AA325" i="15"/>
  <c r="X326" i="15"/>
  <c r="Y326" i="15" s="1"/>
  <c r="G324" i="15"/>
  <c r="H324" i="15" s="1"/>
  <c r="I323" i="15"/>
  <c r="J323" i="15"/>
  <c r="C326" i="15"/>
  <c r="F325" i="15"/>
  <c r="T331" i="15" l="1"/>
  <c r="W330" i="15"/>
  <c r="AA326" i="15"/>
  <c r="Z326" i="15"/>
  <c r="AB326" i="15" s="1"/>
  <c r="X327" i="15"/>
  <c r="Y327" i="15" s="1"/>
  <c r="AB325" i="15"/>
  <c r="J324" i="15"/>
  <c r="I324" i="15"/>
  <c r="K324" i="15" s="1"/>
  <c r="G325" i="15"/>
  <c r="H325" i="15" s="1"/>
  <c r="C327" i="15"/>
  <c r="F326" i="15"/>
  <c r="K323" i="15"/>
  <c r="T332" i="15" l="1"/>
  <c r="W331" i="15"/>
  <c r="X328" i="15"/>
  <c r="Y328" i="15" s="1"/>
  <c r="Z327" i="15"/>
  <c r="AA327" i="15"/>
  <c r="G326" i="15"/>
  <c r="H326" i="15" s="1"/>
  <c r="F327" i="15"/>
  <c r="C328" i="15"/>
  <c r="J325" i="15"/>
  <c r="I325" i="15"/>
  <c r="T333" i="15" l="1"/>
  <c r="W332" i="15"/>
  <c r="AA328" i="15"/>
  <c r="Z328" i="15"/>
  <c r="AB327" i="15"/>
  <c r="X329" i="15"/>
  <c r="Y329" i="15" s="1"/>
  <c r="K325" i="15"/>
  <c r="C329" i="15"/>
  <c r="F328" i="15"/>
  <c r="J326" i="15"/>
  <c r="I326" i="15"/>
  <c r="G327" i="15"/>
  <c r="H327" i="15" s="1"/>
  <c r="T334" i="15" l="1"/>
  <c r="W333" i="15"/>
  <c r="AB328" i="15"/>
  <c r="Z329" i="15"/>
  <c r="AA329" i="15"/>
  <c r="X330" i="15"/>
  <c r="Y330" i="15" s="1"/>
  <c r="K326" i="15"/>
  <c r="C330" i="15"/>
  <c r="F329" i="15"/>
  <c r="G328" i="15"/>
  <c r="H328" i="15" s="1"/>
  <c r="I327" i="15"/>
  <c r="J327" i="15"/>
  <c r="T335" i="15" l="1"/>
  <c r="W334" i="15"/>
  <c r="AB329" i="15"/>
  <c r="AA330" i="15"/>
  <c r="Z330" i="15"/>
  <c r="X331" i="15"/>
  <c r="Y331" i="15" s="1"/>
  <c r="K327" i="15"/>
  <c r="J328" i="15"/>
  <c r="I328" i="15"/>
  <c r="F330" i="15"/>
  <c r="C331" i="15"/>
  <c r="G329" i="15"/>
  <c r="H329" i="15" s="1"/>
  <c r="K328" i="15" l="1"/>
  <c r="T336" i="15"/>
  <c r="W335" i="15"/>
  <c r="AB330" i="15"/>
  <c r="X332" i="15"/>
  <c r="Y332" i="15" s="1"/>
  <c r="AA331" i="15"/>
  <c r="Z331" i="15"/>
  <c r="AB331" i="15" s="1"/>
  <c r="F331" i="15"/>
  <c r="C332" i="15"/>
  <c r="I329" i="15"/>
  <c r="J329" i="15"/>
  <c r="G330" i="15"/>
  <c r="H330" i="15" s="1"/>
  <c r="T337" i="15" l="1"/>
  <c r="W336" i="15"/>
  <c r="AA332" i="15"/>
  <c r="Z332" i="15"/>
  <c r="X333" i="15"/>
  <c r="Y333" i="15" s="1"/>
  <c r="G331" i="15"/>
  <c r="H331" i="15" s="1"/>
  <c r="F332" i="15"/>
  <c r="C333" i="15"/>
  <c r="J330" i="15"/>
  <c r="I330" i="15"/>
  <c r="K329" i="15"/>
  <c r="T338" i="15" l="1"/>
  <c r="W337" i="15"/>
  <c r="AB332" i="15"/>
  <c r="Z333" i="15"/>
  <c r="AA333" i="15"/>
  <c r="X334" i="15"/>
  <c r="Y334" i="15" s="1"/>
  <c r="K330" i="15"/>
  <c r="G332" i="15"/>
  <c r="H332" i="15" s="1"/>
  <c r="J331" i="15"/>
  <c r="I331" i="15"/>
  <c r="K331" i="15" s="1"/>
  <c r="C334" i="15"/>
  <c r="F333" i="15"/>
  <c r="T339" i="15" l="1"/>
  <c r="W338" i="15"/>
  <c r="X335" i="15"/>
  <c r="Y335" i="15" s="1"/>
  <c r="Z334" i="15"/>
  <c r="AA334" i="15"/>
  <c r="AB333" i="15"/>
  <c r="G333" i="15"/>
  <c r="H333" i="15" s="1"/>
  <c r="C335" i="15"/>
  <c r="F334" i="15"/>
  <c r="J332" i="15"/>
  <c r="I332" i="15"/>
  <c r="T340" i="15" l="1"/>
  <c r="W339" i="15"/>
  <c r="Z335" i="15"/>
  <c r="AA335" i="15"/>
  <c r="AB334" i="15"/>
  <c r="X336" i="15"/>
  <c r="Y336" i="15" s="1"/>
  <c r="K332" i="15"/>
  <c r="C336" i="15"/>
  <c r="F335" i="15"/>
  <c r="J333" i="15"/>
  <c r="I333" i="15"/>
  <c r="G334" i="15"/>
  <c r="H334" i="15" s="1"/>
  <c r="T341" i="15" l="1"/>
  <c r="W340" i="15"/>
  <c r="AB335" i="15"/>
  <c r="Z336" i="15"/>
  <c r="AA336" i="15"/>
  <c r="X337" i="15"/>
  <c r="Y337" i="15" s="1"/>
  <c r="K333" i="15"/>
  <c r="G335" i="15"/>
  <c r="H335" i="15" s="1"/>
  <c r="C337" i="15"/>
  <c r="F336" i="15"/>
  <c r="J334" i="15"/>
  <c r="I334" i="15"/>
  <c r="T342" i="15" l="1"/>
  <c r="W341" i="15"/>
  <c r="AB336" i="15"/>
  <c r="AA337" i="15"/>
  <c r="Z337" i="15"/>
  <c r="X338" i="15"/>
  <c r="Y338" i="15" s="1"/>
  <c r="G336" i="15"/>
  <c r="H336" i="15" s="1"/>
  <c r="C338" i="15"/>
  <c r="F337" i="15"/>
  <c r="I335" i="15"/>
  <c r="J335" i="15"/>
  <c r="K334" i="15"/>
  <c r="T343" i="15" l="1"/>
  <c r="W342" i="15"/>
  <c r="AA338" i="15"/>
  <c r="Z338" i="15"/>
  <c r="X339" i="15"/>
  <c r="Y339" i="15" s="1"/>
  <c r="AB337" i="15"/>
  <c r="I336" i="15"/>
  <c r="J336" i="15"/>
  <c r="K335" i="15"/>
  <c r="F338" i="15"/>
  <c r="C339" i="15"/>
  <c r="G337" i="15"/>
  <c r="H337" i="15" s="1"/>
  <c r="T344" i="15" l="1"/>
  <c r="W343" i="15"/>
  <c r="AB338" i="15"/>
  <c r="AA339" i="15"/>
  <c r="Z339" i="15"/>
  <c r="X340" i="15"/>
  <c r="Y340" i="15" s="1"/>
  <c r="F339" i="15"/>
  <c r="C340" i="15"/>
  <c r="G338" i="15"/>
  <c r="H338" i="15" s="1"/>
  <c r="J337" i="15"/>
  <c r="I337" i="15"/>
  <c r="K336" i="15"/>
  <c r="T345" i="15" l="1"/>
  <c r="W344" i="15"/>
  <c r="Z340" i="15"/>
  <c r="AA340" i="15"/>
  <c r="X341" i="15"/>
  <c r="Y341" i="15" s="1"/>
  <c r="AB339" i="15"/>
  <c r="K337" i="15"/>
  <c r="C341" i="15"/>
  <c r="F340" i="15"/>
  <c r="G339" i="15"/>
  <c r="H339" i="15" s="1"/>
  <c r="I338" i="15"/>
  <c r="J338" i="15"/>
  <c r="T346" i="15" l="1"/>
  <c r="W345" i="15"/>
  <c r="AB340" i="15"/>
  <c r="AA341" i="15"/>
  <c r="Z341" i="15"/>
  <c r="X342" i="15"/>
  <c r="Y342" i="15" s="1"/>
  <c r="F341" i="15"/>
  <c r="C342" i="15"/>
  <c r="G340" i="15"/>
  <c r="H340" i="15" s="1"/>
  <c r="K338" i="15"/>
  <c r="J339" i="15"/>
  <c r="I339" i="15"/>
  <c r="K339" i="15" s="1"/>
  <c r="T347" i="15" l="1"/>
  <c r="W346" i="15"/>
  <c r="AB341" i="15"/>
  <c r="Z342" i="15"/>
  <c r="AA342" i="15"/>
  <c r="X343" i="15"/>
  <c r="Y343" i="15" s="1"/>
  <c r="J340" i="15"/>
  <c r="I340" i="15"/>
  <c r="K340" i="15" s="1"/>
  <c r="C343" i="15"/>
  <c r="F342" i="15"/>
  <c r="G341" i="15"/>
  <c r="H341" i="15" s="1"/>
  <c r="T348" i="15" l="1"/>
  <c r="W347" i="15"/>
  <c r="AB342" i="15"/>
  <c r="Z343" i="15"/>
  <c r="AA343" i="15"/>
  <c r="X344" i="15"/>
  <c r="Y344" i="15" s="1"/>
  <c r="G342" i="15"/>
  <c r="H342" i="15" s="1"/>
  <c r="J341" i="15"/>
  <c r="I341" i="15"/>
  <c r="C344" i="15"/>
  <c r="F343" i="15"/>
  <c r="T349" i="15" l="1"/>
  <c r="W348" i="15"/>
  <c r="AB343" i="15"/>
  <c r="K341" i="15"/>
  <c r="X345" i="15"/>
  <c r="Y345" i="15" s="1"/>
  <c r="Z344" i="15"/>
  <c r="AA344" i="15"/>
  <c r="G343" i="15"/>
  <c r="H343" i="15" s="1"/>
  <c r="F344" i="15"/>
  <c r="C345" i="15"/>
  <c r="J342" i="15"/>
  <c r="I342" i="15"/>
  <c r="T350" i="15" l="1"/>
  <c r="W349" i="15"/>
  <c r="AA345" i="15"/>
  <c r="Z345" i="15"/>
  <c r="X346" i="15"/>
  <c r="Y346" i="15" s="1"/>
  <c r="AB344" i="15"/>
  <c r="K342" i="15"/>
  <c r="C346" i="15"/>
  <c r="F345" i="15"/>
  <c r="J343" i="15"/>
  <c r="I343" i="15"/>
  <c r="G344" i="15"/>
  <c r="H344" i="15" s="1"/>
  <c r="T351" i="15" l="1"/>
  <c r="W350" i="15"/>
  <c r="AB345" i="15"/>
  <c r="AA346" i="15"/>
  <c r="Z346" i="15"/>
  <c r="X347" i="15"/>
  <c r="Y347" i="15" s="1"/>
  <c r="K343" i="15"/>
  <c r="J344" i="15"/>
  <c r="I344" i="15"/>
  <c r="G345" i="15"/>
  <c r="H345" i="15" s="1"/>
  <c r="C347" i="15"/>
  <c r="F346" i="15"/>
  <c r="T352" i="15" l="1"/>
  <c r="W351" i="15"/>
  <c r="AB346" i="15"/>
  <c r="K344" i="15"/>
  <c r="AA347" i="15"/>
  <c r="Z347" i="15"/>
  <c r="AB347" i="15" s="1"/>
  <c r="X348" i="15"/>
  <c r="Y348" i="15" s="1"/>
  <c r="G346" i="15"/>
  <c r="H346" i="15" s="1"/>
  <c r="I345" i="15"/>
  <c r="J345" i="15"/>
  <c r="F347" i="15"/>
  <c r="C348" i="15"/>
  <c r="W352" i="15" l="1"/>
  <c r="T353" i="15"/>
  <c r="X349" i="15"/>
  <c r="Y349" i="15" s="1"/>
  <c r="AA348" i="15"/>
  <c r="Z348" i="15"/>
  <c r="G347" i="15"/>
  <c r="H347" i="15" s="1"/>
  <c r="C349" i="15"/>
  <c r="F348" i="15"/>
  <c r="K345" i="15"/>
  <c r="J346" i="15"/>
  <c r="I346" i="15"/>
  <c r="W353" i="15" l="1"/>
  <c r="T354" i="15"/>
  <c r="AB348" i="15"/>
  <c r="X350" i="15"/>
  <c r="Y350" i="15" s="1"/>
  <c r="AA349" i="15"/>
  <c r="Z349" i="15"/>
  <c r="AB349" i="15" s="1"/>
  <c r="G348" i="15"/>
  <c r="H348" i="15" s="1"/>
  <c r="J347" i="15"/>
  <c r="I347" i="15"/>
  <c r="K346" i="15"/>
  <c r="C350" i="15"/>
  <c r="F349" i="15"/>
  <c r="K347" i="15" l="1"/>
  <c r="W354" i="15"/>
  <c r="T355" i="15"/>
  <c r="AA350" i="15"/>
  <c r="Z350" i="15"/>
  <c r="X351" i="15"/>
  <c r="Y351" i="15" s="1"/>
  <c r="C351" i="15"/>
  <c r="F350" i="15"/>
  <c r="J348" i="15"/>
  <c r="I348" i="15"/>
  <c r="G349" i="15"/>
  <c r="H349" i="15" s="1"/>
  <c r="W355" i="15" l="1"/>
  <c r="T356" i="15"/>
  <c r="AB350" i="15"/>
  <c r="Z351" i="15"/>
  <c r="AA351" i="15"/>
  <c r="X352" i="15"/>
  <c r="Y352" i="15" s="1"/>
  <c r="K348" i="15"/>
  <c r="J349" i="15"/>
  <c r="I349" i="15"/>
  <c r="C352" i="15"/>
  <c r="F351" i="15"/>
  <c r="G350" i="15"/>
  <c r="H350" i="15" s="1"/>
  <c r="W356" i="15" l="1"/>
  <c r="T357" i="15"/>
  <c r="X353" i="15"/>
  <c r="Y353" i="15" s="1"/>
  <c r="Z352" i="15"/>
  <c r="AA352" i="15"/>
  <c r="AB351" i="15"/>
  <c r="K349" i="15"/>
  <c r="J350" i="15"/>
  <c r="I350" i="15"/>
  <c r="G351" i="15"/>
  <c r="H351" i="15" s="1"/>
  <c r="F352" i="15"/>
  <c r="C353" i="15"/>
  <c r="W357" i="15" l="1"/>
  <c r="T358" i="15"/>
  <c r="AB352" i="15"/>
  <c r="X354" i="15"/>
  <c r="Y354" i="15" s="1"/>
  <c r="Z353" i="15"/>
  <c r="AA353" i="15"/>
  <c r="K350" i="15"/>
  <c r="J351" i="15"/>
  <c r="I351" i="15"/>
  <c r="C354" i="15"/>
  <c r="F353" i="15"/>
  <c r="G352" i="15"/>
  <c r="H352" i="15" s="1"/>
  <c r="W358" i="15" l="1"/>
  <c r="T359" i="15"/>
  <c r="K351" i="15"/>
  <c r="Z354" i="15"/>
  <c r="AA354" i="15"/>
  <c r="AB353" i="15"/>
  <c r="X355" i="15"/>
  <c r="Y355" i="15" s="1"/>
  <c r="J352" i="15"/>
  <c r="I352" i="15"/>
  <c r="G353" i="15"/>
  <c r="H353" i="15" s="1"/>
  <c r="F354" i="15"/>
  <c r="C355" i="15"/>
  <c r="W359" i="15" l="1"/>
  <c r="T360" i="15"/>
  <c r="AB354" i="15"/>
  <c r="K352" i="15"/>
  <c r="Z355" i="15"/>
  <c r="AA355" i="15"/>
  <c r="X356" i="15"/>
  <c r="Y356" i="15" s="1"/>
  <c r="F355" i="15"/>
  <c r="C356" i="15"/>
  <c r="G354" i="15"/>
  <c r="H354" i="15" s="1"/>
  <c r="I353" i="15"/>
  <c r="J353" i="15"/>
  <c r="W360" i="15" l="1"/>
  <c r="T361" i="15"/>
  <c r="AB355" i="15"/>
  <c r="Z356" i="15"/>
  <c r="AA356" i="15"/>
  <c r="X357" i="15"/>
  <c r="Y357" i="15" s="1"/>
  <c r="F356" i="15"/>
  <c r="C357" i="15"/>
  <c r="K353" i="15"/>
  <c r="G355" i="15"/>
  <c r="H355" i="15" s="1"/>
  <c r="J354" i="15"/>
  <c r="I354" i="15"/>
  <c r="W361" i="15" l="1"/>
  <c r="T362" i="15"/>
  <c r="AB356" i="15"/>
  <c r="X358" i="15"/>
  <c r="Y358" i="15" s="1"/>
  <c r="AA357" i="15"/>
  <c r="Z357" i="15"/>
  <c r="C358" i="15"/>
  <c r="F357" i="15"/>
  <c r="G356" i="15"/>
  <c r="H356" i="15" s="1"/>
  <c r="J355" i="15"/>
  <c r="I355" i="15"/>
  <c r="K354" i="15"/>
  <c r="W362" i="15" l="1"/>
  <c r="T363" i="15"/>
  <c r="AB357" i="15"/>
  <c r="X359" i="15"/>
  <c r="Y359" i="15" s="1"/>
  <c r="AA358" i="15"/>
  <c r="Z358" i="15"/>
  <c r="K355" i="15"/>
  <c r="G357" i="15"/>
  <c r="H357" i="15" s="1"/>
  <c r="C359" i="15"/>
  <c r="F358" i="15"/>
  <c r="J356" i="15"/>
  <c r="I356" i="15"/>
  <c r="AB358" i="15" l="1"/>
  <c r="W363" i="15"/>
  <c r="T364" i="15"/>
  <c r="AA359" i="15"/>
  <c r="Z359" i="15"/>
  <c r="X360" i="15"/>
  <c r="Y360" i="15" s="1"/>
  <c r="K356" i="15"/>
  <c r="G358" i="15"/>
  <c r="H358" i="15" s="1"/>
  <c r="J357" i="15"/>
  <c r="I357" i="15"/>
  <c r="C360" i="15"/>
  <c r="F359" i="15"/>
  <c r="W364" i="15" l="1"/>
  <c r="T365" i="15"/>
  <c r="K357" i="15"/>
  <c r="X361" i="15"/>
  <c r="Y361" i="15" s="1"/>
  <c r="AB359" i="15"/>
  <c r="AA360" i="15"/>
  <c r="Z360" i="15"/>
  <c r="G359" i="15"/>
  <c r="H359" i="15" s="1"/>
  <c r="F360" i="15"/>
  <c r="C361" i="15"/>
  <c r="J358" i="15"/>
  <c r="I358" i="15"/>
  <c r="W365" i="15" l="1"/>
  <c r="T366" i="15"/>
  <c r="Z361" i="15"/>
  <c r="AA361" i="15"/>
  <c r="X362" i="15"/>
  <c r="Y362" i="15" s="1"/>
  <c r="AB360" i="15"/>
  <c r="K358" i="15"/>
  <c r="C362" i="15"/>
  <c r="F361" i="15"/>
  <c r="I359" i="15"/>
  <c r="J359" i="15"/>
  <c r="G360" i="15"/>
  <c r="H360" i="15" s="1"/>
  <c r="W366" i="15" l="1"/>
  <c r="T367" i="15"/>
  <c r="AB361" i="15"/>
  <c r="AA362" i="15"/>
  <c r="Z362" i="15"/>
  <c r="X363" i="15"/>
  <c r="Y363" i="15" s="1"/>
  <c r="K359" i="15"/>
  <c r="J360" i="15"/>
  <c r="I360" i="15"/>
  <c r="G361" i="15"/>
  <c r="H361" i="15" s="1"/>
  <c r="C363" i="15"/>
  <c r="F362" i="15"/>
  <c r="W367" i="15" l="1"/>
  <c r="T368" i="15"/>
  <c r="K360" i="15"/>
  <c r="AA363" i="15"/>
  <c r="Z363" i="15"/>
  <c r="X364" i="15"/>
  <c r="Y364" i="15" s="1"/>
  <c r="AB362" i="15"/>
  <c r="J361" i="15"/>
  <c r="I361" i="15"/>
  <c r="G362" i="15"/>
  <c r="H362" i="15" s="1"/>
  <c r="C364" i="15"/>
  <c r="F363" i="15"/>
  <c r="W368" i="15" l="1"/>
  <c r="T369" i="15"/>
  <c r="K361" i="15"/>
  <c r="AA364" i="15"/>
  <c r="Z364" i="15"/>
  <c r="X365" i="15"/>
  <c r="Y365" i="15" s="1"/>
  <c r="AB363" i="15"/>
  <c r="J362" i="15"/>
  <c r="I362" i="15"/>
  <c r="G363" i="15"/>
  <c r="H363" i="15" s="1"/>
  <c r="C365" i="15"/>
  <c r="F364" i="15"/>
  <c r="W369" i="15" l="1"/>
  <c r="T370" i="15"/>
  <c r="K362" i="15"/>
  <c r="Z365" i="15"/>
  <c r="AA365" i="15"/>
  <c r="X366" i="15"/>
  <c r="Y366" i="15" s="1"/>
  <c r="AB364" i="15"/>
  <c r="G364" i="15"/>
  <c r="H364" i="15" s="1"/>
  <c r="J363" i="15"/>
  <c r="I363" i="15"/>
  <c r="C366" i="15"/>
  <c r="F365" i="15"/>
  <c r="W370" i="15" l="1"/>
  <c r="T371" i="15"/>
  <c r="K363" i="15"/>
  <c r="AA366" i="15"/>
  <c r="Z366" i="15"/>
  <c r="X367" i="15"/>
  <c r="Y367" i="15" s="1"/>
  <c r="AB365" i="15"/>
  <c r="G365" i="15"/>
  <c r="H365" i="15" s="1"/>
  <c r="C367" i="15"/>
  <c r="F366" i="15"/>
  <c r="J364" i="15"/>
  <c r="I364" i="15"/>
  <c r="W371" i="15" l="1"/>
  <c r="T372" i="15"/>
  <c r="AB366" i="15"/>
  <c r="AA367" i="15"/>
  <c r="Z367" i="15"/>
  <c r="X368" i="15"/>
  <c r="Y368" i="15" s="1"/>
  <c r="K364" i="15"/>
  <c r="G366" i="15"/>
  <c r="H366" i="15" s="1"/>
  <c r="J365" i="15"/>
  <c r="I365" i="15"/>
  <c r="F367" i="15"/>
  <c r="C368" i="15"/>
  <c r="W372" i="15" l="1"/>
  <c r="T373" i="15"/>
  <c r="AB367" i="15"/>
  <c r="K365" i="15"/>
  <c r="AA368" i="15"/>
  <c r="Z368" i="15"/>
  <c r="X369" i="15"/>
  <c r="Y369" i="15" s="1"/>
  <c r="C369" i="15"/>
  <c r="F368" i="15"/>
  <c r="G367" i="15"/>
  <c r="H367" i="15" s="1"/>
  <c r="J366" i="15"/>
  <c r="I366" i="15"/>
  <c r="AB368" i="15" l="1"/>
  <c r="W373" i="15"/>
  <c r="T374" i="15"/>
  <c r="AA369" i="15"/>
  <c r="Z369" i="15"/>
  <c r="X370" i="15"/>
  <c r="Y370" i="15" s="1"/>
  <c r="K366" i="15"/>
  <c r="G368" i="15"/>
  <c r="H368" i="15" s="1"/>
  <c r="C370" i="15"/>
  <c r="F369" i="15"/>
  <c r="J367" i="15"/>
  <c r="I367" i="15"/>
  <c r="W374" i="15" l="1"/>
  <c r="T375" i="15"/>
  <c r="AB369" i="15"/>
  <c r="AA370" i="15"/>
  <c r="Z370" i="15"/>
  <c r="X371" i="15"/>
  <c r="Y371" i="15" s="1"/>
  <c r="K367" i="15"/>
  <c r="G369" i="15"/>
  <c r="H369" i="15" s="1"/>
  <c r="J368" i="15"/>
  <c r="I368" i="15"/>
  <c r="K368" i="15" s="1"/>
  <c r="C371" i="15"/>
  <c r="F370" i="15"/>
  <c r="W375" i="15" l="1"/>
  <c r="T376" i="15"/>
  <c r="AB370" i="15"/>
  <c r="X372" i="15"/>
  <c r="Y372" i="15" s="1"/>
  <c r="Z371" i="15"/>
  <c r="AA371" i="15"/>
  <c r="G370" i="15"/>
  <c r="H370" i="15" s="1"/>
  <c r="C372" i="15"/>
  <c r="F371" i="15"/>
  <c r="I369" i="15"/>
  <c r="J369" i="15"/>
  <c r="W376" i="15" l="1"/>
  <c r="T377" i="15"/>
  <c r="AB371" i="15"/>
  <c r="X373" i="15"/>
  <c r="Y373" i="15" s="1"/>
  <c r="Z372" i="15"/>
  <c r="AA372" i="15"/>
  <c r="K369" i="15"/>
  <c r="G371" i="15"/>
  <c r="H371" i="15" s="1"/>
  <c r="J370" i="15"/>
  <c r="I370" i="15"/>
  <c r="F372" i="15"/>
  <c r="C373" i="15"/>
  <c r="W377" i="15" l="1"/>
  <c r="T378" i="15"/>
  <c r="AB372" i="15"/>
  <c r="X374" i="15"/>
  <c r="Y374" i="15" s="1"/>
  <c r="AA373" i="15"/>
  <c r="Z373" i="15"/>
  <c r="AB373" i="15" s="1"/>
  <c r="G372" i="15"/>
  <c r="H372" i="15" s="1"/>
  <c r="J371" i="15"/>
  <c r="I371" i="15"/>
  <c r="F373" i="15"/>
  <c r="C374" i="15"/>
  <c r="K370" i="15"/>
  <c r="K371" i="15" l="1"/>
  <c r="W378" i="15"/>
  <c r="T379" i="15"/>
  <c r="Z374" i="15"/>
  <c r="AA374" i="15"/>
  <c r="X375" i="15"/>
  <c r="Y375" i="15" s="1"/>
  <c r="C375" i="15"/>
  <c r="F374" i="15"/>
  <c r="I372" i="15"/>
  <c r="J372" i="15"/>
  <c r="G373" i="15"/>
  <c r="H373" i="15" s="1"/>
  <c r="W379" i="15" l="1"/>
  <c r="T380" i="15"/>
  <c r="AA375" i="15"/>
  <c r="Z375" i="15"/>
  <c r="AB375" i="15" s="1"/>
  <c r="X376" i="15"/>
  <c r="Y376" i="15" s="1"/>
  <c r="AB374" i="15"/>
  <c r="J373" i="15"/>
  <c r="I373" i="15"/>
  <c r="K373" i="15" s="1"/>
  <c r="G374" i="15"/>
  <c r="H374" i="15" s="1"/>
  <c r="C376" i="15"/>
  <c r="F375" i="15"/>
  <c r="K372" i="15"/>
  <c r="W380" i="15" l="1"/>
  <c r="T381" i="15"/>
  <c r="AA376" i="15"/>
  <c r="Z376" i="15"/>
  <c r="X377" i="15"/>
  <c r="Y377" i="15" s="1"/>
  <c r="G375" i="15"/>
  <c r="H375" i="15" s="1"/>
  <c r="J374" i="15"/>
  <c r="I374" i="15"/>
  <c r="K374" i="15" s="1"/>
  <c r="C377" i="15"/>
  <c r="F376" i="15"/>
  <c r="AB376" i="15" l="1"/>
  <c r="W381" i="15"/>
  <c r="T382" i="15"/>
  <c r="Z377" i="15"/>
  <c r="AA377" i="15"/>
  <c r="X378" i="15"/>
  <c r="Y378" i="15" s="1"/>
  <c r="G376" i="15"/>
  <c r="H376" i="15" s="1"/>
  <c r="C378" i="15"/>
  <c r="F377" i="15"/>
  <c r="I375" i="15"/>
  <c r="J375" i="15"/>
  <c r="W382" i="15" l="1"/>
  <c r="T383" i="15"/>
  <c r="Z378" i="15"/>
  <c r="AA378" i="15"/>
  <c r="X379" i="15"/>
  <c r="Y379" i="15" s="1"/>
  <c r="AB377" i="15"/>
  <c r="K375" i="15"/>
  <c r="G377" i="15"/>
  <c r="H377" i="15" s="1"/>
  <c r="J376" i="15"/>
  <c r="I376" i="15"/>
  <c r="C379" i="15"/>
  <c r="F378" i="15"/>
  <c r="W383" i="15" l="1"/>
  <c r="T384" i="15"/>
  <c r="AB378" i="15"/>
  <c r="K376" i="15"/>
  <c r="AA379" i="15"/>
  <c r="Z379" i="15"/>
  <c r="X380" i="15"/>
  <c r="Y380" i="15" s="1"/>
  <c r="G378" i="15"/>
  <c r="H378" i="15" s="1"/>
  <c r="C380" i="15"/>
  <c r="F379" i="15"/>
  <c r="I377" i="15"/>
  <c r="J377" i="15"/>
  <c r="W384" i="15" l="1"/>
  <c r="T385" i="15"/>
  <c r="AB379" i="15"/>
  <c r="Z380" i="15"/>
  <c r="AA380" i="15"/>
  <c r="X381" i="15"/>
  <c r="Y381" i="15" s="1"/>
  <c r="K377" i="15"/>
  <c r="G379" i="15"/>
  <c r="H379" i="15" s="1"/>
  <c r="J378" i="15"/>
  <c r="I378" i="15"/>
  <c r="F380" i="15"/>
  <c r="C381" i="15"/>
  <c r="W385" i="15" l="1"/>
  <c r="T386" i="15"/>
  <c r="X382" i="15"/>
  <c r="Y382" i="15" s="1"/>
  <c r="AA381" i="15"/>
  <c r="Z381" i="15"/>
  <c r="AB380" i="15"/>
  <c r="J379" i="15"/>
  <c r="I379" i="15"/>
  <c r="K379" i="15" s="1"/>
  <c r="G380" i="15"/>
  <c r="H380" i="15" s="1"/>
  <c r="F381" i="15"/>
  <c r="C382" i="15"/>
  <c r="K378" i="15"/>
  <c r="W386" i="15" l="1"/>
  <c r="T387" i="15"/>
  <c r="AB381" i="15"/>
  <c r="Z382" i="15"/>
  <c r="AA382" i="15"/>
  <c r="X383" i="15"/>
  <c r="Y383" i="15" s="1"/>
  <c r="F382" i="15"/>
  <c r="C383" i="15"/>
  <c r="I380" i="15"/>
  <c r="J380" i="15"/>
  <c r="G381" i="15"/>
  <c r="H381" i="15" s="1"/>
  <c r="W387" i="15" l="1"/>
  <c r="T388" i="15"/>
  <c r="AA383" i="15"/>
  <c r="Z383" i="15"/>
  <c r="AB383" i="15" s="1"/>
  <c r="X384" i="15"/>
  <c r="Y384" i="15" s="1"/>
  <c r="AB382" i="15"/>
  <c r="F383" i="15"/>
  <c r="C384" i="15"/>
  <c r="J381" i="15"/>
  <c r="I381" i="15"/>
  <c r="G382" i="15"/>
  <c r="H382" i="15" s="1"/>
  <c r="K380" i="15"/>
  <c r="W388" i="15" l="1"/>
  <c r="T389" i="15"/>
  <c r="K381" i="15"/>
  <c r="AA384" i="15"/>
  <c r="Z384" i="15"/>
  <c r="X385" i="15"/>
  <c r="Y385" i="15" s="1"/>
  <c r="J382" i="15"/>
  <c r="I382" i="15"/>
  <c r="G383" i="15"/>
  <c r="H383" i="15" s="1"/>
  <c r="F384" i="15"/>
  <c r="C385" i="15"/>
  <c r="W389" i="15" l="1"/>
  <c r="T390" i="15"/>
  <c r="AB384" i="15"/>
  <c r="AA385" i="15"/>
  <c r="Z385" i="15"/>
  <c r="X386" i="15"/>
  <c r="Y386" i="15" s="1"/>
  <c r="K382" i="15"/>
  <c r="C386" i="15"/>
  <c r="F385" i="15"/>
  <c r="J383" i="15"/>
  <c r="I383" i="15"/>
  <c r="G384" i="15"/>
  <c r="H384" i="15" s="1"/>
  <c r="W390" i="15" l="1"/>
  <c r="T391" i="15"/>
  <c r="AB385" i="15"/>
  <c r="AA386" i="15"/>
  <c r="Z386" i="15"/>
  <c r="X387" i="15"/>
  <c r="Y387" i="15" s="1"/>
  <c r="K383" i="15"/>
  <c r="J384" i="15"/>
  <c r="I384" i="15"/>
  <c r="G385" i="15"/>
  <c r="H385" i="15" s="1"/>
  <c r="F386" i="15"/>
  <c r="C387" i="15"/>
  <c r="W391" i="15" l="1"/>
  <c r="T392" i="15"/>
  <c r="AB386" i="15"/>
  <c r="Z387" i="15"/>
  <c r="AA387" i="15"/>
  <c r="X388" i="15"/>
  <c r="Y388" i="15" s="1"/>
  <c r="K384" i="15"/>
  <c r="I385" i="15"/>
  <c r="J385" i="15"/>
  <c r="G386" i="15"/>
  <c r="H386" i="15" s="1"/>
  <c r="C388" i="15"/>
  <c r="F387" i="15"/>
  <c r="W392" i="15" l="1"/>
  <c r="T393" i="15"/>
  <c r="Z388" i="15"/>
  <c r="AA388" i="15"/>
  <c r="X389" i="15"/>
  <c r="Y389" i="15" s="1"/>
  <c r="AB387" i="15"/>
  <c r="G387" i="15"/>
  <c r="H387" i="15" s="1"/>
  <c r="J386" i="15"/>
  <c r="I386" i="15"/>
  <c r="F388" i="15"/>
  <c r="C389" i="15"/>
  <c r="K385" i="15"/>
  <c r="W393" i="15" l="1"/>
  <c r="T394" i="15"/>
  <c r="X390" i="15"/>
  <c r="Y390" i="15" s="1"/>
  <c r="Z389" i="15"/>
  <c r="AA389" i="15"/>
  <c r="AB388" i="15"/>
  <c r="K386" i="15"/>
  <c r="C390" i="15"/>
  <c r="F389" i="15"/>
  <c r="G388" i="15"/>
  <c r="H388" i="15" s="1"/>
  <c r="J387" i="15"/>
  <c r="I387" i="15"/>
  <c r="W394" i="15" l="1"/>
  <c r="T395" i="15"/>
  <c r="X391" i="15"/>
  <c r="Y391" i="15" s="1"/>
  <c r="AB389" i="15"/>
  <c r="Z390" i="15"/>
  <c r="AA390" i="15"/>
  <c r="K387" i="15"/>
  <c r="J388" i="15"/>
  <c r="I388" i="15"/>
  <c r="G389" i="15"/>
  <c r="H389" i="15" s="1"/>
  <c r="C391" i="15"/>
  <c r="F390" i="15"/>
  <c r="W395" i="15" l="1"/>
  <c r="T396" i="15"/>
  <c r="AB390" i="15"/>
  <c r="K388" i="15"/>
  <c r="AA391" i="15"/>
  <c r="Z391" i="15"/>
  <c r="AB391" i="15" s="1"/>
  <c r="X392" i="15"/>
  <c r="Y392" i="15" s="1"/>
  <c r="G390" i="15"/>
  <c r="H390" i="15" s="1"/>
  <c r="F391" i="15"/>
  <c r="C392" i="15"/>
  <c r="J389" i="15"/>
  <c r="I389" i="15"/>
  <c r="W396" i="15" l="1"/>
  <c r="T397" i="15"/>
  <c r="AA392" i="15"/>
  <c r="Z392" i="15"/>
  <c r="X393" i="15"/>
  <c r="Y393" i="15" s="1"/>
  <c r="K389" i="15"/>
  <c r="F392" i="15"/>
  <c r="C393" i="15"/>
  <c r="J390" i="15"/>
  <c r="I390" i="15"/>
  <c r="G391" i="15"/>
  <c r="H391" i="15" s="1"/>
  <c r="W397" i="15" l="1"/>
  <c r="T398" i="15"/>
  <c r="AB392" i="15"/>
  <c r="AA393" i="15"/>
  <c r="Z393" i="15"/>
  <c r="X394" i="15"/>
  <c r="Y394" i="15" s="1"/>
  <c r="K390" i="15"/>
  <c r="G392" i="15"/>
  <c r="H392" i="15" s="1"/>
  <c r="I391" i="15"/>
  <c r="J391" i="15"/>
  <c r="C394" i="15"/>
  <c r="F393" i="15"/>
  <c r="W398" i="15" l="1"/>
  <c r="T399" i="15"/>
  <c r="AB393" i="15"/>
  <c r="Z394" i="15"/>
  <c r="AA394" i="15"/>
  <c r="X395" i="15"/>
  <c r="Y395" i="15" s="1"/>
  <c r="K391" i="15"/>
  <c r="G393" i="15"/>
  <c r="H393" i="15" s="1"/>
  <c r="F394" i="15"/>
  <c r="C395" i="15"/>
  <c r="J392" i="15"/>
  <c r="I392" i="15"/>
  <c r="W399" i="15" l="1"/>
  <c r="T400" i="15"/>
  <c r="X396" i="15"/>
  <c r="Y396" i="15" s="1"/>
  <c r="AA395" i="15"/>
  <c r="Z395" i="15"/>
  <c r="AB394" i="15"/>
  <c r="K392" i="15"/>
  <c r="F395" i="15"/>
  <c r="C396" i="15"/>
  <c r="I393" i="15"/>
  <c r="J393" i="15"/>
  <c r="G394" i="15"/>
  <c r="H394" i="15" s="1"/>
  <c r="W400" i="15" l="1"/>
  <c r="T401" i="15"/>
  <c r="AB395" i="15"/>
  <c r="Z396" i="15"/>
  <c r="AA396" i="15"/>
  <c r="X397" i="15"/>
  <c r="Y397" i="15" s="1"/>
  <c r="G395" i="15"/>
  <c r="H395" i="15" s="1"/>
  <c r="I394" i="15"/>
  <c r="J394" i="15"/>
  <c r="C397" i="15"/>
  <c r="F396" i="15"/>
  <c r="K393" i="15"/>
  <c r="W401" i="15" l="1"/>
  <c r="T402" i="15"/>
  <c r="AA397" i="15"/>
  <c r="Z397" i="15"/>
  <c r="X398" i="15"/>
  <c r="Y398" i="15" s="1"/>
  <c r="AB396" i="15"/>
  <c r="C398" i="15"/>
  <c r="F397" i="15"/>
  <c r="J395" i="15"/>
  <c r="I395" i="15"/>
  <c r="G396" i="15"/>
  <c r="H396" i="15" s="1"/>
  <c r="K394" i="15"/>
  <c r="W402" i="15" l="1"/>
  <c r="T403" i="15"/>
  <c r="K395" i="15"/>
  <c r="AB397" i="15"/>
  <c r="Z398" i="15"/>
  <c r="AA398" i="15"/>
  <c r="X399" i="15"/>
  <c r="Y399" i="15" s="1"/>
  <c r="J396" i="15"/>
  <c r="I396" i="15"/>
  <c r="G397" i="15"/>
  <c r="H397" i="15" s="1"/>
  <c r="C399" i="15"/>
  <c r="F398" i="15"/>
  <c r="W403" i="15" l="1"/>
  <c r="T404" i="15"/>
  <c r="K396" i="15"/>
  <c r="AA399" i="15"/>
  <c r="Z399" i="15"/>
  <c r="X400" i="15"/>
  <c r="Y400" i="15" s="1"/>
  <c r="AB398" i="15"/>
  <c r="G398" i="15"/>
  <c r="H398" i="15" s="1"/>
  <c r="J397" i="15"/>
  <c r="I397" i="15"/>
  <c r="C400" i="15"/>
  <c r="F399" i="15"/>
  <c r="W404" i="15" l="1"/>
  <c r="T405" i="15"/>
  <c r="K397" i="15"/>
  <c r="AB399" i="15"/>
  <c r="Z400" i="15"/>
  <c r="AA400" i="15"/>
  <c r="X401" i="15"/>
  <c r="Y401" i="15" s="1"/>
  <c r="G399" i="15"/>
  <c r="H399" i="15" s="1"/>
  <c r="C401" i="15"/>
  <c r="F400" i="15"/>
  <c r="J398" i="15"/>
  <c r="I398" i="15"/>
  <c r="W405" i="15" l="1"/>
  <c r="T406" i="15"/>
  <c r="AA401" i="15"/>
  <c r="Z401" i="15"/>
  <c r="X402" i="15"/>
  <c r="Y402" i="15" s="1"/>
  <c r="AB400" i="15"/>
  <c r="K398" i="15"/>
  <c r="G400" i="15"/>
  <c r="H400" i="15" s="1"/>
  <c r="I399" i="15"/>
  <c r="J399" i="15"/>
  <c r="C402" i="15"/>
  <c r="F401" i="15"/>
  <c r="W406" i="15" l="1"/>
  <c r="T407" i="15"/>
  <c r="AB401" i="15"/>
  <c r="AA402" i="15"/>
  <c r="Z402" i="15"/>
  <c r="X403" i="15"/>
  <c r="Y403" i="15" s="1"/>
  <c r="G401" i="15"/>
  <c r="H401" i="15" s="1"/>
  <c r="C403" i="15"/>
  <c r="F402" i="15"/>
  <c r="K399" i="15"/>
  <c r="J400" i="15"/>
  <c r="I400" i="15"/>
  <c r="W407" i="15" l="1"/>
  <c r="T408" i="15"/>
  <c r="AB402" i="15"/>
  <c r="AA403" i="15"/>
  <c r="Z403" i="15"/>
  <c r="X404" i="15"/>
  <c r="Y404" i="15" s="1"/>
  <c r="G402" i="15"/>
  <c r="H402" i="15" s="1"/>
  <c r="I401" i="15"/>
  <c r="J401" i="15"/>
  <c r="K400" i="15"/>
  <c r="F403" i="15"/>
  <c r="C404" i="15"/>
  <c r="W408" i="15" l="1"/>
  <c r="T409" i="15"/>
  <c r="AB403" i="15"/>
  <c r="Z404" i="15"/>
  <c r="AA404" i="15"/>
  <c r="X405" i="15"/>
  <c r="Y405" i="15" s="1"/>
  <c r="J402" i="15"/>
  <c r="I402" i="15"/>
  <c r="K402" i="15" s="1"/>
  <c r="G403" i="15"/>
  <c r="H403" i="15" s="1"/>
  <c r="K401" i="15"/>
  <c r="F404" i="15"/>
  <c r="C405" i="15"/>
  <c r="W409" i="15" l="1"/>
  <c r="T410" i="15"/>
  <c r="AA405" i="15"/>
  <c r="Z405" i="15"/>
  <c r="X406" i="15"/>
  <c r="Y406" i="15" s="1"/>
  <c r="AB404" i="15"/>
  <c r="G404" i="15"/>
  <c r="H404" i="15" s="1"/>
  <c r="J403" i="15"/>
  <c r="I403" i="15"/>
  <c r="C406" i="15"/>
  <c r="F405" i="15"/>
  <c r="W410" i="15" l="1"/>
  <c r="T411" i="15"/>
  <c r="AB405" i="15"/>
  <c r="AA406" i="15"/>
  <c r="Z406" i="15"/>
  <c r="X407" i="15"/>
  <c r="Y407" i="15" s="1"/>
  <c r="K403" i="15"/>
  <c r="G405" i="15"/>
  <c r="H405" i="15" s="1"/>
  <c r="C407" i="15"/>
  <c r="F406" i="15"/>
  <c r="J404" i="15"/>
  <c r="I404" i="15"/>
  <c r="W411" i="15" l="1"/>
  <c r="T412" i="15"/>
  <c r="AB406" i="15"/>
  <c r="X408" i="15"/>
  <c r="Y408" i="15" s="1"/>
  <c r="Z407" i="15"/>
  <c r="AA407" i="15"/>
  <c r="K404" i="15"/>
  <c r="G406" i="15"/>
  <c r="H406" i="15" s="1"/>
  <c r="J405" i="15"/>
  <c r="I405" i="15"/>
  <c r="F407" i="15"/>
  <c r="C408" i="15"/>
  <c r="W412" i="15" l="1"/>
  <c r="T413" i="15"/>
  <c r="K405" i="15"/>
  <c r="AB407" i="15"/>
  <c r="X409" i="15"/>
  <c r="Y409" i="15" s="1"/>
  <c r="Z408" i="15"/>
  <c r="AA408" i="15"/>
  <c r="C409" i="15"/>
  <c r="F408" i="15"/>
  <c r="G407" i="15"/>
  <c r="H407" i="15" s="1"/>
  <c r="J406" i="15"/>
  <c r="I406" i="15"/>
  <c r="W413" i="15" l="1"/>
  <c r="T414" i="15"/>
  <c r="AB408" i="15"/>
  <c r="AA409" i="15"/>
  <c r="Z409" i="15"/>
  <c r="X410" i="15"/>
  <c r="Y410" i="15" s="1"/>
  <c r="K406" i="15"/>
  <c r="G408" i="15"/>
  <c r="H408" i="15" s="1"/>
  <c r="C410" i="15"/>
  <c r="F409" i="15"/>
  <c r="I407" i="15"/>
  <c r="J407" i="15"/>
  <c r="W414" i="15" l="1"/>
  <c r="T415" i="15"/>
  <c r="AB409" i="15"/>
  <c r="X411" i="15"/>
  <c r="Y411" i="15" s="1"/>
  <c r="Z410" i="15"/>
  <c r="AA410" i="15"/>
  <c r="K407" i="15"/>
  <c r="G409" i="15"/>
  <c r="H409" i="15" s="1"/>
  <c r="J408" i="15"/>
  <c r="I408" i="15"/>
  <c r="C411" i="15"/>
  <c r="F410" i="15"/>
  <c r="W415" i="15" l="1"/>
  <c r="T416" i="15"/>
  <c r="AB410" i="15"/>
  <c r="X412" i="15"/>
  <c r="Y412" i="15" s="1"/>
  <c r="AA411" i="15"/>
  <c r="Z411" i="15"/>
  <c r="F411" i="15"/>
  <c r="C412" i="15"/>
  <c r="I409" i="15"/>
  <c r="J409" i="15"/>
  <c r="G410" i="15"/>
  <c r="H410" i="15" s="1"/>
  <c r="K408" i="15"/>
  <c r="W416" i="15" l="1"/>
  <c r="T417" i="15"/>
  <c r="AB411" i="15"/>
  <c r="AA412" i="15"/>
  <c r="Z412" i="15"/>
  <c r="X413" i="15"/>
  <c r="Y413" i="15" s="1"/>
  <c r="J410" i="15"/>
  <c r="I410" i="15"/>
  <c r="K410" i="15" s="1"/>
  <c r="C413" i="15"/>
  <c r="F412" i="15"/>
  <c r="G411" i="15"/>
  <c r="H411" i="15" s="1"/>
  <c r="K409" i="15"/>
  <c r="W417" i="15" l="1"/>
  <c r="T418" i="15"/>
  <c r="AB412" i="15"/>
  <c r="AA413" i="15"/>
  <c r="Z413" i="15"/>
  <c r="X414" i="15"/>
  <c r="Y414" i="15" s="1"/>
  <c r="J411" i="15"/>
  <c r="I411" i="15"/>
  <c r="K411" i="15" s="1"/>
  <c r="G412" i="15"/>
  <c r="H412" i="15" s="1"/>
  <c r="F413" i="15"/>
  <c r="C414" i="15"/>
  <c r="W418" i="15" l="1"/>
  <c r="T419" i="15"/>
  <c r="AB413" i="15"/>
  <c r="X415" i="15"/>
  <c r="Y415" i="15" s="1"/>
  <c r="Z414" i="15"/>
  <c r="AA414" i="15"/>
  <c r="J412" i="15"/>
  <c r="I412" i="15"/>
  <c r="K412" i="15" s="1"/>
  <c r="C415" i="15"/>
  <c r="F414" i="15"/>
  <c r="G413" i="15"/>
  <c r="H413" i="15" s="1"/>
  <c r="W419" i="15" l="1"/>
  <c r="T420" i="15"/>
  <c r="AB414" i="15"/>
  <c r="X416" i="15"/>
  <c r="Y416" i="15" s="1"/>
  <c r="AA415" i="15"/>
  <c r="Z415" i="15"/>
  <c r="J413" i="15"/>
  <c r="I413" i="15"/>
  <c r="K413" i="15" s="1"/>
  <c r="G414" i="15"/>
  <c r="H414" i="15" s="1"/>
  <c r="F415" i="15"/>
  <c r="C416" i="15"/>
  <c r="W420" i="15" l="1"/>
  <c r="T421" i="15"/>
  <c r="AB415" i="15"/>
  <c r="AA416" i="15"/>
  <c r="Z416" i="15"/>
  <c r="X417" i="15"/>
  <c r="Y417" i="15" s="1"/>
  <c r="J414" i="15"/>
  <c r="I414" i="15"/>
  <c r="F416" i="15"/>
  <c r="C417" i="15"/>
  <c r="G415" i="15"/>
  <c r="H415" i="15" s="1"/>
  <c r="W421" i="15" l="1"/>
  <c r="T422" i="15"/>
  <c r="AB416" i="15"/>
  <c r="X418" i="15"/>
  <c r="Y418" i="15" s="1"/>
  <c r="AA417" i="15"/>
  <c r="Z417" i="15"/>
  <c r="AB417" i="15" s="1"/>
  <c r="K414" i="15"/>
  <c r="F417" i="15"/>
  <c r="C418" i="15"/>
  <c r="J415" i="15"/>
  <c r="I415" i="15"/>
  <c r="G416" i="15"/>
  <c r="H416" i="15" s="1"/>
  <c r="W422" i="15" l="1"/>
  <c r="T423" i="15"/>
  <c r="X419" i="15"/>
  <c r="Y419" i="15" s="1"/>
  <c r="Z418" i="15"/>
  <c r="AA418" i="15"/>
  <c r="K415" i="15"/>
  <c r="G417" i="15"/>
  <c r="H417" i="15" s="1"/>
  <c r="J416" i="15"/>
  <c r="I416" i="15"/>
  <c r="C419" i="15"/>
  <c r="F418" i="15"/>
  <c r="W423" i="15" l="1"/>
  <c r="T424" i="15"/>
  <c r="K416" i="15"/>
  <c r="AB418" i="15"/>
  <c r="AA419" i="15"/>
  <c r="Z419" i="15"/>
  <c r="X420" i="15"/>
  <c r="Y420" i="15" s="1"/>
  <c r="G418" i="15"/>
  <c r="H418" i="15" s="1"/>
  <c r="F419" i="15"/>
  <c r="C420" i="15"/>
  <c r="I417" i="15"/>
  <c r="J417" i="15"/>
  <c r="AB419" i="15" l="1"/>
  <c r="W424" i="15"/>
  <c r="T425" i="15"/>
  <c r="AA420" i="15"/>
  <c r="Z420" i="15"/>
  <c r="X421" i="15"/>
  <c r="Y421" i="15" s="1"/>
  <c r="K417" i="15"/>
  <c r="C421" i="15"/>
  <c r="F420" i="15"/>
  <c r="J418" i="15"/>
  <c r="I418" i="15"/>
  <c r="G419" i="15"/>
  <c r="H419" i="15" s="1"/>
  <c r="W425" i="15" l="1"/>
  <c r="T426" i="15"/>
  <c r="AB420" i="15"/>
  <c r="X422" i="15"/>
  <c r="Y422" i="15" s="1"/>
  <c r="Z421" i="15"/>
  <c r="AA421" i="15"/>
  <c r="K418" i="15"/>
  <c r="C422" i="15"/>
  <c r="F421" i="15"/>
  <c r="J419" i="15"/>
  <c r="I419" i="15"/>
  <c r="G420" i="15"/>
  <c r="H420" i="15" s="1"/>
  <c r="W426" i="15" l="1"/>
  <c r="T427" i="15"/>
  <c r="AB421" i="15"/>
  <c r="Z422" i="15"/>
  <c r="AA422" i="15"/>
  <c r="X423" i="15"/>
  <c r="Y423" i="15" s="1"/>
  <c r="K419" i="15"/>
  <c r="J420" i="15"/>
  <c r="I420" i="15"/>
  <c r="F422" i="15"/>
  <c r="C423" i="15"/>
  <c r="G421" i="15"/>
  <c r="H421" i="15" s="1"/>
  <c r="W427" i="15" l="1"/>
  <c r="T428" i="15"/>
  <c r="AB422" i="15"/>
  <c r="K420" i="15"/>
  <c r="X424" i="15"/>
  <c r="Y424" i="15" s="1"/>
  <c r="AA423" i="15"/>
  <c r="Z423" i="15"/>
  <c r="J421" i="15"/>
  <c r="I421" i="15"/>
  <c r="C424" i="15"/>
  <c r="F423" i="15"/>
  <c r="G422" i="15"/>
  <c r="H422" i="15" s="1"/>
  <c r="W428" i="15" l="1"/>
  <c r="T429" i="15"/>
  <c r="AB423" i="15"/>
  <c r="K421" i="15"/>
  <c r="AA424" i="15"/>
  <c r="Z424" i="15"/>
  <c r="X425" i="15"/>
  <c r="Y425" i="15" s="1"/>
  <c r="G423" i="15"/>
  <c r="H423" i="15" s="1"/>
  <c r="J422" i="15"/>
  <c r="I422" i="15"/>
  <c r="F424" i="15"/>
  <c r="C425" i="15"/>
  <c r="W429" i="15" l="1"/>
  <c r="T430" i="15"/>
  <c r="AB424" i="15"/>
  <c r="K422" i="15"/>
  <c r="X426" i="15"/>
  <c r="Y426" i="15" s="1"/>
  <c r="AA425" i="15"/>
  <c r="Z425" i="15"/>
  <c r="F425" i="15"/>
  <c r="C426" i="15"/>
  <c r="G424" i="15"/>
  <c r="H424" i="15" s="1"/>
  <c r="I423" i="15"/>
  <c r="J423" i="15"/>
  <c r="W430" i="15" l="1"/>
  <c r="T431" i="15"/>
  <c r="AB425" i="15"/>
  <c r="X427" i="15"/>
  <c r="Y427" i="15" s="1"/>
  <c r="Z426" i="15"/>
  <c r="AA426" i="15"/>
  <c r="F426" i="15"/>
  <c r="C427" i="15"/>
  <c r="K423" i="15"/>
  <c r="G425" i="15"/>
  <c r="H425" i="15" s="1"/>
  <c r="J424" i="15"/>
  <c r="I424" i="15"/>
  <c r="W431" i="15" l="1"/>
  <c r="T432" i="15"/>
  <c r="AB426" i="15"/>
  <c r="X428" i="15"/>
  <c r="Y428" i="15" s="1"/>
  <c r="AA427" i="15"/>
  <c r="Z427" i="15"/>
  <c r="I425" i="15"/>
  <c r="J425" i="15"/>
  <c r="F427" i="15"/>
  <c r="C428" i="15"/>
  <c r="G426" i="15"/>
  <c r="H426" i="15" s="1"/>
  <c r="K424" i="15"/>
  <c r="W432" i="15" l="1"/>
  <c r="T433" i="15"/>
  <c r="AB427" i="15"/>
  <c r="AA428" i="15"/>
  <c r="Z428" i="15"/>
  <c r="X429" i="15"/>
  <c r="Y429" i="15" s="1"/>
  <c r="F428" i="15"/>
  <c r="C429" i="15"/>
  <c r="J426" i="15"/>
  <c r="I426" i="15"/>
  <c r="G427" i="15"/>
  <c r="H427" i="15" s="1"/>
  <c r="K425" i="15"/>
  <c r="W433" i="15" l="1"/>
  <c r="T434" i="15"/>
  <c r="K426" i="15"/>
  <c r="AB428" i="15"/>
  <c r="AA429" i="15"/>
  <c r="Z429" i="15"/>
  <c r="X430" i="15"/>
  <c r="Y430" i="15" s="1"/>
  <c r="G428" i="15"/>
  <c r="H428" i="15" s="1"/>
  <c r="I427" i="15"/>
  <c r="J427" i="15"/>
  <c r="C430" i="15"/>
  <c r="F429" i="15"/>
  <c r="W434" i="15" l="1"/>
  <c r="T435" i="15"/>
  <c r="AB429" i="15"/>
  <c r="X431" i="15"/>
  <c r="Y431" i="15" s="1"/>
  <c r="Z430" i="15"/>
  <c r="AA430" i="15"/>
  <c r="C431" i="15"/>
  <c r="F430" i="15"/>
  <c r="G429" i="15"/>
  <c r="H429" i="15" s="1"/>
  <c r="K427" i="15"/>
  <c r="J428" i="15"/>
  <c r="I428" i="15"/>
  <c r="W435" i="15" l="1"/>
  <c r="T436" i="15"/>
  <c r="W436" i="15" s="1"/>
  <c r="AB430" i="15"/>
  <c r="X432" i="15"/>
  <c r="Y432" i="15" s="1"/>
  <c r="AA431" i="15"/>
  <c r="Z431" i="15"/>
  <c r="AB431" i="15" s="1"/>
  <c r="G430" i="15"/>
  <c r="H430" i="15" s="1"/>
  <c r="C432" i="15"/>
  <c r="F431" i="15"/>
  <c r="J429" i="15"/>
  <c r="I429" i="15"/>
  <c r="K428" i="15"/>
  <c r="AA432" i="15" l="1"/>
  <c r="Z432" i="15"/>
  <c r="X433" i="15"/>
  <c r="Y433" i="15" s="1"/>
  <c r="K429" i="15"/>
  <c r="J430" i="15"/>
  <c r="I430" i="15"/>
  <c r="G431" i="15"/>
  <c r="H431" i="15" s="1"/>
  <c r="C433" i="15"/>
  <c r="F432" i="15"/>
  <c r="AB432" i="15" l="1"/>
  <c r="K430" i="15"/>
  <c r="AA433" i="15"/>
  <c r="Z433" i="15"/>
  <c r="X434" i="15"/>
  <c r="Y434" i="15" s="1"/>
  <c r="G432" i="15"/>
  <c r="H432" i="15" s="1"/>
  <c r="J431" i="15"/>
  <c r="I431" i="15"/>
  <c r="K431" i="15" s="1"/>
  <c r="C434" i="15"/>
  <c r="F433" i="15"/>
  <c r="AB433" i="15" l="1"/>
  <c r="AA434" i="15"/>
  <c r="Z434" i="15"/>
  <c r="X435" i="15"/>
  <c r="Y435" i="15" s="1"/>
  <c r="G433" i="15"/>
  <c r="H433" i="15" s="1"/>
  <c r="C435" i="15"/>
  <c r="F434" i="15"/>
  <c r="J432" i="15"/>
  <c r="I432" i="15"/>
  <c r="Z435" i="15" l="1"/>
  <c r="AA435" i="15"/>
  <c r="X436" i="15"/>
  <c r="AB434" i="15"/>
  <c r="K432" i="15"/>
  <c r="G434" i="15"/>
  <c r="H434" i="15" s="1"/>
  <c r="I433" i="15"/>
  <c r="J433" i="15"/>
  <c r="F435" i="15"/>
  <c r="C436" i="15"/>
  <c r="Y436" i="15" l="1"/>
  <c r="Y4" i="15"/>
  <c r="AA436" i="15"/>
  <c r="Z436" i="15"/>
  <c r="AB435" i="15"/>
  <c r="G435" i="15"/>
  <c r="H435" i="15" s="1"/>
  <c r="F436" i="15"/>
  <c r="K433" i="15"/>
  <c r="J434" i="15"/>
  <c r="I434" i="15"/>
  <c r="AB436" i="15" l="1"/>
  <c r="K434" i="15"/>
  <c r="J435" i="15"/>
  <c r="I435" i="15"/>
  <c r="K435" i="15" s="1"/>
  <c r="G436" i="15"/>
  <c r="H436" i="15" s="1"/>
  <c r="J436" i="15" l="1"/>
  <c r="I436" i="15"/>
  <c r="K436" i="15" l="1"/>
</calcChain>
</file>

<file path=xl/connections.xml><?xml version="1.0" encoding="utf-8"?>
<connections xmlns="http://schemas.openxmlformats.org/spreadsheetml/2006/main">
  <connection id="1" name="Connection" type="4" refreshedVersion="5" background="1" saveData="1">
    <webPr sourceData="1" parsePre="1" consecutive="1" xl2000="1" url="https://www.colonialfirststate.com.au/Price_performance/HistoricalUnitPrices.aspx?MainGroup=SF&amp;GroupID=11&amp;ProductID=3&amp;Public=1&amp;FundTransfer=false"/>
  </connection>
</connections>
</file>

<file path=xl/sharedStrings.xml><?xml version="1.0" encoding="utf-8"?>
<sst xmlns="http://schemas.openxmlformats.org/spreadsheetml/2006/main" count="403" uniqueCount="109">
  <si>
    <t>Cash</t>
  </si>
  <si>
    <t>Geared</t>
  </si>
  <si>
    <t>Cash Split</t>
  </si>
  <si>
    <t>Geared Split</t>
  </si>
  <si>
    <t>Period</t>
  </si>
  <si>
    <t>Cash unit price</t>
  </si>
  <si>
    <t>Geared unit price</t>
  </si>
  <si>
    <t>Cash Value</t>
  </si>
  <si>
    <t>Geared Value</t>
  </si>
  <si>
    <t>Auto Rebalancing</t>
  </si>
  <si>
    <t>Starting Capital</t>
  </si>
  <si>
    <t>Cash %</t>
  </si>
  <si>
    <t>Gear %</t>
  </si>
  <si>
    <t>total %</t>
  </si>
  <si>
    <t>Cash Units</t>
  </si>
  <si>
    <t>Geared Unit</t>
  </si>
  <si>
    <t>Total</t>
  </si>
  <si>
    <t>Gear Units</t>
  </si>
  <si>
    <t>After Rebalancing</t>
  </si>
  <si>
    <t>Sideways Market</t>
  </si>
  <si>
    <t>Normal</t>
  </si>
  <si>
    <t>Date</t>
  </si>
  <si>
    <t>First Scenario</t>
  </si>
  <si>
    <t>Second Scenario</t>
  </si>
  <si>
    <t>Initial investment</t>
  </si>
  <si>
    <t>Growth unit price</t>
  </si>
  <si>
    <t>Growth %</t>
  </si>
  <si>
    <t>Portfolio mix</t>
  </si>
  <si>
    <t>Growth</t>
  </si>
  <si>
    <t>INPUT</t>
  </si>
  <si>
    <t>RESULTS</t>
  </si>
  <si>
    <t>Auto-Balanced</t>
  </si>
  <si>
    <t>No Auto Balancing</t>
  </si>
  <si>
    <t>Auto-Balancing</t>
  </si>
  <si>
    <t>Option 1</t>
  </si>
  <si>
    <t>Option 2</t>
  </si>
  <si>
    <t>Option 3</t>
  </si>
  <si>
    <t>Option 4</t>
  </si>
  <si>
    <t>Option 5</t>
  </si>
  <si>
    <t>Auto-Balancing Options</t>
  </si>
  <si>
    <t>Falling Market</t>
  </si>
  <si>
    <t>Amplitude</t>
  </si>
  <si>
    <t>Initial</t>
  </si>
  <si>
    <t>Volatility</t>
  </si>
  <si>
    <t>Annual Growth</t>
  </si>
  <si>
    <t>Qtrly Growth</t>
  </si>
  <si>
    <t>Base Price</t>
  </si>
  <si>
    <t>Volailte Growth</t>
  </si>
  <si>
    <t>Unit Price</t>
  </si>
  <si>
    <t>Rising Market</t>
  </si>
  <si>
    <t>Rising</t>
  </si>
  <si>
    <t>Sideways</t>
  </si>
  <si>
    <t>Falling</t>
  </si>
  <si>
    <t>Auto Balance</t>
  </si>
  <si>
    <t>Growth Units</t>
  </si>
  <si>
    <t>Growth Value</t>
  </si>
  <si>
    <t>Growth Split</t>
  </si>
  <si>
    <t>SD</t>
  </si>
  <si>
    <t>Lower</t>
  </si>
  <si>
    <t>Upper</t>
  </si>
  <si>
    <t>XSD</t>
  </si>
  <si>
    <t>X SD</t>
  </si>
  <si>
    <t>Auto Rebalance</t>
  </si>
  <si>
    <t>Auto SD Balance</t>
  </si>
  <si>
    <t>(EP/SD)</t>
  </si>
  <si>
    <t>Every Period / Std Dev</t>
  </si>
  <si>
    <t>THEORETICAL FUND DATA ASSUMPTIONS</t>
  </si>
  <si>
    <t>(Default 50%)</t>
  </si>
  <si>
    <t>(Default 0%)</t>
  </si>
  <si>
    <t>(Default $100,000)</t>
  </si>
  <si>
    <t>SD Ratio</t>
  </si>
  <si>
    <t>(Default 0.6)</t>
  </si>
  <si>
    <t>First Sceanrio (Option 4)</t>
  </si>
  <si>
    <t>Second Sceanrio (Option 5)</t>
  </si>
  <si>
    <t>ONLY CHANGE DATA IN YELLOW CELLS</t>
  </si>
  <si>
    <t>(Risk)</t>
  </si>
  <si>
    <t>(Reward)</t>
  </si>
  <si>
    <t>Risk/Reward</t>
  </si>
  <si>
    <t>Bad</t>
  </si>
  <si>
    <t>Good</t>
  </si>
  <si>
    <t>Stats</t>
  </si>
  <si>
    <t>Colonial First State Home</t>
  </si>
  <si>
    <t>Home</t>
  </si>
  <si>
    <t>Find a fund</t>
  </si>
  <si>
    <t>Performance &amp; Prices</t>
  </si>
  <si>
    <t>Product disclosure statements</t>
  </si>
  <si>
    <t>FirstNet Login</t>
  </si>
  <si>
    <t>You are here: Performance and prices &gt; Search results &gt; History</t>
  </si>
  <si>
    <t>Historical performance chart</t>
  </si>
  <si>
    <t>Select a fund and date range to chart historical performance figures and view the corresponding historical unit prices in the table below for that fund during that period.</t>
  </si>
  <si>
    <t>Product</t>
  </si>
  <si>
    <t>Fund</t>
  </si>
  <si>
    <t>From</t>
  </si>
  <si>
    <t>To</t>
  </si>
  <si>
    <t>Historical performance chart assumptions</t>
  </si>
  <si>
    <t>Performance is calculated on an initial investment of $10,000 ($100,000 for Wholesale products), using entry to exit prices, with distributions reinvested. Ongoing fees and expenses have been applied; however individual taxes are excluded (if applicable). A 4% contribution fee has also been applied for all products with a contribution fee. Please note your investment may not have been subjected to the maximum 4% contribution fee so your investment outcome may have been better than displayed in the chart above.</t>
  </si>
  <si>
    <t>These charts represent past performance only. This information is general information only and does not take into account your individual objectives, financial situation or needs. You should assess whether the information is appropriate for you and consider talking to a financial adviser before making an investment decision. The performance shown for Colonial First State Premier CMT and Colonial First State Cash Management Trust represents the net income paid to unit holders expressed as an earnings rate.</t>
  </si>
  <si>
    <t>Past performance is no indication of future performance. The above products are issued by Colonial First State Investments Limited. The Product Disclosure Statements (PDS) describing the products are available at www.colonialfirststate.com.au or by contacting Investor Service Centre on 13 13 36. You should consider the relevant PDS before making a decision about the above products.</t>
  </si>
  <si>
    <t>Historical unit prices</t>
  </si>
  <si>
    <t>Important information: Some end-of-quarter distribution dates are not reflected in the table below and we are currently working to rectify this issue.</t>
  </si>
  <si>
    <t>Effective Date (Sort Ascending)</t>
  </si>
  <si>
    <t>Entry Price</t>
  </si>
  <si>
    <t>Exit Price</t>
  </si>
  <si>
    <t>Effective Date (Sort Descending)</t>
  </si>
  <si>
    <t>The above details are provided for information purposes only. They are not an offer or recommendation to you to buy or sell securities or other investment products, nor a solicitation for deposits or other business, whether directly or indirectly, in any state, foreign country or in any other jurisdiction (other than Australia) where such offering or solicitation may not be lawfully made. The entry and exit prices shown above do not take into account any application fees or exit fees that may be payable upon entry to or exit from the fund, and are expressed in Australian dollars ($AUD).</t>
  </si>
  <si>
    <t>TwitterFacebookYou tubeGoogle+</t>
  </si>
  <si>
    <t>Financial Services Guide | Terms of use | Privacy | Security | Complaints Policy</t>
  </si>
  <si>
    <t>Copyright © 2020 all rights reserved Colonial First State Investments Limited ABN 98 002 348 352, AFS Licence 232468 (Colonial First State).</t>
  </si>
  <si>
    <t>Std Dev (100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</si>
</sst>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quot;$&quot;#,##0;[Red]\-&quot;$&quot;#,##0"/>
    <numFmt numFmtId="8" formatCode="&quot;$&quot;#,##0.00;[Red]\-&quot;$&quot;#,##0.00"/>
    <numFmt numFmtId="44" formatCode="_-&quot;$&quot;* #,##0.00_-;\-&quot;$&quot;* #,##0.00_-;_-&quot;$&quot;* &quot;-&quot;??_-;_-@_-"/>
    <numFmt numFmtId="164" formatCode="_(&quot;$&quot;* #,##0.00_);_(&quot;$&quot;* \(#,##0.00\);_(&quot;$&quot;* &quot;-&quot;??_);_(@_)"/>
    <numFmt numFmtId="165" formatCode="0.0%"/>
    <numFmt numFmtId="166" formatCode="&quot;$&quot;#,##0.000;[Red]\-&quot;$&quot;#,##0.000"/>
    <numFmt numFmtId="167" formatCode="0.000"/>
    <numFmt numFmtId="168" formatCode="_(&quot;$&quot;* #,##0.000_);_(&quot;$&quot;* \(#,##0.000\);_(&quot;$&quot;*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b/>
      <u/>
      <sz val="22"/>
      <color theme="1"/>
      <name val="Calibri"/>
      <family val="2"/>
      <scheme val="minor"/>
    </font>
    <font>
      <b/>
      <u val="singleAccounting"/>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0" tint="-0.14999847407452621"/>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32">
    <xf numFmtId="0" fontId="0" fillId="0" borderId="0" xfId="0"/>
    <xf numFmtId="0" fontId="0" fillId="0" borderId="0" xfId="0" applyAlignment="1">
      <alignment horizontal="center" vertical="top" wrapText="1"/>
    </xf>
    <xf numFmtId="0" fontId="0" fillId="0" borderId="0" xfId="0" applyFill="1"/>
    <xf numFmtId="0" fontId="0" fillId="0" borderId="1"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8" xfId="0" applyBorder="1"/>
    <xf numFmtId="0" fontId="0" fillId="0" borderId="10" xfId="0" applyBorder="1"/>
    <xf numFmtId="165" fontId="0" fillId="0" borderId="0" xfId="2" applyNumberFormat="1" applyFont="1" applyFill="1"/>
    <xf numFmtId="0" fontId="0" fillId="0" borderId="13" xfId="0" applyBorder="1" applyAlignment="1">
      <alignment horizontal="center"/>
    </xf>
    <xf numFmtId="0" fontId="0" fillId="0" borderId="14" xfId="0" applyBorder="1" applyAlignment="1">
      <alignment horizontal="center"/>
    </xf>
    <xf numFmtId="0" fontId="0" fillId="0" borderId="0" xfId="0" applyBorder="1"/>
    <xf numFmtId="0" fontId="0" fillId="0" borderId="9" xfId="0" applyBorder="1"/>
    <xf numFmtId="0" fontId="0" fillId="0" borderId="5" xfId="0" applyBorder="1"/>
    <xf numFmtId="0" fontId="0" fillId="0" borderId="11" xfId="0" applyBorder="1"/>
    <xf numFmtId="0" fontId="0" fillId="0" borderId="6" xfId="0" applyBorder="1"/>
    <xf numFmtId="0" fontId="0" fillId="0" borderId="7" xfId="0" applyBorder="1"/>
    <xf numFmtId="0" fontId="0" fillId="0" borderId="12" xfId="0" applyBorder="1"/>
    <xf numFmtId="0" fontId="3" fillId="0" borderId="0" xfId="0" applyFont="1"/>
    <xf numFmtId="0" fontId="0" fillId="0" borderId="0" xfId="0" applyFill="1" applyBorder="1"/>
    <xf numFmtId="0" fontId="0" fillId="0" borderId="1" xfId="0" applyFill="1" applyBorder="1" applyAlignment="1">
      <alignment horizontal="center" vertical="top"/>
    </xf>
    <xf numFmtId="0" fontId="0" fillId="0" borderId="2" xfId="0" applyFill="1" applyBorder="1" applyAlignment="1">
      <alignment horizontal="center" vertical="top"/>
    </xf>
    <xf numFmtId="0" fontId="0" fillId="0" borderId="3" xfId="0" applyFill="1" applyBorder="1" applyAlignment="1">
      <alignment horizontal="center" vertical="top"/>
    </xf>
    <xf numFmtId="0" fontId="0" fillId="0" borderId="8" xfId="0" applyBorder="1" applyAlignment="1">
      <alignment horizontal="center"/>
    </xf>
    <xf numFmtId="0" fontId="0" fillId="0" borderId="10"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2" xfId="0" applyBorder="1" applyAlignment="1">
      <alignment horizontal="center"/>
    </xf>
    <xf numFmtId="9" fontId="0" fillId="0" borderId="12" xfId="2" applyFont="1" applyBorder="1" applyAlignment="1">
      <alignment horizontal="center"/>
    </xf>
    <xf numFmtId="2" fontId="0" fillId="0" borderId="8" xfId="0" applyNumberFormat="1" applyBorder="1" applyAlignment="1">
      <alignment horizontal="center"/>
    </xf>
    <xf numFmtId="2" fontId="0" fillId="0" borderId="0" xfId="0" applyNumberFormat="1" applyBorder="1" applyAlignment="1">
      <alignment horizontal="center"/>
    </xf>
    <xf numFmtId="2" fontId="0" fillId="0" borderId="9" xfId="0" applyNumberFormat="1" applyBorder="1" applyAlignment="1">
      <alignment horizontal="center"/>
    </xf>
    <xf numFmtId="164" fontId="0" fillId="0" borderId="8" xfId="1" applyFont="1" applyBorder="1" applyAlignment="1">
      <alignment horizontal="center"/>
    </xf>
    <xf numFmtId="44" fontId="0" fillId="0" borderId="0" xfId="0" applyNumberFormat="1" applyBorder="1" applyAlignment="1">
      <alignment horizontal="center"/>
    </xf>
    <xf numFmtId="164" fontId="0" fillId="3" borderId="9" xfId="0" applyNumberFormat="1" applyFill="1" applyBorder="1" applyAlignment="1">
      <alignment horizontal="center"/>
    </xf>
    <xf numFmtId="164" fontId="0" fillId="0" borderId="0" xfId="1" applyFont="1" applyBorder="1" applyAlignment="1">
      <alignment horizontal="center"/>
    </xf>
    <xf numFmtId="164" fontId="0" fillId="0" borderId="9" xfId="0" applyNumberFormat="1" applyFill="1" applyBorder="1" applyAlignment="1">
      <alignment horizontal="center"/>
    </xf>
    <xf numFmtId="164" fontId="1" fillId="0" borderId="8" xfId="1" applyFont="1" applyFill="1" applyBorder="1" applyAlignment="1">
      <alignment horizontal="center"/>
    </xf>
    <xf numFmtId="164" fontId="1" fillId="0" borderId="0" xfId="1" applyFont="1" applyFill="1" applyBorder="1" applyAlignment="1">
      <alignment horizontal="center"/>
    </xf>
    <xf numFmtId="164" fontId="1" fillId="0" borderId="9" xfId="1" applyFont="1" applyFill="1" applyBorder="1" applyAlignment="1">
      <alignment horizontal="center"/>
    </xf>
    <xf numFmtId="0" fontId="0" fillId="0" borderId="9" xfId="0" applyBorder="1" applyAlignment="1">
      <alignment horizontal="center"/>
    </xf>
    <xf numFmtId="9" fontId="0" fillId="0" borderId="0" xfId="2" applyFont="1" applyBorder="1" applyAlignment="1">
      <alignment horizontal="center"/>
    </xf>
    <xf numFmtId="9" fontId="0" fillId="0" borderId="9" xfId="2" applyFont="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9" fontId="0" fillId="0" borderId="5" xfId="2" applyFont="1" applyBorder="1" applyAlignment="1">
      <alignment horizontal="center"/>
    </xf>
    <xf numFmtId="9" fontId="0" fillId="0" borderId="11" xfId="2" applyFont="1" applyBorder="1" applyAlignment="1">
      <alignment horizontal="center"/>
    </xf>
    <xf numFmtId="2" fontId="0" fillId="0" borderId="10" xfId="0" applyNumberFormat="1" applyBorder="1" applyAlignment="1">
      <alignment horizontal="center"/>
    </xf>
    <xf numFmtId="2" fontId="0" fillId="0" borderId="5" xfId="0" applyNumberFormat="1" applyBorder="1" applyAlignment="1">
      <alignment horizontal="center"/>
    </xf>
    <xf numFmtId="2" fontId="0" fillId="0" borderId="11" xfId="0" applyNumberFormat="1" applyBorder="1" applyAlignment="1">
      <alignment horizontal="center"/>
    </xf>
    <xf numFmtId="164" fontId="0" fillId="0" borderId="10" xfId="1" applyFont="1" applyBorder="1" applyAlignment="1">
      <alignment horizontal="center"/>
    </xf>
    <xf numFmtId="44" fontId="0" fillId="0" borderId="5" xfId="0" applyNumberFormat="1" applyBorder="1" applyAlignment="1">
      <alignment horizontal="center"/>
    </xf>
    <xf numFmtId="164" fontId="2" fillId="5" borderId="4" xfId="0" applyNumberFormat="1" applyFont="1" applyFill="1" applyBorder="1" applyAlignment="1">
      <alignment horizontal="center"/>
    </xf>
    <xf numFmtId="164" fontId="0" fillId="0" borderId="5" xfId="1" applyFont="1" applyBorder="1" applyAlignment="1">
      <alignment horizontal="center"/>
    </xf>
    <xf numFmtId="164" fontId="0" fillId="0" borderId="11" xfId="0" applyNumberFormat="1" applyFill="1" applyBorder="1" applyAlignment="1">
      <alignment horizontal="center"/>
    </xf>
    <xf numFmtId="164" fontId="2" fillId="5" borderId="1" xfId="1" applyFont="1" applyFill="1" applyBorder="1" applyAlignment="1">
      <alignment horizontal="center"/>
    </xf>
    <xf numFmtId="164" fontId="2" fillId="5" borderId="2" xfId="1" applyFont="1" applyFill="1" applyBorder="1" applyAlignment="1">
      <alignment horizontal="center"/>
    </xf>
    <xf numFmtId="164" fontId="2" fillId="5" borderId="3" xfId="1" applyFont="1" applyFill="1" applyBorder="1" applyAlignment="1">
      <alignment horizontal="center"/>
    </xf>
    <xf numFmtId="164" fontId="2" fillId="5" borderId="11" xfId="0" applyNumberFormat="1" applyFont="1" applyFill="1" applyBorder="1" applyAlignment="1">
      <alignment horizontal="center"/>
    </xf>
    <xf numFmtId="0" fontId="0" fillId="0" borderId="0" xfId="0" applyFill="1" applyBorder="1" applyAlignment="1">
      <alignment horizontal="center"/>
    </xf>
    <xf numFmtId="9" fontId="0" fillId="0" borderId="7" xfId="2" applyFont="1" applyFill="1" applyBorder="1" applyAlignment="1">
      <alignment horizontal="center"/>
    </xf>
    <xf numFmtId="0" fontId="3" fillId="0" borderId="0" xfId="0" applyFont="1" applyBorder="1"/>
    <xf numFmtId="0" fontId="0" fillId="0" borderId="7" xfId="0" applyBorder="1" applyAlignment="1">
      <alignment horizontal="center" vertical="top" wrapText="1"/>
    </xf>
    <xf numFmtId="164" fontId="0" fillId="0" borderId="7" xfId="1" applyFont="1" applyFill="1" applyBorder="1" applyAlignment="1">
      <alignment horizontal="center"/>
    </xf>
    <xf numFmtId="164" fontId="0" fillId="0" borderId="0" xfId="0" applyNumberFormat="1" applyBorder="1" applyAlignment="1">
      <alignment horizontal="center"/>
    </xf>
    <xf numFmtId="0" fontId="0" fillId="0" borderId="12" xfId="0" applyBorder="1" applyAlignment="1">
      <alignment horizontal="center" vertical="top" wrapText="1"/>
    </xf>
    <xf numFmtId="0" fontId="0" fillId="0" borderId="6" xfId="0" applyBorder="1" applyAlignment="1">
      <alignment horizontal="center" vertical="top" wrapText="1"/>
    </xf>
    <xf numFmtId="0" fontId="0" fillId="0" borderId="15" xfId="0" applyBorder="1" applyAlignment="1">
      <alignment horizontal="center"/>
    </xf>
    <xf numFmtId="164" fontId="0" fillId="0" borderId="6" xfId="1" applyFont="1" applyBorder="1" applyAlignment="1">
      <alignment horizontal="center"/>
    </xf>
    <xf numFmtId="164" fontId="0" fillId="0" borderId="7" xfId="1" applyFont="1" applyBorder="1" applyAlignment="1">
      <alignment horizontal="center"/>
    </xf>
    <xf numFmtId="164" fontId="0" fillId="0" borderId="12" xfId="0" applyNumberFormat="1" applyFill="1" applyBorder="1" applyAlignment="1">
      <alignment horizontal="center"/>
    </xf>
    <xf numFmtId="0" fontId="0" fillId="0" borderId="0" xfId="0" applyFont="1" applyBorder="1"/>
    <xf numFmtId="164" fontId="0" fillId="3" borderId="0" xfId="0" applyNumberFormat="1" applyFill="1" applyBorder="1" applyAlignment="1">
      <alignment horizontal="center"/>
    </xf>
    <xf numFmtId="164" fontId="2" fillId="5" borderId="1" xfId="0" applyNumberFormat="1" applyFont="1" applyFill="1" applyBorder="1" applyAlignment="1">
      <alignment horizontal="center"/>
    </xf>
    <xf numFmtId="166" fontId="0" fillId="0" borderId="0" xfId="0" applyNumberFormat="1" applyFill="1" applyBorder="1"/>
    <xf numFmtId="167" fontId="0" fillId="0" borderId="0" xfId="0" applyNumberFormat="1" applyFill="1" applyBorder="1"/>
    <xf numFmtId="164" fontId="0" fillId="0" borderId="0" xfId="1" applyFont="1" applyFill="1" applyBorder="1"/>
    <xf numFmtId="168" fontId="0" fillId="0" borderId="0" xfId="1" applyNumberFormat="1" applyFont="1" applyFill="1" applyBorder="1"/>
    <xf numFmtId="164" fontId="2" fillId="5" borderId="5" xfId="0" applyNumberFormat="1" applyFont="1" applyFill="1" applyBorder="1" applyAlignment="1">
      <alignment horizontal="center"/>
    </xf>
    <xf numFmtId="6" fontId="0" fillId="2" borderId="0" xfId="0" applyNumberFormat="1" applyFill="1" applyBorder="1" applyAlignment="1">
      <alignment horizontal="center"/>
    </xf>
    <xf numFmtId="9" fontId="0" fillId="2" borderId="0" xfId="0" applyNumberFormat="1" applyFill="1" applyBorder="1" applyAlignment="1">
      <alignment horizontal="center"/>
    </xf>
    <xf numFmtId="0" fontId="3" fillId="0" borderId="0" xfId="0" applyFont="1" applyBorder="1" applyAlignment="1">
      <alignment horizontal="center"/>
    </xf>
    <xf numFmtId="9" fontId="3" fillId="0" borderId="0" xfId="0" applyNumberFormat="1" applyFont="1" applyBorder="1" applyAlignment="1">
      <alignment horizontal="center"/>
    </xf>
    <xf numFmtId="9" fontId="0" fillId="0" borderId="0" xfId="0" applyNumberFormat="1" applyBorder="1" applyAlignment="1">
      <alignment horizontal="center"/>
    </xf>
    <xf numFmtId="164" fontId="0" fillId="0" borderId="0" xfId="1" applyFont="1" applyAlignment="1">
      <alignment horizontal="center"/>
    </xf>
    <xf numFmtId="0" fontId="0" fillId="2" borderId="0" xfId="0" applyFont="1" applyFill="1" applyBorder="1" applyAlignment="1">
      <alignment horizontal="center"/>
    </xf>
    <xf numFmtId="0" fontId="0" fillId="0" borderId="15" xfId="0" applyBorder="1" applyAlignment="1">
      <alignment horizontal="center" vertical="top" wrapText="1"/>
    </xf>
    <xf numFmtId="0" fontId="0" fillId="0" borderId="0" xfId="0" applyBorder="1" applyAlignment="1">
      <alignment horizontal="left"/>
    </xf>
    <xf numFmtId="0" fontId="3" fillId="0" borderId="0" xfId="0" applyFont="1" applyFill="1" applyBorder="1"/>
    <xf numFmtId="168" fontId="0" fillId="0" borderId="0" xfId="0" applyNumberFormat="1" applyFill="1" applyBorder="1"/>
    <xf numFmtId="6" fontId="0" fillId="0" borderId="0" xfId="0" applyNumberFormat="1" applyFill="1" applyBorder="1"/>
    <xf numFmtId="168" fontId="3" fillId="0" borderId="0" xfId="0" applyNumberFormat="1" applyFont="1" applyFill="1" applyBorder="1"/>
    <xf numFmtId="9" fontId="0" fillId="0" borderId="0" xfId="0" applyNumberFormat="1" applyFill="1" applyBorder="1"/>
    <xf numFmtId="0" fontId="0" fillId="0" borderId="0" xfId="0" quotePrefix="1" applyFill="1" applyBorder="1"/>
    <xf numFmtId="168" fontId="0" fillId="0" borderId="0" xfId="0" quotePrefix="1" applyNumberFormat="1" applyFill="1" applyBorder="1"/>
    <xf numFmtId="0" fontId="0" fillId="0" borderId="0" xfId="0" applyFont="1" applyFill="1" applyBorder="1" applyAlignment="1">
      <alignment horizontal="center"/>
    </xf>
    <xf numFmtId="166" fontId="0" fillId="6" borderId="0" xfId="0" applyNumberFormat="1" applyFill="1" applyBorder="1"/>
    <xf numFmtId="167" fontId="0" fillId="6" borderId="0" xfId="0" applyNumberFormat="1" applyFill="1" applyBorder="1"/>
    <xf numFmtId="168" fontId="0" fillId="6" borderId="0" xfId="1" applyNumberFormat="1" applyFont="1" applyFill="1" applyBorder="1"/>
    <xf numFmtId="164" fontId="0" fillId="6" borderId="0" xfId="1" applyFont="1" applyFill="1" applyBorder="1"/>
    <xf numFmtId="166" fontId="0" fillId="7" borderId="0" xfId="0" applyNumberFormat="1" applyFill="1" applyBorder="1"/>
    <xf numFmtId="167" fontId="0" fillId="7" borderId="0" xfId="0" applyNumberFormat="1" applyFill="1" applyBorder="1"/>
    <xf numFmtId="168" fontId="0" fillId="7" borderId="0" xfId="1" applyNumberFormat="1" applyFont="1" applyFill="1" applyBorder="1"/>
    <xf numFmtId="164" fontId="0" fillId="7" borderId="0" xfId="1" applyFont="1" applyFill="1" applyBorder="1"/>
    <xf numFmtId="6" fontId="0" fillId="0" borderId="0" xfId="0" applyNumberFormat="1" applyFill="1" applyBorder="1" applyAlignment="1">
      <alignment horizontal="center"/>
    </xf>
    <xf numFmtId="0" fontId="4" fillId="7" borderId="0" xfId="0" applyFont="1" applyFill="1" applyBorder="1"/>
    <xf numFmtId="0" fontId="0" fillId="0" borderId="8" xfId="0" applyFill="1" applyBorder="1"/>
    <xf numFmtId="0" fontId="4" fillId="0" borderId="0" xfId="0" applyFont="1" applyFill="1" applyBorder="1" applyAlignment="1">
      <alignment horizontal="left"/>
    </xf>
    <xf numFmtId="0" fontId="0" fillId="0" borderId="9" xfId="0" applyFill="1" applyBorder="1"/>
    <xf numFmtId="164" fontId="0" fillId="0" borderId="0" xfId="1" applyFont="1" applyFill="1" applyAlignment="1">
      <alignment horizontal="center"/>
    </xf>
    <xf numFmtId="0" fontId="0" fillId="0" borderId="0" xfId="0" applyFill="1" applyAlignment="1">
      <alignment horizontal="center"/>
    </xf>
    <xf numFmtId="9" fontId="0" fillId="0" borderId="0" xfId="0" applyNumberFormat="1" applyFill="1" applyBorder="1" applyAlignment="1">
      <alignment horizontal="center"/>
    </xf>
    <xf numFmtId="2" fontId="0" fillId="0" borderId="0" xfId="1" applyNumberFormat="1" applyFont="1" applyBorder="1" applyAlignment="1">
      <alignment horizontal="center"/>
    </xf>
    <xf numFmtId="2" fontId="0" fillId="0" borderId="0" xfId="0" applyNumberFormat="1" applyAlignment="1">
      <alignment horizontal="center"/>
    </xf>
    <xf numFmtId="164" fontId="5" fillId="0" borderId="0" xfId="1" applyFont="1" applyBorder="1" applyAlignment="1">
      <alignment horizontal="center"/>
    </xf>
    <xf numFmtId="8" fontId="0" fillId="0" borderId="0" xfId="0" applyNumberFormat="1" applyFill="1" applyBorder="1"/>
    <xf numFmtId="8" fontId="0" fillId="2" borderId="0" xfId="0" applyNumberFormat="1" applyFill="1" applyBorder="1"/>
    <xf numFmtId="10" fontId="0" fillId="2" borderId="0" xfId="2" applyNumberFormat="1" applyFont="1" applyFill="1" applyBorder="1"/>
    <xf numFmtId="10" fontId="0" fillId="2" borderId="0" xfId="0" applyNumberFormat="1" applyFill="1" applyBorder="1"/>
    <xf numFmtId="0" fontId="0" fillId="8" borderId="0" xfId="0" applyFill="1" applyBorder="1"/>
    <xf numFmtId="0" fontId="2" fillId="2" borderId="0" xfId="0" applyFont="1" applyFill="1" applyAlignment="1">
      <alignment horizontal="center"/>
    </xf>
    <xf numFmtId="0" fontId="4" fillId="7" borderId="0" xfId="0" applyFont="1" applyFill="1" applyBorder="1" applyAlignment="1">
      <alignment horizontal="left"/>
    </xf>
    <xf numFmtId="0" fontId="0" fillId="3" borderId="1" xfId="0" applyFill="1" applyBorder="1" applyAlignment="1">
      <alignment horizontal="center"/>
    </xf>
    <xf numFmtId="0" fontId="0" fillId="3" borderId="2"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3" borderId="0" xfId="0" applyFill="1" applyAlignment="1">
      <alignment horizontal="center"/>
    </xf>
    <xf numFmtId="14" fontId="0" fillId="0" borderId="0" xfId="0" applyNumberFormat="1"/>
  </cellXfs>
  <cellStyles count="3">
    <cellStyle name="Currency" xfId="1" builtinId="4"/>
    <cellStyle name="Normal" xfId="0" builtinId="0"/>
    <cellStyle name="Percent" xfId="2" builtinId="5"/>
  </cellStyles>
  <dxfs count="6">
    <dxf>
      <font>
        <color rgb="FF006100"/>
      </font>
      <fill>
        <patternFill>
          <bgColor theme="9" tint="0.39994506668294322"/>
        </patternFill>
      </fill>
    </dxf>
    <dxf>
      <font>
        <color rgb="FFC00000"/>
      </font>
      <fill>
        <patternFill>
          <bgColor theme="5" tint="0.39994506668294322"/>
        </patternFill>
      </fill>
    </dxf>
    <dxf>
      <font>
        <color rgb="FFFF0000"/>
      </font>
      <fill>
        <patternFill>
          <bgColor theme="5" tint="0.39994506668294322"/>
        </patternFill>
      </fill>
    </dxf>
    <dxf>
      <font>
        <color theme="9" tint="-0.499984740745262"/>
      </font>
      <fill>
        <patternFill>
          <bgColor theme="9" tint="0.39994506668294322"/>
        </patternFill>
      </fill>
    </dxf>
    <dxf>
      <font>
        <color rgb="FFFF0000"/>
      </font>
      <fill>
        <patternFill>
          <bgColor theme="5" tint="0.39994506668294322"/>
        </patternFill>
      </fill>
    </dxf>
    <dxf>
      <font>
        <color theme="9" tint="-0.499984740745262"/>
      </font>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chartsheet" Target="chartsheets/sheet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6"/>
          <c:order val="0"/>
          <c:tx>
            <c:strRef>
              <c:f>Calculations!$S$8</c:f>
              <c:strCache>
                <c:ptCount val="1"/>
                <c:pt idx="0">
                  <c:v>Auto Balance</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Calculations!$S$9:$S$28</c:f>
              <c:numCache>
                <c:formatCode>_("$"* #,##0.00_);_("$"* \(#,##0.00\);_("$"* "-"??_);_(@_)</c:formatCode>
                <c:ptCount val="20"/>
                <c:pt idx="0">
                  <c:v>100000</c:v>
                </c:pt>
                <c:pt idx="1">
                  <c:v>117850.74223413819</c:v>
                </c:pt>
                <c:pt idx="2">
                  <c:v>121595.49131211289</c:v>
                </c:pt>
                <c:pt idx="3">
                  <c:v>112902.39266406087</c:v>
                </c:pt>
                <c:pt idx="4">
                  <c:v>102296.34394714501</c:v>
                </c:pt>
                <c:pt idx="5">
                  <c:v>101868.38038845196</c:v>
                </c:pt>
                <c:pt idx="6">
                  <c:v>117527.43971401392</c:v>
                </c:pt>
                <c:pt idx="7">
                  <c:v>137874.53137235172</c:v>
                </c:pt>
                <c:pt idx="8">
                  <c:v>145267.91119963623</c:v>
                </c:pt>
                <c:pt idx="9">
                  <c:v>139778.5349290967</c:v>
                </c:pt>
                <c:pt idx="10">
                  <c:v>129071.9803912893</c:v>
                </c:pt>
                <c:pt idx="11">
                  <c:v>125252.41398506731</c:v>
                </c:pt>
                <c:pt idx="12">
                  <c:v>135773.40489122825</c:v>
                </c:pt>
                <c:pt idx="13">
                  <c:v>154379.02898061922</c:v>
                </c:pt>
                <c:pt idx="14">
                  <c:v>164705.6147802106</c:v>
                </c:pt>
                <c:pt idx="15">
                  <c:v>162607.16909393948</c:v>
                </c:pt>
                <c:pt idx="16">
                  <c:v>152752.210238778</c:v>
                </c:pt>
                <c:pt idx="17">
                  <c:v>146331.30893348588</c:v>
                </c:pt>
                <c:pt idx="18">
                  <c:v>152102.43974354409</c:v>
                </c:pt>
                <c:pt idx="19">
                  <c:v>168117.50193019304</c:v>
                </c:pt>
              </c:numCache>
            </c:numRef>
          </c:val>
          <c:smooth val="0"/>
        </c:ser>
        <c:ser>
          <c:idx val="25"/>
          <c:order val="1"/>
          <c:tx>
            <c:strRef>
              <c:f>Calculations!$AB$8</c:f>
              <c:strCache>
                <c:ptCount val="1"/>
                <c:pt idx="0">
                  <c:v>Cash</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val>
            <c:numRef>
              <c:f>Calculations!$AB$9:$AB$28</c:f>
              <c:numCache>
                <c:formatCode>_("$"* #,##0.00_);_("$"* \(#,##0.00\);_("$"* "-"??_);_(@_)</c:formatCode>
                <c:ptCount val="20"/>
                <c:pt idx="0">
                  <c:v>100000</c:v>
                </c:pt>
                <c:pt idx="1">
                  <c:v>100000</c:v>
                </c:pt>
                <c:pt idx="2">
                  <c:v>100000</c:v>
                </c:pt>
                <c:pt idx="3">
                  <c:v>100000</c:v>
                </c:pt>
                <c:pt idx="4">
                  <c:v>100000</c:v>
                </c:pt>
                <c:pt idx="5">
                  <c:v>100000</c:v>
                </c:pt>
                <c:pt idx="6">
                  <c:v>100000</c:v>
                </c:pt>
                <c:pt idx="7">
                  <c:v>100000</c:v>
                </c:pt>
                <c:pt idx="8">
                  <c:v>100000</c:v>
                </c:pt>
                <c:pt idx="9">
                  <c:v>100000</c:v>
                </c:pt>
                <c:pt idx="10">
                  <c:v>100000</c:v>
                </c:pt>
                <c:pt idx="11">
                  <c:v>100000</c:v>
                </c:pt>
                <c:pt idx="12">
                  <c:v>100000</c:v>
                </c:pt>
                <c:pt idx="13">
                  <c:v>100000</c:v>
                </c:pt>
                <c:pt idx="14">
                  <c:v>100000</c:v>
                </c:pt>
                <c:pt idx="15">
                  <c:v>100000</c:v>
                </c:pt>
                <c:pt idx="16">
                  <c:v>100000</c:v>
                </c:pt>
                <c:pt idx="17">
                  <c:v>100000</c:v>
                </c:pt>
                <c:pt idx="18">
                  <c:v>100000</c:v>
                </c:pt>
                <c:pt idx="19">
                  <c:v>100000</c:v>
                </c:pt>
              </c:numCache>
            </c:numRef>
          </c:val>
          <c:smooth val="0"/>
        </c:ser>
        <c:ser>
          <c:idx val="26"/>
          <c:order val="2"/>
          <c:tx>
            <c:strRef>
              <c:f>Calculations!$AC$8</c:f>
              <c:strCache>
                <c:ptCount val="1"/>
                <c:pt idx="0">
                  <c:v>Growth</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val>
            <c:numRef>
              <c:f>Calculations!$AC$9:$AC$28</c:f>
              <c:numCache>
                <c:formatCode>_("$"* #,##0.00_);_("$"* \(#,##0.00\);_("$"* "-"??_);_(@_)</c:formatCode>
                <c:ptCount val="20"/>
                <c:pt idx="0">
                  <c:v>100000</c:v>
                </c:pt>
                <c:pt idx="1">
                  <c:v>106590.8654031318</c:v>
                </c:pt>
                <c:pt idx="2">
                  <c:v>107806.53299035213</c:v>
                </c:pt>
                <c:pt idx="3">
                  <c:v>103213.73702870381</c:v>
                </c:pt>
                <c:pt idx="4">
                  <c:v>97719.486384957345</c:v>
                </c:pt>
                <c:pt idx="5">
                  <c:v>97059.583203333052</c:v>
                </c:pt>
                <c:pt idx="6">
                  <c:v>102525.1528661117</c:v>
                </c:pt>
                <c:pt idx="7">
                  <c:v>109775.58927149534</c:v>
                </c:pt>
                <c:pt idx="8">
                  <c:v>112829.2880658697</c:v>
                </c:pt>
                <c:pt idx="9">
                  <c:v>109563.10610093534</c:v>
                </c:pt>
                <c:pt idx="10">
                  <c:v>103664.3694528779</c:v>
                </c:pt>
                <c:pt idx="11">
                  <c:v>101240.7628328984</c:v>
                </c:pt>
                <c:pt idx="12">
                  <c:v>105204.95243076628</c:v>
                </c:pt>
                <c:pt idx="13">
                  <c:v>112596.69405239362</c:v>
                </c:pt>
                <c:pt idx="14">
                  <c:v>117304.46798001406</c:v>
                </c:pt>
                <c:pt idx="15">
                  <c:v>115684.38201598005</c:v>
                </c:pt>
                <c:pt idx="16">
                  <c:v>109910.34916461007</c:v>
                </c:pt>
                <c:pt idx="17">
                  <c:v>105975.40204153172</c:v>
                </c:pt>
                <c:pt idx="18">
                  <c:v>108181.72632515967</c:v>
                </c:pt>
                <c:pt idx="19">
                  <c:v>115185.25108450698</c:v>
                </c:pt>
              </c:numCache>
            </c:numRef>
          </c:val>
          <c:smooth val="0"/>
        </c:ser>
        <c:ser>
          <c:idx val="27"/>
          <c:order val="3"/>
          <c:tx>
            <c:strRef>
              <c:f>Calculations!$AD$8</c:f>
              <c:strCache>
                <c:ptCount val="1"/>
                <c:pt idx="0">
                  <c:v>Geared</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val>
            <c:numRef>
              <c:f>Calculations!$AD$9:$AD$28</c:f>
              <c:numCache>
                <c:formatCode>_("$"* #,##0.00_);_("$"* \(#,##0.00\);_("$"* "-"??_);_(@_)</c:formatCode>
                <c:ptCount val="20"/>
                <c:pt idx="0">
                  <c:v>100000</c:v>
                </c:pt>
                <c:pt idx="1">
                  <c:v>135701.48446827638</c:v>
                </c:pt>
                <c:pt idx="2">
                  <c:v>144325.40993889887</c:v>
                </c:pt>
                <c:pt idx="3">
                  <c:v>123689.20028209536</c:v>
                </c:pt>
                <c:pt idx="4">
                  <c:v>98511.912664222516</c:v>
                </c:pt>
                <c:pt idx="5">
                  <c:v>97687.650386790148</c:v>
                </c:pt>
                <c:pt idx="6">
                  <c:v>127720.45756303761</c:v>
                </c:pt>
                <c:pt idx="7">
                  <c:v>166744.53095515762</c:v>
                </c:pt>
                <c:pt idx="8">
                  <c:v>184627.53863181834</c:v>
                </c:pt>
                <c:pt idx="9">
                  <c:v>170674.14698346148</c:v>
                </c:pt>
                <c:pt idx="10">
                  <c:v>143459.26111887206</c:v>
                </c:pt>
                <c:pt idx="11">
                  <c:v>133750.3427707254</c:v>
                </c:pt>
                <c:pt idx="12">
                  <c:v>156219.94786998478</c:v>
                </c:pt>
                <c:pt idx="13">
                  <c:v>195955.84628893243</c:v>
                </c:pt>
                <c:pt idx="14">
                  <c:v>222171.25744932046</c:v>
                </c:pt>
                <c:pt idx="15">
                  <c:v>216510.07440549906</c:v>
                </c:pt>
                <c:pt idx="16">
                  <c:v>189923.38391672273</c:v>
                </c:pt>
                <c:pt idx="17">
                  <c:v>172601.08778421549</c:v>
                </c:pt>
                <c:pt idx="18">
                  <c:v>186215.44636299135</c:v>
                </c:pt>
                <c:pt idx="19">
                  <c:v>223995.70233820332</c:v>
                </c:pt>
              </c:numCache>
            </c:numRef>
          </c:val>
          <c:smooth val="0"/>
        </c:ser>
        <c:dLbls>
          <c:showLegendKey val="0"/>
          <c:showVal val="0"/>
          <c:showCatName val="0"/>
          <c:showSerName val="0"/>
          <c:showPercent val="0"/>
          <c:showBubbleSize val="0"/>
        </c:dLbls>
        <c:marker val="1"/>
        <c:smooth val="0"/>
        <c:axId val="522645384"/>
        <c:axId val="522637936"/>
      </c:lineChart>
      <c:catAx>
        <c:axId val="522645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37936"/>
        <c:crosses val="autoZero"/>
        <c:auto val="1"/>
        <c:lblAlgn val="ctr"/>
        <c:lblOffset val="100"/>
        <c:noMultiLvlLbl val="0"/>
      </c:catAx>
      <c:valAx>
        <c:axId val="5226379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45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6"/>
          <c:order val="0"/>
          <c:tx>
            <c:strRef>
              <c:f>Calculations!$S$33</c:f>
              <c:strCache>
                <c:ptCount val="1"/>
                <c:pt idx="0">
                  <c:v>Auto Balance</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Calculations!$S$34:$S$53</c:f>
              <c:numCache>
                <c:formatCode>_("$"* #,##0.00_);_("$"* \(#,##0.00\);_("$"* "-"??_);_(@_)</c:formatCode>
                <c:ptCount val="20"/>
                <c:pt idx="0">
                  <c:v>100000</c:v>
                </c:pt>
                <c:pt idx="1">
                  <c:v>112220.803818635</c:v>
                </c:pt>
                <c:pt idx="2">
                  <c:v>114643.670198836</c:v>
                </c:pt>
                <c:pt idx="3">
                  <c:v>108103.58395511517</c:v>
                </c:pt>
                <c:pt idx="4">
                  <c:v>100182.39331692309</c:v>
                </c:pt>
                <c:pt idx="5">
                  <c:v>99634.565824057907</c:v>
                </c:pt>
                <c:pt idx="6">
                  <c:v>110097.69150760018</c:v>
                </c:pt>
                <c:pt idx="7">
                  <c:v>123769.54229600023</c:v>
                </c:pt>
                <c:pt idx="8">
                  <c:v>128809.53828213314</c:v>
                </c:pt>
                <c:pt idx="9">
                  <c:v>124511.42511136518</c:v>
                </c:pt>
                <c:pt idx="10">
                  <c:v>116397.56283117722</c:v>
                </c:pt>
                <c:pt idx="11">
                  <c:v>113320.71816538734</c:v>
                </c:pt>
                <c:pt idx="12">
                  <c:v>120298.68902506499</c:v>
                </c:pt>
                <c:pt idx="13">
                  <c:v>132852.16272896234</c:v>
                </c:pt>
                <c:pt idx="14">
                  <c:v>140072.8146408716</c:v>
                </c:pt>
                <c:pt idx="15">
                  <c:v>138213.24071145186</c:v>
                </c:pt>
                <c:pt idx="16">
                  <c:v>130575.32278165856</c:v>
                </c:pt>
                <c:pt idx="17">
                  <c:v>125495.66336418386</c:v>
                </c:pt>
                <c:pt idx="18">
                  <c:v>129276.72273363276</c:v>
                </c:pt>
                <c:pt idx="19">
                  <c:v>140290.86070426475</c:v>
                </c:pt>
              </c:numCache>
            </c:numRef>
          </c:val>
          <c:smooth val="0"/>
        </c:ser>
        <c:ser>
          <c:idx val="25"/>
          <c:order val="1"/>
          <c:tx>
            <c:strRef>
              <c:f>Calculations!$AB$33</c:f>
              <c:strCache>
                <c:ptCount val="1"/>
                <c:pt idx="0">
                  <c:v>Cash</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val>
            <c:numRef>
              <c:f>Calculations!$AB$34:$AB$53</c:f>
              <c:numCache>
                <c:formatCode>_("$"* #,##0.00_);_("$"* \(#,##0.00\);_("$"* "-"??_);_(@_)</c:formatCode>
                <c:ptCount val="20"/>
                <c:pt idx="0">
                  <c:v>100000</c:v>
                </c:pt>
                <c:pt idx="1">
                  <c:v>100000</c:v>
                </c:pt>
                <c:pt idx="2">
                  <c:v>100000</c:v>
                </c:pt>
                <c:pt idx="3">
                  <c:v>100000</c:v>
                </c:pt>
                <c:pt idx="4">
                  <c:v>100000</c:v>
                </c:pt>
                <c:pt idx="5">
                  <c:v>100000</c:v>
                </c:pt>
                <c:pt idx="6">
                  <c:v>100000</c:v>
                </c:pt>
                <c:pt idx="7">
                  <c:v>100000</c:v>
                </c:pt>
                <c:pt idx="8">
                  <c:v>100000</c:v>
                </c:pt>
                <c:pt idx="9">
                  <c:v>100000</c:v>
                </c:pt>
                <c:pt idx="10">
                  <c:v>100000</c:v>
                </c:pt>
                <c:pt idx="11">
                  <c:v>100000</c:v>
                </c:pt>
                <c:pt idx="12">
                  <c:v>100000</c:v>
                </c:pt>
                <c:pt idx="13">
                  <c:v>100000</c:v>
                </c:pt>
                <c:pt idx="14">
                  <c:v>100000</c:v>
                </c:pt>
                <c:pt idx="15">
                  <c:v>100000</c:v>
                </c:pt>
                <c:pt idx="16">
                  <c:v>100000</c:v>
                </c:pt>
                <c:pt idx="17">
                  <c:v>100000</c:v>
                </c:pt>
                <c:pt idx="18">
                  <c:v>100000</c:v>
                </c:pt>
                <c:pt idx="19">
                  <c:v>100000</c:v>
                </c:pt>
              </c:numCache>
            </c:numRef>
          </c:val>
          <c:smooth val="0"/>
        </c:ser>
        <c:ser>
          <c:idx val="26"/>
          <c:order val="2"/>
          <c:tx>
            <c:strRef>
              <c:f>Calculations!$AC$33</c:f>
              <c:strCache>
                <c:ptCount val="1"/>
                <c:pt idx="0">
                  <c:v>Growth</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val>
            <c:numRef>
              <c:f>Calculations!$AC$34:$AC$53</c:f>
              <c:numCache>
                <c:formatCode>_("$"* #,##0.00_);_("$"* \(#,##0.00\);_("$"* "-"??_);_(@_)</c:formatCode>
                <c:ptCount val="20"/>
                <c:pt idx="0">
                  <c:v>100000</c:v>
                </c:pt>
                <c:pt idx="1">
                  <c:v>106590.8654031318</c:v>
                </c:pt>
                <c:pt idx="2">
                  <c:v>107806.53299035213</c:v>
                </c:pt>
                <c:pt idx="3">
                  <c:v>103213.73702870381</c:v>
                </c:pt>
                <c:pt idx="4">
                  <c:v>97719.486384957345</c:v>
                </c:pt>
                <c:pt idx="5">
                  <c:v>97059.583203333052</c:v>
                </c:pt>
                <c:pt idx="6">
                  <c:v>102525.1528661117</c:v>
                </c:pt>
                <c:pt idx="7">
                  <c:v>109775.58927149534</c:v>
                </c:pt>
                <c:pt idx="8">
                  <c:v>112829.2880658697</c:v>
                </c:pt>
                <c:pt idx="9">
                  <c:v>109563.10610093534</c:v>
                </c:pt>
                <c:pt idx="10">
                  <c:v>103664.3694528779</c:v>
                </c:pt>
                <c:pt idx="11">
                  <c:v>101240.7628328984</c:v>
                </c:pt>
                <c:pt idx="12">
                  <c:v>105204.95243076628</c:v>
                </c:pt>
                <c:pt idx="13">
                  <c:v>112596.69405239362</c:v>
                </c:pt>
                <c:pt idx="14">
                  <c:v>117304.46798001406</c:v>
                </c:pt>
                <c:pt idx="15">
                  <c:v>115684.38201598005</c:v>
                </c:pt>
                <c:pt idx="16">
                  <c:v>109910.34916461007</c:v>
                </c:pt>
                <c:pt idx="17">
                  <c:v>105975.40204153172</c:v>
                </c:pt>
                <c:pt idx="18">
                  <c:v>108181.72632515967</c:v>
                </c:pt>
                <c:pt idx="19">
                  <c:v>115185.25108450698</c:v>
                </c:pt>
              </c:numCache>
            </c:numRef>
          </c:val>
          <c:smooth val="0"/>
        </c:ser>
        <c:ser>
          <c:idx val="27"/>
          <c:order val="3"/>
          <c:tx>
            <c:strRef>
              <c:f>Calculations!$AD$33</c:f>
              <c:strCache>
                <c:ptCount val="1"/>
                <c:pt idx="0">
                  <c:v>Geared</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val>
            <c:numRef>
              <c:f>Calculations!$AD$34:$AD$53</c:f>
              <c:numCache>
                <c:formatCode>_("$"* #,##0.00_);_("$"* \(#,##0.00\);_("$"* "-"??_);_(@_)</c:formatCode>
                <c:ptCount val="20"/>
                <c:pt idx="0">
                  <c:v>100000</c:v>
                </c:pt>
                <c:pt idx="1">
                  <c:v>135701.48446827638</c:v>
                </c:pt>
                <c:pt idx="2">
                  <c:v>144325.40993889887</c:v>
                </c:pt>
                <c:pt idx="3">
                  <c:v>123689.20028209536</c:v>
                </c:pt>
                <c:pt idx="4">
                  <c:v>98511.912664222516</c:v>
                </c:pt>
                <c:pt idx="5">
                  <c:v>97687.650386790148</c:v>
                </c:pt>
                <c:pt idx="6">
                  <c:v>127720.45756303761</c:v>
                </c:pt>
                <c:pt idx="7">
                  <c:v>166744.53095515762</c:v>
                </c:pt>
                <c:pt idx="8">
                  <c:v>184627.53863181834</c:v>
                </c:pt>
                <c:pt idx="9">
                  <c:v>170674.14698346148</c:v>
                </c:pt>
                <c:pt idx="10">
                  <c:v>143459.26111887206</c:v>
                </c:pt>
                <c:pt idx="11">
                  <c:v>133750.3427707254</c:v>
                </c:pt>
                <c:pt idx="12">
                  <c:v>156219.94786998478</c:v>
                </c:pt>
                <c:pt idx="13">
                  <c:v>195955.84628893243</c:v>
                </c:pt>
                <c:pt idx="14">
                  <c:v>222171.25744932046</c:v>
                </c:pt>
                <c:pt idx="15">
                  <c:v>216510.07440549906</c:v>
                </c:pt>
                <c:pt idx="16">
                  <c:v>189923.38391672273</c:v>
                </c:pt>
                <c:pt idx="17">
                  <c:v>172601.08778421549</c:v>
                </c:pt>
                <c:pt idx="18">
                  <c:v>186215.44636299135</c:v>
                </c:pt>
                <c:pt idx="19">
                  <c:v>223995.70233820332</c:v>
                </c:pt>
              </c:numCache>
            </c:numRef>
          </c:val>
          <c:smooth val="0"/>
        </c:ser>
        <c:dLbls>
          <c:showLegendKey val="0"/>
          <c:showVal val="0"/>
          <c:showCatName val="0"/>
          <c:showSerName val="0"/>
          <c:showPercent val="0"/>
          <c:showBubbleSize val="0"/>
        </c:dLbls>
        <c:marker val="1"/>
        <c:smooth val="0"/>
        <c:axId val="522634016"/>
        <c:axId val="522644992"/>
      </c:lineChart>
      <c:catAx>
        <c:axId val="52263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44992"/>
        <c:crosses val="autoZero"/>
        <c:auto val="1"/>
        <c:lblAlgn val="ctr"/>
        <c:lblOffset val="100"/>
        <c:noMultiLvlLbl val="0"/>
      </c:catAx>
      <c:valAx>
        <c:axId val="5226449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34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6"/>
          <c:order val="0"/>
          <c:tx>
            <c:strRef>
              <c:f>Calculations!$S$60</c:f>
              <c:strCache>
                <c:ptCount val="1"/>
                <c:pt idx="0">
                  <c:v>Auto Balance</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Calculations!$S$61:$S$80</c:f>
              <c:numCache>
                <c:formatCode>_("$"* #,##0.00_);_("$"* \(#,##0.00\);_("$"* "-"??_);_(@_)</c:formatCode>
                <c:ptCount val="20"/>
                <c:pt idx="0">
                  <c:v>100000</c:v>
                </c:pt>
                <c:pt idx="1">
                  <c:v>114725.74223413819</c:v>
                </c:pt>
                <c:pt idx="2">
                  <c:v>115777.68212785348</c:v>
                </c:pt>
                <c:pt idx="3">
                  <c:v>103971.06974291564</c:v>
                </c:pt>
                <c:pt idx="4">
                  <c:v>90170.321777674384</c:v>
                </c:pt>
                <c:pt idx="5">
                  <c:v>85831.647386155018</c:v>
                </c:pt>
                <c:pt idx="6">
                  <c:v>101194.30325613491</c:v>
                </c:pt>
                <c:pt idx="7">
                  <c:v>122364.92484211241</c:v>
                </c:pt>
                <c:pt idx="8">
                  <c:v>128151.65413400787</c:v>
                </c:pt>
                <c:pt idx="9">
                  <c:v>118535.87238100843</c:v>
                </c:pt>
                <c:pt idx="10">
                  <c:v>102608.2972261161</c:v>
                </c:pt>
                <c:pt idx="11">
                  <c:v>92495.078462486374</c:v>
                </c:pt>
                <c:pt idx="12">
                  <c:v>104035.27642404399</c:v>
                </c:pt>
                <c:pt idx="13">
                  <c:v>127860.38772055204</c:v>
                </c:pt>
                <c:pt idx="14">
                  <c:v>138987.91650202865</c:v>
                </c:pt>
                <c:pt idx="15">
                  <c:v>132841.4285814045</c:v>
                </c:pt>
                <c:pt idx="16">
                  <c:v>115896.82108943652</c:v>
                </c:pt>
                <c:pt idx="17">
                  <c:v>103732.88801017895</c:v>
                </c:pt>
                <c:pt idx="18">
                  <c:v>109489.58476700805</c:v>
                </c:pt>
                <c:pt idx="19">
                  <c:v>134136.69019688334</c:v>
                </c:pt>
              </c:numCache>
            </c:numRef>
          </c:val>
          <c:smooth val="0"/>
        </c:ser>
        <c:ser>
          <c:idx val="25"/>
          <c:order val="1"/>
          <c:tx>
            <c:strRef>
              <c:f>Calculations!$AB$60</c:f>
              <c:strCache>
                <c:ptCount val="1"/>
                <c:pt idx="0">
                  <c:v>Cash</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val>
            <c:numRef>
              <c:f>Calculations!$AB$61:$AB$80</c:f>
              <c:numCache>
                <c:formatCode>_("$"* #,##0.00_);_("$"* \(#,##0.00\);_("$"* "-"??_);_(@_)</c:formatCode>
                <c:ptCount val="20"/>
                <c:pt idx="0">
                  <c:v>100000</c:v>
                </c:pt>
                <c:pt idx="1">
                  <c:v>100000</c:v>
                </c:pt>
                <c:pt idx="2">
                  <c:v>100000</c:v>
                </c:pt>
                <c:pt idx="3">
                  <c:v>100000</c:v>
                </c:pt>
                <c:pt idx="4">
                  <c:v>100000</c:v>
                </c:pt>
                <c:pt idx="5">
                  <c:v>100000</c:v>
                </c:pt>
                <c:pt idx="6">
                  <c:v>100000</c:v>
                </c:pt>
                <c:pt idx="7">
                  <c:v>100000</c:v>
                </c:pt>
                <c:pt idx="8">
                  <c:v>100000</c:v>
                </c:pt>
                <c:pt idx="9">
                  <c:v>100000</c:v>
                </c:pt>
                <c:pt idx="10">
                  <c:v>100000</c:v>
                </c:pt>
                <c:pt idx="11">
                  <c:v>100000</c:v>
                </c:pt>
                <c:pt idx="12">
                  <c:v>100000</c:v>
                </c:pt>
                <c:pt idx="13">
                  <c:v>100000</c:v>
                </c:pt>
                <c:pt idx="14">
                  <c:v>100000</c:v>
                </c:pt>
                <c:pt idx="15">
                  <c:v>100000</c:v>
                </c:pt>
                <c:pt idx="16">
                  <c:v>100000</c:v>
                </c:pt>
                <c:pt idx="17">
                  <c:v>100000</c:v>
                </c:pt>
                <c:pt idx="18">
                  <c:v>100000</c:v>
                </c:pt>
                <c:pt idx="19">
                  <c:v>100000</c:v>
                </c:pt>
              </c:numCache>
            </c:numRef>
          </c:val>
          <c:smooth val="0"/>
        </c:ser>
        <c:ser>
          <c:idx val="26"/>
          <c:order val="2"/>
          <c:tx>
            <c:strRef>
              <c:f>Calculations!$AC$60</c:f>
              <c:strCache>
                <c:ptCount val="1"/>
                <c:pt idx="0">
                  <c:v>Growth</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val>
            <c:numRef>
              <c:f>Calculations!$AC$61:$AC$80</c:f>
              <c:numCache>
                <c:formatCode>_("$"* #,##0.00_);_("$"* \(#,##0.00\);_("$"* "-"??_);_(@_)</c:formatCode>
                <c:ptCount val="20"/>
                <c:pt idx="0">
                  <c:v>99255.58312655086</c:v>
                </c:pt>
                <c:pt idx="1">
                  <c:v>105102.03165623352</c:v>
                </c:pt>
                <c:pt idx="2">
                  <c:v>105573.28237000472</c:v>
                </c:pt>
                <c:pt idx="3">
                  <c:v>100236.06953490726</c:v>
                </c:pt>
                <c:pt idx="4">
                  <c:v>93997.402017711647</c:v>
                </c:pt>
                <c:pt idx="5">
                  <c:v>92593.081962638229</c:v>
                </c:pt>
                <c:pt idx="6">
                  <c:v>97314.234751967757</c:v>
                </c:pt>
                <c:pt idx="7">
                  <c:v>103820.25428390224</c:v>
                </c:pt>
                <c:pt idx="8">
                  <c:v>106129.53620482745</c:v>
                </c:pt>
                <c:pt idx="9">
                  <c:v>102118.93736644396</c:v>
                </c:pt>
                <c:pt idx="10">
                  <c:v>95475.783844937367</c:v>
                </c:pt>
                <c:pt idx="11">
                  <c:v>92307.760351508754</c:v>
                </c:pt>
                <c:pt idx="12">
                  <c:v>95527.533075927495</c:v>
                </c:pt>
                <c:pt idx="13">
                  <c:v>102174.8578241057</c:v>
                </c:pt>
                <c:pt idx="14">
                  <c:v>106138.21487827699</c:v>
                </c:pt>
                <c:pt idx="15">
                  <c:v>103773.71204079386</c:v>
                </c:pt>
                <c:pt idx="16">
                  <c:v>97255.262315974716</c:v>
                </c:pt>
                <c:pt idx="17">
                  <c:v>92575.898319447238</c:v>
                </c:pt>
                <c:pt idx="18">
                  <c:v>94037.805729626067</c:v>
                </c:pt>
                <c:pt idx="19">
                  <c:v>100296.91361552423</c:v>
                </c:pt>
              </c:numCache>
            </c:numRef>
          </c:val>
          <c:smooth val="0"/>
        </c:ser>
        <c:ser>
          <c:idx val="27"/>
          <c:order val="3"/>
          <c:tx>
            <c:strRef>
              <c:f>Calculations!$AD$60</c:f>
              <c:strCache>
                <c:ptCount val="1"/>
                <c:pt idx="0">
                  <c:v>Geared</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val>
            <c:numRef>
              <c:f>Calculations!$AD$61:$AD$80</c:f>
              <c:numCache>
                <c:formatCode>_("$"* #,##0.00_);_("$"* \(#,##0.00\);_("$"* "-"??_);_(@_)</c:formatCode>
                <c:ptCount val="20"/>
                <c:pt idx="0">
                  <c:v>100000</c:v>
                </c:pt>
                <c:pt idx="1">
                  <c:v>129451.48446827637</c:v>
                </c:pt>
                <c:pt idx="2">
                  <c:v>131825.40993889887</c:v>
                </c:pt>
                <c:pt idx="3">
                  <c:v>104939.20028209536</c:v>
                </c:pt>
                <c:pt idx="4">
                  <c:v>73511.912664222516</c:v>
                </c:pt>
                <c:pt idx="5">
                  <c:v>66437.650386790148</c:v>
                </c:pt>
                <c:pt idx="6">
                  <c:v>90220.457563037591</c:v>
                </c:pt>
                <c:pt idx="7">
                  <c:v>122994.53095515762</c:v>
                </c:pt>
                <c:pt idx="8">
                  <c:v>134627.53863181834</c:v>
                </c:pt>
                <c:pt idx="9">
                  <c:v>114424.14698346148</c:v>
                </c:pt>
                <c:pt idx="10">
                  <c:v>80959.261118872062</c:v>
                </c:pt>
                <c:pt idx="11">
                  <c:v>65000.342770725387</c:v>
                </c:pt>
                <c:pt idx="12">
                  <c:v>81219.947869984782</c:v>
                </c:pt>
                <c:pt idx="13">
                  <c:v>114705.84628893243</c:v>
                </c:pt>
                <c:pt idx="14">
                  <c:v>134671.25744932046</c:v>
                </c:pt>
                <c:pt idx="15">
                  <c:v>122760.07440549908</c:v>
                </c:pt>
                <c:pt idx="16">
                  <c:v>89923.383916722727</c:v>
                </c:pt>
                <c:pt idx="17">
                  <c:v>66351.087784215517</c:v>
                </c:pt>
                <c:pt idx="18">
                  <c:v>73715.446362991337</c:v>
                </c:pt>
                <c:pt idx="19">
                  <c:v>105245.70233820334</c:v>
                </c:pt>
              </c:numCache>
            </c:numRef>
          </c:val>
          <c:smooth val="0"/>
        </c:ser>
        <c:dLbls>
          <c:showLegendKey val="0"/>
          <c:showVal val="0"/>
          <c:showCatName val="0"/>
          <c:showSerName val="0"/>
          <c:showPercent val="0"/>
          <c:showBubbleSize val="0"/>
        </c:dLbls>
        <c:marker val="1"/>
        <c:smooth val="0"/>
        <c:axId val="522633624"/>
        <c:axId val="522638720"/>
      </c:lineChart>
      <c:catAx>
        <c:axId val="522633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38720"/>
        <c:crosses val="autoZero"/>
        <c:auto val="1"/>
        <c:lblAlgn val="ctr"/>
        <c:lblOffset val="100"/>
        <c:noMultiLvlLbl val="0"/>
      </c:catAx>
      <c:valAx>
        <c:axId val="5226387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33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6"/>
          <c:order val="0"/>
          <c:tx>
            <c:strRef>
              <c:f>Calculations!$S$84</c:f>
              <c:strCache>
                <c:ptCount val="1"/>
                <c:pt idx="0">
                  <c:v>Auto Balance</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Calculations!$S$85:$S$104</c:f>
              <c:numCache>
                <c:formatCode>_("$"* #,##0.00_);_("$"* \(#,##0.00\);_("$"* "-"??_);_(@_)</c:formatCode>
                <c:ptCount val="20"/>
                <c:pt idx="0">
                  <c:v>100000</c:v>
                </c:pt>
                <c:pt idx="1">
                  <c:v>110308.01956389673</c:v>
                </c:pt>
                <c:pt idx="2">
                  <c:v>111061.03260264604</c:v>
                </c:pt>
                <c:pt idx="3">
                  <c:v>102590.89844188461</c:v>
                </c:pt>
                <c:pt idx="4">
                  <c:v>92690.15951921315</c:v>
                </c:pt>
                <c:pt idx="5">
                  <c:v>89767.804585557067</c:v>
                </c:pt>
                <c:pt idx="6">
                  <c:v>100089.93938585494</c:v>
                </c:pt>
                <c:pt idx="7">
                  <c:v>114314.43361823416</c:v>
                </c:pt>
                <c:pt idx="8">
                  <c:v>118288.79375344007</c:v>
                </c:pt>
                <c:pt idx="9">
                  <c:v>111615.88324541706</c:v>
                </c:pt>
                <c:pt idx="10">
                  <c:v>100562.87826376237</c:v>
                </c:pt>
                <c:pt idx="11">
                  <c:v>93938.658281016804</c:v>
                </c:pt>
                <c:pt idx="12">
                  <c:v>101437.14167761568</c:v>
                </c:pt>
                <c:pt idx="13">
                  <c:v>116918.00275765157</c:v>
                </c:pt>
                <c:pt idx="14">
                  <c:v>124273.23755900627</c:v>
                </c:pt>
                <c:pt idx="15">
                  <c:v>120141.10491020494</c:v>
                </c:pt>
                <c:pt idx="16">
                  <c:v>108749.66206627684</c:v>
                </c:pt>
                <c:pt idx="17">
                  <c:v>100572.14904359923</c:v>
                </c:pt>
                <c:pt idx="18">
                  <c:v>104156.88409669453</c:v>
                </c:pt>
                <c:pt idx="19">
                  <c:v>119504.80783212444</c:v>
                </c:pt>
              </c:numCache>
            </c:numRef>
          </c:val>
          <c:smooth val="0"/>
        </c:ser>
        <c:ser>
          <c:idx val="25"/>
          <c:order val="1"/>
          <c:tx>
            <c:strRef>
              <c:f>Calculations!$AB$84</c:f>
              <c:strCache>
                <c:ptCount val="1"/>
                <c:pt idx="0">
                  <c:v>Cash</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val>
            <c:numRef>
              <c:f>Calculations!$AB$85:$AB$104</c:f>
              <c:numCache>
                <c:formatCode>_("$"* #,##0.00_);_("$"* \(#,##0.00\);_("$"* "-"??_);_(@_)</c:formatCode>
                <c:ptCount val="20"/>
                <c:pt idx="0">
                  <c:v>100000</c:v>
                </c:pt>
                <c:pt idx="1">
                  <c:v>100000</c:v>
                </c:pt>
                <c:pt idx="2">
                  <c:v>100000</c:v>
                </c:pt>
                <c:pt idx="3">
                  <c:v>100000</c:v>
                </c:pt>
                <c:pt idx="4">
                  <c:v>100000</c:v>
                </c:pt>
                <c:pt idx="5">
                  <c:v>100000</c:v>
                </c:pt>
                <c:pt idx="6">
                  <c:v>100000</c:v>
                </c:pt>
                <c:pt idx="7">
                  <c:v>100000</c:v>
                </c:pt>
                <c:pt idx="8">
                  <c:v>100000</c:v>
                </c:pt>
                <c:pt idx="9">
                  <c:v>100000</c:v>
                </c:pt>
                <c:pt idx="10">
                  <c:v>100000</c:v>
                </c:pt>
                <c:pt idx="11">
                  <c:v>100000</c:v>
                </c:pt>
                <c:pt idx="12">
                  <c:v>100000</c:v>
                </c:pt>
                <c:pt idx="13">
                  <c:v>100000</c:v>
                </c:pt>
                <c:pt idx="14">
                  <c:v>100000</c:v>
                </c:pt>
                <c:pt idx="15">
                  <c:v>100000</c:v>
                </c:pt>
                <c:pt idx="16">
                  <c:v>100000</c:v>
                </c:pt>
                <c:pt idx="17">
                  <c:v>100000</c:v>
                </c:pt>
                <c:pt idx="18">
                  <c:v>100000</c:v>
                </c:pt>
                <c:pt idx="19">
                  <c:v>100000</c:v>
                </c:pt>
              </c:numCache>
            </c:numRef>
          </c:val>
          <c:smooth val="0"/>
        </c:ser>
        <c:ser>
          <c:idx val="26"/>
          <c:order val="2"/>
          <c:tx>
            <c:strRef>
              <c:f>Calculations!$AC$84</c:f>
              <c:strCache>
                <c:ptCount val="1"/>
                <c:pt idx="0">
                  <c:v>Growth</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val>
            <c:numRef>
              <c:f>Calculations!$AC$85:$AC$104</c:f>
              <c:numCache>
                <c:formatCode>_("$"* #,##0.00_);_("$"* \(#,##0.00\);_("$"* "-"??_);_(@_)</c:formatCode>
                <c:ptCount val="20"/>
                <c:pt idx="0">
                  <c:v>99255.58312655086</c:v>
                </c:pt>
                <c:pt idx="1">
                  <c:v>105102.03165623352</c:v>
                </c:pt>
                <c:pt idx="2">
                  <c:v>105573.28237000472</c:v>
                </c:pt>
                <c:pt idx="3">
                  <c:v>100236.06953490726</c:v>
                </c:pt>
                <c:pt idx="4">
                  <c:v>93997.402017711647</c:v>
                </c:pt>
                <c:pt idx="5">
                  <c:v>92593.081962638229</c:v>
                </c:pt>
                <c:pt idx="6">
                  <c:v>97314.234751967757</c:v>
                </c:pt>
                <c:pt idx="7">
                  <c:v>103820.25428390224</c:v>
                </c:pt>
                <c:pt idx="8">
                  <c:v>106129.53620482745</c:v>
                </c:pt>
                <c:pt idx="9">
                  <c:v>102118.93736644396</c:v>
                </c:pt>
                <c:pt idx="10">
                  <c:v>95475.783844937367</c:v>
                </c:pt>
                <c:pt idx="11">
                  <c:v>92307.760351508754</c:v>
                </c:pt>
                <c:pt idx="12">
                  <c:v>95527.533075927495</c:v>
                </c:pt>
                <c:pt idx="13">
                  <c:v>102174.8578241057</c:v>
                </c:pt>
                <c:pt idx="14">
                  <c:v>106138.21487827699</c:v>
                </c:pt>
                <c:pt idx="15">
                  <c:v>103773.71204079386</c:v>
                </c:pt>
                <c:pt idx="16">
                  <c:v>97255.262315974716</c:v>
                </c:pt>
                <c:pt idx="17">
                  <c:v>92575.898319447238</c:v>
                </c:pt>
                <c:pt idx="18">
                  <c:v>94037.805729626067</c:v>
                </c:pt>
                <c:pt idx="19">
                  <c:v>100296.91361552423</c:v>
                </c:pt>
              </c:numCache>
            </c:numRef>
          </c:val>
          <c:smooth val="0"/>
        </c:ser>
        <c:ser>
          <c:idx val="27"/>
          <c:order val="3"/>
          <c:tx>
            <c:strRef>
              <c:f>Calculations!$AD$84</c:f>
              <c:strCache>
                <c:ptCount val="1"/>
                <c:pt idx="0">
                  <c:v>Geared</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val>
            <c:numRef>
              <c:f>Calculations!$AD$85:$AD$104</c:f>
              <c:numCache>
                <c:formatCode>_("$"* #,##0.00_);_("$"* \(#,##0.00\);_("$"* "-"??_);_(@_)</c:formatCode>
                <c:ptCount val="20"/>
                <c:pt idx="0">
                  <c:v>100000</c:v>
                </c:pt>
                <c:pt idx="1">
                  <c:v>129451.48446827637</c:v>
                </c:pt>
                <c:pt idx="2">
                  <c:v>131825.40993889887</c:v>
                </c:pt>
                <c:pt idx="3">
                  <c:v>104939.20028209536</c:v>
                </c:pt>
                <c:pt idx="4">
                  <c:v>73511.912664222516</c:v>
                </c:pt>
                <c:pt idx="5">
                  <c:v>66437.650386790148</c:v>
                </c:pt>
                <c:pt idx="6">
                  <c:v>90220.457563037591</c:v>
                </c:pt>
                <c:pt idx="7">
                  <c:v>122994.53095515762</c:v>
                </c:pt>
                <c:pt idx="8">
                  <c:v>134627.53863181834</c:v>
                </c:pt>
                <c:pt idx="9">
                  <c:v>114424.14698346148</c:v>
                </c:pt>
                <c:pt idx="10">
                  <c:v>80959.261118872062</c:v>
                </c:pt>
                <c:pt idx="11">
                  <c:v>65000.342770725387</c:v>
                </c:pt>
                <c:pt idx="12">
                  <c:v>81219.947869984782</c:v>
                </c:pt>
                <c:pt idx="13">
                  <c:v>114705.84628893243</c:v>
                </c:pt>
                <c:pt idx="14">
                  <c:v>134671.25744932046</c:v>
                </c:pt>
                <c:pt idx="15">
                  <c:v>122760.07440549908</c:v>
                </c:pt>
                <c:pt idx="16">
                  <c:v>89923.383916722727</c:v>
                </c:pt>
                <c:pt idx="17">
                  <c:v>66351.087784215517</c:v>
                </c:pt>
                <c:pt idx="18">
                  <c:v>73715.446362991337</c:v>
                </c:pt>
                <c:pt idx="19">
                  <c:v>105245.70233820334</c:v>
                </c:pt>
              </c:numCache>
            </c:numRef>
          </c:val>
          <c:smooth val="0"/>
        </c:ser>
        <c:dLbls>
          <c:showLegendKey val="0"/>
          <c:showVal val="0"/>
          <c:showCatName val="0"/>
          <c:showSerName val="0"/>
          <c:showPercent val="0"/>
          <c:showBubbleSize val="0"/>
        </c:dLbls>
        <c:marker val="1"/>
        <c:smooth val="0"/>
        <c:axId val="522644208"/>
        <c:axId val="522635584"/>
      </c:lineChart>
      <c:catAx>
        <c:axId val="52264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35584"/>
        <c:crosses val="autoZero"/>
        <c:auto val="1"/>
        <c:lblAlgn val="ctr"/>
        <c:lblOffset val="100"/>
        <c:noMultiLvlLbl val="0"/>
      </c:catAx>
      <c:valAx>
        <c:axId val="5226355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44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6"/>
          <c:order val="0"/>
          <c:tx>
            <c:strRef>
              <c:f>Calculations!$S$110</c:f>
              <c:strCache>
                <c:ptCount val="1"/>
                <c:pt idx="0">
                  <c:v>Auto Balance</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Calculations!$S$111:$S$130</c:f>
              <c:numCache>
                <c:formatCode>_("$"* #,##0.00_);_("$"* \(#,##0.00\);_("$"* "-"??_);_(@_)</c:formatCode>
                <c:ptCount val="20"/>
                <c:pt idx="0">
                  <c:v>100000</c:v>
                </c:pt>
                <c:pt idx="1">
                  <c:v>111600.74223413819</c:v>
                </c:pt>
                <c:pt idx="2">
                  <c:v>109845.19198123214</c:v>
                </c:pt>
                <c:pt idx="3">
                  <c:v>94837.152068054362</c:v>
                </c:pt>
                <c:pt idx="4">
                  <c:v>77772.368791817018</c:v>
                </c:pt>
                <c:pt idx="5">
                  <c:v>67091.905140632167</c:v>
                </c:pt>
                <c:pt idx="6">
                  <c:v>83806.710235424573</c:v>
                </c:pt>
                <c:pt idx="7">
                  <c:v>109093.28942451623</c:v>
                </c:pt>
                <c:pt idx="8">
                  <c:v>112798.59253733704</c:v>
                </c:pt>
                <c:pt idx="9">
                  <c:v>95168.956877274788</c:v>
                </c:pt>
                <c:pt idx="10">
                  <c:v>68701.312297674813</c:v>
                </c:pt>
                <c:pt idx="11">
                  <c:v>36211.54624230483</c:v>
                </c:pt>
                <c:pt idx="12">
                  <c:v>36211.54624230483</c:v>
                </c:pt>
                <c:pt idx="13">
                  <c:v>189311.18069705405</c:v>
                </c:pt>
                <c:pt idx="14">
                  <c:v>437639.30343036144</c:v>
                </c:pt>
                <c:pt idx="15">
                  <c:v>266132.6962867261</c:v>
                </c:pt>
                <c:pt idx="16">
                  <c:v>228263.23293617304</c:v>
                </c:pt>
                <c:pt idx="17">
                  <c:v>228263.23293617304</c:v>
                </c:pt>
                <c:pt idx="18">
                  <c:v>228263.23293617304</c:v>
                </c:pt>
                <c:pt idx="19">
                  <c:v>228263.23293617304</c:v>
                </c:pt>
              </c:numCache>
            </c:numRef>
          </c:val>
          <c:smooth val="0"/>
        </c:ser>
        <c:ser>
          <c:idx val="25"/>
          <c:order val="1"/>
          <c:tx>
            <c:strRef>
              <c:f>Calculations!$AB$110</c:f>
              <c:strCache>
                <c:ptCount val="1"/>
                <c:pt idx="0">
                  <c:v>Cash</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val>
            <c:numRef>
              <c:f>Calculations!$AB$111:$AB$130</c:f>
              <c:numCache>
                <c:formatCode>_("$"* #,##0.00_);_("$"* \(#,##0.00\);_("$"* "-"??_);_(@_)</c:formatCode>
                <c:ptCount val="20"/>
                <c:pt idx="0">
                  <c:v>100000</c:v>
                </c:pt>
                <c:pt idx="1">
                  <c:v>100000</c:v>
                </c:pt>
                <c:pt idx="2">
                  <c:v>100000</c:v>
                </c:pt>
                <c:pt idx="3">
                  <c:v>100000</c:v>
                </c:pt>
                <c:pt idx="4">
                  <c:v>100000</c:v>
                </c:pt>
                <c:pt idx="5">
                  <c:v>100000</c:v>
                </c:pt>
                <c:pt idx="6">
                  <c:v>100000</c:v>
                </c:pt>
                <c:pt idx="7">
                  <c:v>100000</c:v>
                </c:pt>
                <c:pt idx="8">
                  <c:v>100000</c:v>
                </c:pt>
                <c:pt idx="9">
                  <c:v>100000</c:v>
                </c:pt>
                <c:pt idx="10">
                  <c:v>100000</c:v>
                </c:pt>
                <c:pt idx="11">
                  <c:v>100000</c:v>
                </c:pt>
                <c:pt idx="12">
                  <c:v>100000</c:v>
                </c:pt>
                <c:pt idx="13">
                  <c:v>100000</c:v>
                </c:pt>
                <c:pt idx="14">
                  <c:v>100000</c:v>
                </c:pt>
                <c:pt idx="15">
                  <c:v>100000</c:v>
                </c:pt>
                <c:pt idx="16">
                  <c:v>100000</c:v>
                </c:pt>
                <c:pt idx="17">
                  <c:v>100000</c:v>
                </c:pt>
                <c:pt idx="18">
                  <c:v>100000</c:v>
                </c:pt>
                <c:pt idx="19">
                  <c:v>100000</c:v>
                </c:pt>
              </c:numCache>
            </c:numRef>
          </c:val>
          <c:smooth val="0"/>
        </c:ser>
        <c:ser>
          <c:idx val="26"/>
          <c:order val="2"/>
          <c:tx>
            <c:strRef>
              <c:f>Calculations!$AC$110</c:f>
              <c:strCache>
                <c:ptCount val="1"/>
                <c:pt idx="0">
                  <c:v>Growth</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val>
            <c:numRef>
              <c:f>Calculations!$AC$111:$AC$130</c:f>
              <c:numCache>
                <c:formatCode>_("$"* #,##0.00_);_("$"* \(#,##0.00\);_("$"* "-"??_);_(@_)</c:formatCode>
                <c:ptCount val="20"/>
                <c:pt idx="0">
                  <c:v>98511.166253101735</c:v>
                </c:pt>
                <c:pt idx="1">
                  <c:v>103613.19790933527</c:v>
                </c:pt>
                <c:pt idx="2">
                  <c:v>103340.03174965736</c:v>
                </c:pt>
                <c:pt idx="3">
                  <c:v>97258.402041110763</c:v>
                </c:pt>
                <c:pt idx="4">
                  <c:v>90275.317650466022</c:v>
                </c:pt>
                <c:pt idx="5">
                  <c:v>88126.580721943479</c:v>
                </c:pt>
                <c:pt idx="6">
                  <c:v>92103.316637823867</c:v>
                </c:pt>
                <c:pt idx="7">
                  <c:v>97864.919296309236</c:v>
                </c:pt>
                <c:pt idx="8">
                  <c:v>99429.78434378533</c:v>
                </c:pt>
                <c:pt idx="9">
                  <c:v>94674.768631952698</c:v>
                </c:pt>
                <c:pt idx="10">
                  <c:v>87287.198236996977</c:v>
                </c:pt>
                <c:pt idx="11">
                  <c:v>83374.75787011924</c:v>
                </c:pt>
                <c:pt idx="12">
                  <c:v>85850.113721088841</c:v>
                </c:pt>
                <c:pt idx="13">
                  <c:v>91753.021595817918</c:v>
                </c:pt>
                <c:pt idx="14">
                  <c:v>94971.961776540105</c:v>
                </c:pt>
                <c:pt idx="15">
                  <c:v>91863.042065607835</c:v>
                </c:pt>
                <c:pt idx="16">
                  <c:v>84600.175467339563</c:v>
                </c:pt>
                <c:pt idx="17">
                  <c:v>79176.39459736296</c:v>
                </c:pt>
                <c:pt idx="18">
                  <c:v>79893.885134092663</c:v>
                </c:pt>
                <c:pt idx="19">
                  <c:v>85408.576146541687</c:v>
                </c:pt>
              </c:numCache>
            </c:numRef>
          </c:val>
          <c:smooth val="0"/>
        </c:ser>
        <c:ser>
          <c:idx val="27"/>
          <c:order val="3"/>
          <c:tx>
            <c:strRef>
              <c:f>Calculations!$AD$110</c:f>
              <c:strCache>
                <c:ptCount val="1"/>
                <c:pt idx="0">
                  <c:v>Geared</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val>
            <c:numRef>
              <c:f>Calculations!$AD$111:$AD$130</c:f>
              <c:numCache>
                <c:formatCode>_("$"* #,##0.00_);_("$"* \(#,##0.00\);_("$"* "-"??_);_(@_)</c:formatCode>
                <c:ptCount val="20"/>
                <c:pt idx="0">
                  <c:v>100000</c:v>
                </c:pt>
                <c:pt idx="1">
                  <c:v>123201.48446827637</c:v>
                </c:pt>
                <c:pt idx="2">
                  <c:v>119325.40993889887</c:v>
                </c:pt>
                <c:pt idx="3">
                  <c:v>86189.200282095364</c:v>
                </c:pt>
                <c:pt idx="4">
                  <c:v>48511.912664222516</c:v>
                </c:pt>
                <c:pt idx="5">
                  <c:v>35187.650386790156</c:v>
                </c:pt>
                <c:pt idx="6">
                  <c:v>52720.457563037591</c:v>
                </c:pt>
                <c:pt idx="7">
                  <c:v>79244.530955157621</c:v>
                </c:pt>
                <c:pt idx="8">
                  <c:v>84627.538631818359</c:v>
                </c:pt>
                <c:pt idx="9">
                  <c:v>58174.146983461484</c:v>
                </c:pt>
                <c:pt idx="10">
                  <c:v>18459.261118872058</c:v>
                </c:pt>
                <c:pt idx="11">
                  <c:v>1000</c:v>
                </c:pt>
                <c:pt idx="12">
                  <c:v>1000</c:v>
                </c:pt>
                <c:pt idx="13">
                  <c:v>9455.846288932431</c:v>
                </c:pt>
                <c:pt idx="14">
                  <c:v>23171.257449320459</c:v>
                </c:pt>
                <c:pt idx="15">
                  <c:v>5010.0744054990873</c:v>
                </c:pt>
                <c:pt idx="16">
                  <c:v>1000</c:v>
                </c:pt>
                <c:pt idx="17">
                  <c:v>1000</c:v>
                </c:pt>
                <c:pt idx="18">
                  <c:v>1000</c:v>
                </c:pt>
                <c:pt idx="19">
                  <c:v>1000</c:v>
                </c:pt>
              </c:numCache>
            </c:numRef>
          </c:val>
          <c:smooth val="0"/>
        </c:ser>
        <c:dLbls>
          <c:showLegendKey val="0"/>
          <c:showVal val="0"/>
          <c:showCatName val="0"/>
          <c:showSerName val="0"/>
          <c:showPercent val="0"/>
          <c:showBubbleSize val="0"/>
        </c:dLbls>
        <c:marker val="1"/>
        <c:smooth val="0"/>
        <c:axId val="522634408"/>
        <c:axId val="522635976"/>
      </c:lineChart>
      <c:catAx>
        <c:axId val="522634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35976"/>
        <c:crosses val="autoZero"/>
        <c:auto val="1"/>
        <c:lblAlgn val="ctr"/>
        <c:lblOffset val="100"/>
        <c:noMultiLvlLbl val="0"/>
      </c:catAx>
      <c:valAx>
        <c:axId val="5226359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34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6"/>
          <c:order val="0"/>
          <c:tx>
            <c:strRef>
              <c:f>Calculations!$S$134</c:f>
              <c:strCache>
                <c:ptCount val="1"/>
                <c:pt idx="0">
                  <c:v>Auto Balance</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Calculations!$S$135:$S$154</c:f>
              <c:numCache>
                <c:formatCode>_("$"* #,##0.00_);_("$"* \(#,##0.00\);_("$"* "-"??_);_(@_)</c:formatCode>
                <c:ptCount val="20"/>
                <c:pt idx="0">
                  <c:v>100000</c:v>
                </c:pt>
                <c:pt idx="1">
                  <c:v>108389.94134057302</c:v>
                </c:pt>
                <c:pt idx="2">
                  <c:v>107394.54038790631</c:v>
                </c:pt>
                <c:pt idx="3">
                  <c:v>96925.412726881623</c:v>
                </c:pt>
                <c:pt idx="4">
                  <c:v>84985.993442897394</c:v>
                </c:pt>
                <c:pt idx="5">
                  <c:v>78139.018706278104</c:v>
                </c:pt>
                <c:pt idx="6">
                  <c:v>89635.543551318915</c:v>
                </c:pt>
                <c:pt idx="7">
                  <c:v>106914.94641173525</c:v>
                </c:pt>
                <c:pt idx="8">
                  <c:v>109585.39248289558</c:v>
                </c:pt>
                <c:pt idx="9">
                  <c:v>98401.332144706073</c:v>
                </c:pt>
                <c:pt idx="10">
                  <c:v>81473.427942701848</c:v>
                </c:pt>
                <c:pt idx="11">
                  <c:v>60382.567080783439</c:v>
                </c:pt>
                <c:pt idx="12">
                  <c:v>61278.931547309519</c:v>
                </c:pt>
                <c:pt idx="13">
                  <c:v>191062.89181699432</c:v>
                </c:pt>
                <c:pt idx="14">
                  <c:v>399271.45322640642</c:v>
                </c:pt>
                <c:pt idx="15">
                  <c:v>314501.04234764463</c:v>
                </c:pt>
                <c:pt idx="16">
                  <c:v>281959.41695422062</c:v>
                </c:pt>
                <c:pt idx="17">
                  <c:v>272921.10182462342</c:v>
                </c:pt>
                <c:pt idx="18">
                  <c:v>274157.69708024734</c:v>
                </c:pt>
                <c:pt idx="19">
                  <c:v>283662.26946570212</c:v>
                </c:pt>
              </c:numCache>
            </c:numRef>
          </c:val>
          <c:smooth val="0"/>
        </c:ser>
        <c:ser>
          <c:idx val="25"/>
          <c:order val="1"/>
          <c:tx>
            <c:strRef>
              <c:f>Calculations!$AB$134</c:f>
              <c:strCache>
                <c:ptCount val="1"/>
                <c:pt idx="0">
                  <c:v>Cash</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val>
            <c:numRef>
              <c:f>Calculations!$AB$135:$AB$154</c:f>
              <c:numCache>
                <c:formatCode>_("$"* #,##0.00_);_("$"* \(#,##0.00\);_("$"* "-"??_);_(@_)</c:formatCode>
                <c:ptCount val="20"/>
                <c:pt idx="0">
                  <c:v>100000</c:v>
                </c:pt>
                <c:pt idx="1">
                  <c:v>100000</c:v>
                </c:pt>
                <c:pt idx="2">
                  <c:v>100000</c:v>
                </c:pt>
                <c:pt idx="3">
                  <c:v>100000</c:v>
                </c:pt>
                <c:pt idx="4">
                  <c:v>100000</c:v>
                </c:pt>
                <c:pt idx="5">
                  <c:v>100000</c:v>
                </c:pt>
                <c:pt idx="6">
                  <c:v>100000</c:v>
                </c:pt>
                <c:pt idx="7">
                  <c:v>100000</c:v>
                </c:pt>
                <c:pt idx="8">
                  <c:v>100000</c:v>
                </c:pt>
                <c:pt idx="9">
                  <c:v>100000</c:v>
                </c:pt>
                <c:pt idx="10">
                  <c:v>100000</c:v>
                </c:pt>
                <c:pt idx="11">
                  <c:v>100000</c:v>
                </c:pt>
                <c:pt idx="12">
                  <c:v>100000</c:v>
                </c:pt>
                <c:pt idx="13">
                  <c:v>100000</c:v>
                </c:pt>
                <c:pt idx="14">
                  <c:v>100000</c:v>
                </c:pt>
                <c:pt idx="15">
                  <c:v>100000</c:v>
                </c:pt>
                <c:pt idx="16">
                  <c:v>100000</c:v>
                </c:pt>
                <c:pt idx="17">
                  <c:v>100000</c:v>
                </c:pt>
                <c:pt idx="18">
                  <c:v>100000</c:v>
                </c:pt>
                <c:pt idx="19">
                  <c:v>100000</c:v>
                </c:pt>
              </c:numCache>
            </c:numRef>
          </c:val>
          <c:smooth val="0"/>
        </c:ser>
        <c:ser>
          <c:idx val="26"/>
          <c:order val="2"/>
          <c:tx>
            <c:strRef>
              <c:f>Calculations!$AC$134</c:f>
              <c:strCache>
                <c:ptCount val="1"/>
                <c:pt idx="0">
                  <c:v>Growth</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val>
            <c:numRef>
              <c:f>Calculations!$AC$135:$AC$154</c:f>
              <c:numCache>
                <c:formatCode>_("$"* #,##0.00_);_("$"* \(#,##0.00\);_("$"* "-"??_);_(@_)</c:formatCode>
                <c:ptCount val="20"/>
                <c:pt idx="0">
                  <c:v>98511.166253101735</c:v>
                </c:pt>
                <c:pt idx="1">
                  <c:v>103613.19790933527</c:v>
                </c:pt>
                <c:pt idx="2">
                  <c:v>103340.03174965736</c:v>
                </c:pt>
                <c:pt idx="3">
                  <c:v>97258.402041110763</c:v>
                </c:pt>
                <c:pt idx="4">
                  <c:v>90275.317650466022</c:v>
                </c:pt>
                <c:pt idx="5">
                  <c:v>88126.580721943479</c:v>
                </c:pt>
                <c:pt idx="6">
                  <c:v>92103.316637823867</c:v>
                </c:pt>
                <c:pt idx="7">
                  <c:v>97864.919296309236</c:v>
                </c:pt>
                <c:pt idx="8">
                  <c:v>99429.78434378533</c:v>
                </c:pt>
                <c:pt idx="9">
                  <c:v>94674.768631952698</c:v>
                </c:pt>
                <c:pt idx="10">
                  <c:v>87287.198236996977</c:v>
                </c:pt>
                <c:pt idx="11">
                  <c:v>83374.75787011924</c:v>
                </c:pt>
                <c:pt idx="12">
                  <c:v>85850.113721088841</c:v>
                </c:pt>
                <c:pt idx="13">
                  <c:v>91753.021595817918</c:v>
                </c:pt>
                <c:pt idx="14">
                  <c:v>94971.961776540105</c:v>
                </c:pt>
                <c:pt idx="15">
                  <c:v>91863.042065607835</c:v>
                </c:pt>
                <c:pt idx="16">
                  <c:v>84600.175467339563</c:v>
                </c:pt>
                <c:pt idx="17">
                  <c:v>79176.39459736296</c:v>
                </c:pt>
                <c:pt idx="18">
                  <c:v>79893.885134092663</c:v>
                </c:pt>
                <c:pt idx="19">
                  <c:v>85408.576146541687</c:v>
                </c:pt>
              </c:numCache>
            </c:numRef>
          </c:val>
          <c:smooth val="0"/>
        </c:ser>
        <c:ser>
          <c:idx val="27"/>
          <c:order val="3"/>
          <c:tx>
            <c:strRef>
              <c:f>Calculations!$AD$134</c:f>
              <c:strCache>
                <c:ptCount val="1"/>
                <c:pt idx="0">
                  <c:v>Geared</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val>
            <c:numRef>
              <c:f>Calculations!$AD$135:$AD$154</c:f>
              <c:numCache>
                <c:formatCode>_("$"* #,##0.00_);_("$"* \(#,##0.00\);_("$"* "-"??_);_(@_)</c:formatCode>
                <c:ptCount val="20"/>
                <c:pt idx="0">
                  <c:v>100000</c:v>
                </c:pt>
                <c:pt idx="1">
                  <c:v>123201.48446827637</c:v>
                </c:pt>
                <c:pt idx="2">
                  <c:v>119325.40993889887</c:v>
                </c:pt>
                <c:pt idx="3">
                  <c:v>86189.200282095364</c:v>
                </c:pt>
                <c:pt idx="4">
                  <c:v>48511.912664222516</c:v>
                </c:pt>
                <c:pt idx="5">
                  <c:v>35187.650386790156</c:v>
                </c:pt>
                <c:pt idx="6">
                  <c:v>52720.457563037591</c:v>
                </c:pt>
                <c:pt idx="7">
                  <c:v>79244.530955157621</c:v>
                </c:pt>
                <c:pt idx="8">
                  <c:v>84627.538631818359</c:v>
                </c:pt>
                <c:pt idx="9">
                  <c:v>58174.146983461484</c:v>
                </c:pt>
                <c:pt idx="10">
                  <c:v>18459.261118872058</c:v>
                </c:pt>
                <c:pt idx="11">
                  <c:v>1000</c:v>
                </c:pt>
                <c:pt idx="12">
                  <c:v>1000</c:v>
                </c:pt>
                <c:pt idx="13">
                  <c:v>9455.846288932431</c:v>
                </c:pt>
                <c:pt idx="14">
                  <c:v>23171.257449320459</c:v>
                </c:pt>
                <c:pt idx="15">
                  <c:v>5010.0744054990873</c:v>
                </c:pt>
                <c:pt idx="16">
                  <c:v>1000</c:v>
                </c:pt>
                <c:pt idx="17">
                  <c:v>1000</c:v>
                </c:pt>
                <c:pt idx="18">
                  <c:v>1000</c:v>
                </c:pt>
                <c:pt idx="19">
                  <c:v>1000</c:v>
                </c:pt>
              </c:numCache>
            </c:numRef>
          </c:val>
          <c:smooth val="0"/>
        </c:ser>
        <c:dLbls>
          <c:showLegendKey val="0"/>
          <c:showVal val="0"/>
          <c:showCatName val="0"/>
          <c:showSerName val="0"/>
          <c:showPercent val="0"/>
          <c:showBubbleSize val="0"/>
        </c:dLbls>
        <c:marker val="1"/>
        <c:smooth val="0"/>
        <c:axId val="522637544"/>
        <c:axId val="522648912"/>
      </c:lineChart>
      <c:catAx>
        <c:axId val="52263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48912"/>
        <c:crosses val="autoZero"/>
        <c:auto val="1"/>
        <c:lblAlgn val="ctr"/>
        <c:lblOffset val="100"/>
        <c:noMultiLvlLbl val="0"/>
      </c:catAx>
      <c:valAx>
        <c:axId val="5226489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37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'Theorretical Data (2)'!$F$13</c:f>
              <c:strCache>
                <c:ptCount val="1"/>
                <c:pt idx="0">
                  <c:v>Unit Price</c:v>
                </c:pt>
              </c:strCache>
            </c:strRef>
          </c:tx>
          <c:spPr>
            <a:ln w="28575" cap="rnd">
              <a:solidFill>
                <a:schemeClr val="accent5"/>
              </a:solidFill>
              <a:round/>
            </a:ln>
            <a:effectLst/>
          </c:spPr>
          <c:marker>
            <c:symbol val="none"/>
          </c:marker>
          <c:val>
            <c:numRef>
              <c:f>'Theorretical Data (2)'!$F$14:$F$436</c:f>
              <c:numCache>
                <c:formatCode>0.000</c:formatCode>
                <c:ptCount val="423"/>
                <c:pt idx="0">
                  <c:v>0.50744147658104444</c:v>
                </c:pt>
                <c:pt idx="1">
                  <c:v>0.51487105853360227</c:v>
                </c:pt>
                <c:pt idx="2">
                  <c:v>0.52227690917862157</c:v>
                </c:pt>
                <c:pt idx="3">
                  <c:v>0.52964730745359501</c:v>
                </c:pt>
                <c:pt idx="4">
                  <c:v>0.53697070501639843</c:v>
                </c:pt>
                <c:pt idx="5">
                  <c:v>0.54423578250765303</c:v>
                </c:pt>
                <c:pt idx="6">
                  <c:v>0.55143150469750624</c:v>
                </c:pt>
                <c:pt idx="7">
                  <c:v>0.55854717424816225</c:v>
                </c:pt>
                <c:pt idx="8">
                  <c:v>0.56557248383023662</c:v>
                </c:pt>
                <c:pt idx="9">
                  <c:v>0.57249756633902893</c:v>
                </c:pt>
                <c:pt idx="10">
                  <c:v>0.57931304296606501</c:v>
                </c:pt>
                <c:pt idx="11">
                  <c:v>0.58601006889170881</c:v>
                </c:pt>
                <c:pt idx="12">
                  <c:v>0.59258037637623528</c:v>
                </c:pt>
                <c:pt idx="13">
                  <c:v>0.59901631503942654</c:v>
                </c:pt>
                <c:pt idx="14">
                  <c:v>0.60531088913245545</c:v>
                </c:pt>
                <c:pt idx="15">
                  <c:v>0.61145779162047087</c:v>
                </c:pt>
                <c:pt idx="16">
                  <c:v>0.61745143490983767</c:v>
                </c:pt>
                <c:pt idx="17">
                  <c:v>0.62328697807033051</c:v>
                </c:pt>
                <c:pt idx="18">
                  <c:v>0.62896035041965992</c:v>
                </c:pt>
                <c:pt idx="19">
                  <c:v>0.63446827135542738</c:v>
                </c:pt>
                <c:pt idx="20">
                  <c:v>0.63980826633788968</c:v>
                </c:pt>
                <c:pt idx="21">
                  <c:v>0.6449786789456684</c:v>
                </c:pt>
                <c:pt idx="22">
                  <c:v>0.64997867894566841</c:v>
                </c:pt>
                <c:pt idx="23">
                  <c:v>0.65480826633788969</c:v>
                </c:pt>
                <c:pt idx="24">
                  <c:v>0.6594682713554274</c:v>
                </c:pt>
                <c:pt idx="25">
                  <c:v>0.66396035041965995</c:v>
                </c:pt>
                <c:pt idx="26">
                  <c:v>0.66828697807033055</c:v>
                </c:pt>
                <c:pt idx="27">
                  <c:v>0.67245143490983772</c:v>
                </c:pt>
                <c:pt idx="28">
                  <c:v>0.67645779162047093</c:v>
                </c:pt>
                <c:pt idx="29">
                  <c:v>0.68031088913245552</c:v>
                </c:pt>
                <c:pt idx="30">
                  <c:v>0.68401631503942661</c:v>
                </c:pt>
                <c:pt idx="31">
                  <c:v>0.68758037637623537</c:v>
                </c:pt>
                <c:pt idx="32">
                  <c:v>0.69101006889170891</c:v>
                </c:pt>
                <c:pt idx="33">
                  <c:v>0.69431304296606511</c:v>
                </c:pt>
                <c:pt idx="34">
                  <c:v>0.69749756633902904</c:v>
                </c:pt>
                <c:pt idx="35">
                  <c:v>0.70057248383023674</c:v>
                </c:pt>
                <c:pt idx="36">
                  <c:v>0.70354717424816238</c:v>
                </c:pt>
                <c:pt idx="37">
                  <c:v>0.70643150469750637</c:v>
                </c:pt>
                <c:pt idx="38">
                  <c:v>0.70923578250765318</c:v>
                </c:pt>
                <c:pt idx="39">
                  <c:v>0.71197070501639859</c:v>
                </c:pt>
                <c:pt idx="40">
                  <c:v>0.71464730745359517</c:v>
                </c:pt>
                <c:pt idx="41">
                  <c:v>0.71727690917862175</c:v>
                </c:pt>
                <c:pt idx="42">
                  <c:v>0.71987105853360245</c:v>
                </c:pt>
                <c:pt idx="43">
                  <c:v>0.72244147658104463</c:v>
                </c:pt>
                <c:pt idx="44">
                  <c:v>0.7250000000000002</c:v>
                </c:pt>
                <c:pt idx="45">
                  <c:v>0.72755852341895588</c:v>
                </c:pt>
                <c:pt idx="46">
                  <c:v>0.73012894146639795</c:v>
                </c:pt>
                <c:pt idx="47">
                  <c:v>0.73272309082137865</c:v>
                </c:pt>
                <c:pt idx="48">
                  <c:v>0.73535269254640523</c:v>
                </c:pt>
                <c:pt idx="49">
                  <c:v>0.73802929498360181</c:v>
                </c:pt>
                <c:pt idx="50">
                  <c:v>0.74076421749234722</c:v>
                </c:pt>
                <c:pt idx="51">
                  <c:v>0.74356849530249403</c:v>
                </c:pt>
                <c:pt idx="52">
                  <c:v>0.74645282575183802</c:v>
                </c:pt>
                <c:pt idx="53">
                  <c:v>0.74942751616976366</c:v>
                </c:pt>
                <c:pt idx="54">
                  <c:v>0.75250243366097136</c:v>
                </c:pt>
                <c:pt idx="55">
                  <c:v>0.75568695703393529</c:v>
                </c:pt>
                <c:pt idx="56">
                  <c:v>0.75898993110829149</c:v>
                </c:pt>
                <c:pt idx="57">
                  <c:v>0.76241962362376503</c:v>
                </c:pt>
                <c:pt idx="58">
                  <c:v>0.76598368496057379</c:v>
                </c:pt>
                <c:pt idx="59">
                  <c:v>0.76968911086754488</c:v>
                </c:pt>
                <c:pt idx="60">
                  <c:v>0.77354220837952947</c:v>
                </c:pt>
                <c:pt idx="61">
                  <c:v>0.77754856509016268</c:v>
                </c:pt>
                <c:pt idx="62">
                  <c:v>0.78171302192966996</c:v>
                </c:pt>
                <c:pt idx="63">
                  <c:v>0.78603964958034045</c:v>
                </c:pt>
                <c:pt idx="64">
                  <c:v>0.790531728644573</c:v>
                </c:pt>
                <c:pt idx="65">
                  <c:v>0.79519173366211071</c:v>
                </c:pt>
                <c:pt idx="66">
                  <c:v>0.80002132105433199</c:v>
                </c:pt>
                <c:pt idx="67">
                  <c:v>0.805021321054332</c:v>
                </c:pt>
                <c:pt idx="68">
                  <c:v>0.81019173366211072</c:v>
                </c:pt>
                <c:pt idx="69">
                  <c:v>0.81553172864457302</c:v>
                </c:pt>
                <c:pt idx="70">
                  <c:v>0.82103964958034048</c:v>
                </c:pt>
                <c:pt idx="71">
                  <c:v>0.82671302192966989</c:v>
                </c:pt>
                <c:pt idx="72">
                  <c:v>0.83254856509016273</c:v>
                </c:pt>
                <c:pt idx="73">
                  <c:v>0.83854220837952953</c:v>
                </c:pt>
                <c:pt idx="74">
                  <c:v>0.84468911086754495</c:v>
                </c:pt>
                <c:pt idx="75">
                  <c:v>0.85098368496057386</c:v>
                </c:pt>
                <c:pt idx="76">
                  <c:v>0.85741962362376511</c:v>
                </c:pt>
                <c:pt idx="77">
                  <c:v>0.86398993110829159</c:v>
                </c:pt>
                <c:pt idx="78">
                  <c:v>0.87068695703393539</c:v>
                </c:pt>
                <c:pt idx="79">
                  <c:v>0.87750243366097147</c:v>
                </c:pt>
                <c:pt idx="80">
                  <c:v>0.88442751616976378</c:v>
                </c:pt>
                <c:pt idx="81">
                  <c:v>0.89145282575183815</c:v>
                </c:pt>
                <c:pt idx="82">
                  <c:v>0.89856849530249416</c:v>
                </c:pt>
                <c:pt idx="83">
                  <c:v>0.90576421749234737</c:v>
                </c:pt>
                <c:pt idx="84">
                  <c:v>0.91302929498360197</c:v>
                </c:pt>
                <c:pt idx="85">
                  <c:v>0.92035269254640539</c:v>
                </c:pt>
                <c:pt idx="86">
                  <c:v>0.92772309082137883</c:v>
                </c:pt>
                <c:pt idx="87">
                  <c:v>0.93512894146639813</c:v>
                </c:pt>
                <c:pt idx="88">
                  <c:v>0.94255852341895607</c:v>
                </c:pt>
                <c:pt idx="89">
                  <c:v>0.9500000000000004</c:v>
                </c:pt>
                <c:pt idx="90">
                  <c:v>0.95744147658104484</c:v>
                </c:pt>
                <c:pt idx="91">
                  <c:v>0.96487105853360267</c:v>
                </c:pt>
                <c:pt idx="92">
                  <c:v>0.97227690917862197</c:v>
                </c:pt>
                <c:pt idx="93">
                  <c:v>0.97964730745359541</c:v>
                </c:pt>
                <c:pt idx="94">
                  <c:v>0.98697070501639883</c:v>
                </c:pt>
                <c:pt idx="95">
                  <c:v>0.99423578250765343</c:v>
                </c:pt>
                <c:pt idx="96">
                  <c:v>1.0014315046975066</c:v>
                </c:pt>
                <c:pt idx="97">
                  <c:v>1.0085471742481626</c:v>
                </c:pt>
                <c:pt idx="98">
                  <c:v>1.0155724838302369</c:v>
                </c:pt>
                <c:pt idx="99">
                  <c:v>1.0224975663390292</c:v>
                </c:pt>
                <c:pt idx="100">
                  <c:v>1.0293130429660653</c:v>
                </c:pt>
                <c:pt idx="101">
                  <c:v>1.0360100688917091</c:v>
                </c:pt>
                <c:pt idx="102">
                  <c:v>1.0425803763762354</c:v>
                </c:pt>
                <c:pt idx="103">
                  <c:v>1.0490163150394265</c:v>
                </c:pt>
                <c:pt idx="104">
                  <c:v>1.0553108891324552</c:v>
                </c:pt>
                <c:pt idx="105">
                  <c:v>1.0614577916204706</c:v>
                </c:pt>
                <c:pt idx="106">
                  <c:v>1.0674514349098372</c:v>
                </c:pt>
                <c:pt idx="107">
                  <c:v>1.07328697807033</c:v>
                </c:pt>
                <c:pt idx="108">
                  <c:v>1.0789603504196594</c:v>
                </c:pt>
                <c:pt idx="109">
                  <c:v>1.0844682713554266</c:v>
                </c:pt>
                <c:pt idx="110">
                  <c:v>1.0898082663378887</c:v>
                </c:pt>
                <c:pt idx="111">
                  <c:v>1.0949786789456675</c:v>
                </c:pt>
                <c:pt idx="112">
                  <c:v>1.0999786789456674</c:v>
                </c:pt>
                <c:pt idx="113">
                  <c:v>1.1048082663378884</c:v>
                </c:pt>
                <c:pt idx="114">
                  <c:v>1.109468271355426</c:v>
                </c:pt>
                <c:pt idx="115">
                  <c:v>1.1139603504196587</c:v>
                </c:pt>
                <c:pt idx="116">
                  <c:v>1.1182869780703291</c:v>
                </c:pt>
                <c:pt idx="117">
                  <c:v>1.122451434909836</c:v>
                </c:pt>
                <c:pt idx="118">
                  <c:v>1.1264577916204692</c:v>
                </c:pt>
                <c:pt idx="119">
                  <c:v>1.1303108891324536</c:v>
                </c:pt>
                <c:pt idx="120">
                  <c:v>1.1340163150394247</c:v>
                </c:pt>
                <c:pt idx="121">
                  <c:v>1.1375803763762333</c:v>
                </c:pt>
                <c:pt idx="122">
                  <c:v>1.1410100688917069</c:v>
                </c:pt>
                <c:pt idx="123">
                  <c:v>1.1443130429660628</c:v>
                </c:pt>
                <c:pt idx="124">
                  <c:v>1.1474975663390268</c:v>
                </c:pt>
                <c:pt idx="125">
                  <c:v>1.1505724838302342</c:v>
                </c:pt>
                <c:pt idx="126">
                  <c:v>1.1535471742481598</c:v>
                </c:pt>
                <c:pt idx="127">
                  <c:v>1.1564315046975036</c:v>
                </c:pt>
                <c:pt idx="128">
                  <c:v>1.1592357825076505</c:v>
                </c:pt>
                <c:pt idx="129">
                  <c:v>1.1619707050163957</c:v>
                </c:pt>
                <c:pt idx="130">
                  <c:v>1.1646473074535921</c:v>
                </c:pt>
                <c:pt idx="131">
                  <c:v>1.1672769091786186</c:v>
                </c:pt>
                <c:pt idx="132">
                  <c:v>1.1698710585335992</c:v>
                </c:pt>
                <c:pt idx="133">
                  <c:v>1.1724414765810414</c:v>
                </c:pt>
                <c:pt idx="134">
                  <c:v>1.1749999999999967</c:v>
                </c:pt>
                <c:pt idx="135">
                  <c:v>1.1775585234189523</c:v>
                </c:pt>
                <c:pt idx="136">
                  <c:v>1.1801289414663942</c:v>
                </c:pt>
                <c:pt idx="137">
                  <c:v>1.1827230908213748</c:v>
                </c:pt>
                <c:pt idx="138">
                  <c:v>1.1853526925464013</c:v>
                </c:pt>
                <c:pt idx="139">
                  <c:v>1.1880292949835978</c:v>
                </c:pt>
                <c:pt idx="140">
                  <c:v>1.1907642174923432</c:v>
                </c:pt>
                <c:pt idx="141">
                  <c:v>1.1935684953024899</c:v>
                </c:pt>
                <c:pt idx="142">
                  <c:v>1.1964528257518336</c:v>
                </c:pt>
                <c:pt idx="143">
                  <c:v>1.1994275161697592</c:v>
                </c:pt>
                <c:pt idx="144">
                  <c:v>1.2025024336609669</c:v>
                </c:pt>
                <c:pt idx="145">
                  <c:v>1.2056869570339306</c:v>
                </c:pt>
                <c:pt idx="146">
                  <c:v>1.2089899311082866</c:v>
                </c:pt>
                <c:pt idx="147">
                  <c:v>1.2124196236237601</c:v>
                </c:pt>
                <c:pt idx="148">
                  <c:v>1.2159836849605687</c:v>
                </c:pt>
                <c:pt idx="149">
                  <c:v>1.2196891108675398</c:v>
                </c:pt>
                <c:pt idx="150">
                  <c:v>1.2235422083795242</c:v>
                </c:pt>
                <c:pt idx="151">
                  <c:v>1.2275485650901574</c:v>
                </c:pt>
                <c:pt idx="152">
                  <c:v>1.2317130219296644</c:v>
                </c:pt>
                <c:pt idx="153">
                  <c:v>1.2360396495803347</c:v>
                </c:pt>
                <c:pt idx="154">
                  <c:v>1.2405317286445674</c:v>
                </c:pt>
                <c:pt idx="155">
                  <c:v>1.245191733662105</c:v>
                </c:pt>
                <c:pt idx="156">
                  <c:v>1.2500213210543261</c:v>
                </c:pt>
                <c:pt idx="157">
                  <c:v>1.255021321054326</c:v>
                </c:pt>
                <c:pt idx="158">
                  <c:v>1.2601917336621047</c:v>
                </c:pt>
                <c:pt idx="159">
                  <c:v>1.2655317286445669</c:v>
                </c:pt>
                <c:pt idx="160">
                  <c:v>1.271039649580334</c:v>
                </c:pt>
                <c:pt idx="161">
                  <c:v>1.2767130219296634</c:v>
                </c:pt>
                <c:pt idx="162">
                  <c:v>1.2825485650901562</c:v>
                </c:pt>
                <c:pt idx="163">
                  <c:v>1.2885422083795228</c:v>
                </c:pt>
                <c:pt idx="164">
                  <c:v>1.2946891108675382</c:v>
                </c:pt>
                <c:pt idx="165">
                  <c:v>1.3009836849605669</c:v>
                </c:pt>
                <c:pt idx="166">
                  <c:v>1.3074196236237581</c:v>
                </c:pt>
                <c:pt idx="167">
                  <c:v>1.3139899311082843</c:v>
                </c:pt>
                <c:pt idx="168">
                  <c:v>1.3206869570339281</c:v>
                </c:pt>
                <c:pt idx="169">
                  <c:v>1.3275024336609642</c:v>
                </c:pt>
                <c:pt idx="170">
                  <c:v>1.3344275161697563</c:v>
                </c:pt>
                <c:pt idx="171">
                  <c:v>1.3414528257518306</c:v>
                </c:pt>
                <c:pt idx="172">
                  <c:v>1.3485684953024866</c:v>
                </c:pt>
                <c:pt idx="173">
                  <c:v>1.3557642174923394</c:v>
                </c:pt>
                <c:pt idx="174">
                  <c:v>1.363029294983594</c:v>
                </c:pt>
                <c:pt idx="175">
                  <c:v>1.3703526925463974</c:v>
                </c:pt>
                <c:pt idx="176">
                  <c:v>1.3777230908213707</c:v>
                </c:pt>
                <c:pt idx="177">
                  <c:v>1.3851289414663899</c:v>
                </c:pt>
                <c:pt idx="178">
                  <c:v>1.3925585234189477</c:v>
                </c:pt>
                <c:pt idx="179">
                  <c:v>1.3999999999999919</c:v>
                </c:pt>
                <c:pt idx="180">
                  <c:v>1.4074414765810361</c:v>
                </c:pt>
                <c:pt idx="181">
                  <c:v>1.414871058533594</c:v>
                </c:pt>
                <c:pt idx="182">
                  <c:v>1.4222769091786132</c:v>
                </c:pt>
                <c:pt idx="183">
                  <c:v>1.4296473074535865</c:v>
                </c:pt>
                <c:pt idx="184">
                  <c:v>1.4369707050163898</c:v>
                </c:pt>
                <c:pt idx="185">
                  <c:v>1.4442357825076442</c:v>
                </c:pt>
                <c:pt idx="186">
                  <c:v>1.4514315046974975</c:v>
                </c:pt>
                <c:pt idx="187">
                  <c:v>1.4585471742481533</c:v>
                </c:pt>
                <c:pt idx="188">
                  <c:v>1.4655724838302275</c:v>
                </c:pt>
                <c:pt idx="189">
                  <c:v>1.4724975663390198</c:v>
                </c:pt>
                <c:pt idx="190">
                  <c:v>1.4793130429660557</c:v>
                </c:pt>
                <c:pt idx="191">
                  <c:v>1.4860100688916995</c:v>
                </c:pt>
                <c:pt idx="192">
                  <c:v>1.4925803763762258</c:v>
                </c:pt>
                <c:pt idx="193">
                  <c:v>1.4990163150394169</c:v>
                </c:pt>
                <c:pt idx="194">
                  <c:v>1.5053108891324456</c:v>
                </c:pt>
                <c:pt idx="195">
                  <c:v>1.511457791620461</c:v>
                </c:pt>
                <c:pt idx="196">
                  <c:v>1.5174514349098276</c:v>
                </c:pt>
                <c:pt idx="197">
                  <c:v>1.5232869780703204</c:v>
                </c:pt>
                <c:pt idx="198">
                  <c:v>1.5289603504196498</c:v>
                </c:pt>
                <c:pt idx="199">
                  <c:v>1.534468271355417</c:v>
                </c:pt>
                <c:pt idx="200">
                  <c:v>1.5398082663378792</c:v>
                </c:pt>
                <c:pt idx="201">
                  <c:v>1.5449786789456579</c:v>
                </c:pt>
                <c:pt idx="202">
                  <c:v>1.5499786789456578</c:v>
                </c:pt>
                <c:pt idx="203">
                  <c:v>1.5548082663378788</c:v>
                </c:pt>
                <c:pt idx="204">
                  <c:v>1.5594682713554167</c:v>
                </c:pt>
                <c:pt idx="205">
                  <c:v>1.5639603504196491</c:v>
                </c:pt>
                <c:pt idx="206">
                  <c:v>1.5682869780703195</c:v>
                </c:pt>
                <c:pt idx="207">
                  <c:v>1.5724514349098264</c:v>
                </c:pt>
                <c:pt idx="208">
                  <c:v>1.5764577916204596</c:v>
                </c:pt>
                <c:pt idx="209">
                  <c:v>1.580310889132444</c:v>
                </c:pt>
                <c:pt idx="210">
                  <c:v>1.5840163150394151</c:v>
                </c:pt>
                <c:pt idx="211">
                  <c:v>1.5875803763762237</c:v>
                </c:pt>
                <c:pt idx="212">
                  <c:v>1.5910100688916973</c:v>
                </c:pt>
                <c:pt idx="213">
                  <c:v>1.5943130429660533</c:v>
                </c:pt>
                <c:pt idx="214">
                  <c:v>1.5974975663390172</c:v>
                </c:pt>
                <c:pt idx="215">
                  <c:v>1.6005724838302247</c:v>
                </c:pt>
                <c:pt idx="216">
                  <c:v>1.6035471742481502</c:v>
                </c:pt>
                <c:pt idx="217">
                  <c:v>1.6064315046974942</c:v>
                </c:pt>
                <c:pt idx="218">
                  <c:v>1.6092357825076407</c:v>
                </c:pt>
                <c:pt idx="219">
                  <c:v>1.6119707050163861</c:v>
                </c:pt>
                <c:pt idx="220">
                  <c:v>1.6146473074535825</c:v>
                </c:pt>
                <c:pt idx="221">
                  <c:v>1.617276909178609</c:v>
                </c:pt>
                <c:pt idx="222">
                  <c:v>1.6198710585335896</c:v>
                </c:pt>
                <c:pt idx="223">
                  <c:v>1.6224414765810315</c:v>
                </c:pt>
                <c:pt idx="224">
                  <c:v>1.6249999999999871</c:v>
                </c:pt>
                <c:pt idx="225">
                  <c:v>1.6275585234189427</c:v>
                </c:pt>
                <c:pt idx="226">
                  <c:v>1.6301289414663847</c:v>
                </c:pt>
                <c:pt idx="227">
                  <c:v>1.6327230908213652</c:v>
                </c:pt>
                <c:pt idx="228">
                  <c:v>1.6353526925463917</c:v>
                </c:pt>
                <c:pt idx="229">
                  <c:v>1.6380292949835882</c:v>
                </c:pt>
                <c:pt idx="230">
                  <c:v>1.6407642174923334</c:v>
                </c:pt>
                <c:pt idx="231">
                  <c:v>1.6435684953024801</c:v>
                </c:pt>
                <c:pt idx="232">
                  <c:v>1.6464528257518241</c:v>
                </c:pt>
                <c:pt idx="233">
                  <c:v>1.6494275161697496</c:v>
                </c:pt>
                <c:pt idx="234">
                  <c:v>1.6525024336609573</c:v>
                </c:pt>
                <c:pt idx="235">
                  <c:v>1.655686957033921</c:v>
                </c:pt>
                <c:pt idx="236">
                  <c:v>1.658989931108277</c:v>
                </c:pt>
                <c:pt idx="237">
                  <c:v>1.6624196236237505</c:v>
                </c:pt>
                <c:pt idx="238">
                  <c:v>1.6659836849605592</c:v>
                </c:pt>
                <c:pt idx="239">
                  <c:v>1.6696891108675302</c:v>
                </c:pt>
                <c:pt idx="240">
                  <c:v>1.6735422083795146</c:v>
                </c:pt>
                <c:pt idx="241">
                  <c:v>1.6775485650901478</c:v>
                </c:pt>
                <c:pt idx="242">
                  <c:v>1.6817130219296548</c:v>
                </c:pt>
                <c:pt idx="243">
                  <c:v>1.6860396495803252</c:v>
                </c:pt>
                <c:pt idx="244">
                  <c:v>1.6905317286445578</c:v>
                </c:pt>
                <c:pt idx="245">
                  <c:v>1.6951917336620954</c:v>
                </c:pt>
                <c:pt idx="246">
                  <c:v>1.7000213210543165</c:v>
                </c:pt>
                <c:pt idx="247">
                  <c:v>1.7050213210543164</c:v>
                </c:pt>
                <c:pt idx="248">
                  <c:v>1.7101917336620951</c:v>
                </c:pt>
                <c:pt idx="249">
                  <c:v>1.7155317286445571</c:v>
                </c:pt>
                <c:pt idx="250">
                  <c:v>1.7210396495803244</c:v>
                </c:pt>
                <c:pt idx="251">
                  <c:v>1.7267130219296538</c:v>
                </c:pt>
                <c:pt idx="252">
                  <c:v>1.7325485650901467</c:v>
                </c:pt>
                <c:pt idx="253">
                  <c:v>1.7385422083795132</c:v>
                </c:pt>
                <c:pt idx="254">
                  <c:v>1.7446891108675286</c:v>
                </c:pt>
                <c:pt idx="255">
                  <c:v>1.7509836849605573</c:v>
                </c:pt>
                <c:pt idx="256">
                  <c:v>1.7574196236237485</c:v>
                </c:pt>
                <c:pt idx="257">
                  <c:v>1.7639899311082747</c:v>
                </c:pt>
                <c:pt idx="258">
                  <c:v>1.7706869570339185</c:v>
                </c:pt>
                <c:pt idx="259">
                  <c:v>1.7775024336609546</c:v>
                </c:pt>
                <c:pt idx="260">
                  <c:v>1.7844275161697467</c:v>
                </c:pt>
                <c:pt idx="261">
                  <c:v>1.791452825751821</c:v>
                </c:pt>
                <c:pt idx="262">
                  <c:v>1.798568495302477</c:v>
                </c:pt>
                <c:pt idx="263">
                  <c:v>1.8057642174923301</c:v>
                </c:pt>
                <c:pt idx="264">
                  <c:v>1.8130292949835844</c:v>
                </c:pt>
                <c:pt idx="265">
                  <c:v>1.8203526925463878</c:v>
                </c:pt>
                <c:pt idx="266">
                  <c:v>1.8277230908213611</c:v>
                </c:pt>
                <c:pt idx="267">
                  <c:v>1.8351289414663801</c:v>
                </c:pt>
                <c:pt idx="268">
                  <c:v>1.8425585234189381</c:v>
                </c:pt>
                <c:pt idx="269">
                  <c:v>1.8499999999999823</c:v>
                </c:pt>
                <c:pt idx="270">
                  <c:v>1.8574414765810265</c:v>
                </c:pt>
                <c:pt idx="271">
                  <c:v>1.8648710585335844</c:v>
                </c:pt>
                <c:pt idx="272">
                  <c:v>1.8722769091786036</c:v>
                </c:pt>
                <c:pt idx="273">
                  <c:v>1.8796473074535769</c:v>
                </c:pt>
                <c:pt idx="274">
                  <c:v>1.8869707050163802</c:v>
                </c:pt>
                <c:pt idx="275">
                  <c:v>1.8942357825076346</c:v>
                </c:pt>
                <c:pt idx="276">
                  <c:v>1.9014315046974879</c:v>
                </c:pt>
                <c:pt idx="277">
                  <c:v>1.9085471742481437</c:v>
                </c:pt>
                <c:pt idx="278">
                  <c:v>1.9155724838302179</c:v>
                </c:pt>
                <c:pt idx="279">
                  <c:v>1.92249756633901</c:v>
                </c:pt>
                <c:pt idx="280">
                  <c:v>1.9293130429660461</c:v>
                </c:pt>
                <c:pt idx="281">
                  <c:v>1.9360100688916897</c:v>
                </c:pt>
                <c:pt idx="282">
                  <c:v>1.9425803763762162</c:v>
                </c:pt>
                <c:pt idx="283">
                  <c:v>1.9490163150394073</c:v>
                </c:pt>
                <c:pt idx="284">
                  <c:v>1.955310889132436</c:v>
                </c:pt>
                <c:pt idx="285">
                  <c:v>1.9614577916204514</c:v>
                </c:pt>
                <c:pt idx="286">
                  <c:v>1.967451434909818</c:v>
                </c:pt>
                <c:pt idx="287">
                  <c:v>1.9732869780703108</c:v>
                </c:pt>
                <c:pt idx="288">
                  <c:v>1.9789603504196402</c:v>
                </c:pt>
                <c:pt idx="289">
                  <c:v>1.9844682713554074</c:v>
                </c:pt>
                <c:pt idx="290">
                  <c:v>1.9898082663378696</c:v>
                </c:pt>
                <c:pt idx="291">
                  <c:v>1.9949786789456483</c:v>
                </c:pt>
                <c:pt idx="292">
                  <c:v>1.9999786789456482</c:v>
                </c:pt>
                <c:pt idx="293">
                  <c:v>2.0048082663378692</c:v>
                </c:pt>
                <c:pt idx="294">
                  <c:v>2.0094682713554071</c:v>
                </c:pt>
                <c:pt idx="295">
                  <c:v>2.0139603504196395</c:v>
                </c:pt>
                <c:pt idx="296">
                  <c:v>2.0182869780703099</c:v>
                </c:pt>
                <c:pt idx="297">
                  <c:v>2.0224514349098168</c:v>
                </c:pt>
                <c:pt idx="298">
                  <c:v>2.0264577916204503</c:v>
                </c:pt>
                <c:pt idx="299">
                  <c:v>2.0303108891324344</c:v>
                </c:pt>
                <c:pt idx="300">
                  <c:v>2.0340163150394055</c:v>
                </c:pt>
                <c:pt idx="301">
                  <c:v>2.0375803763762144</c:v>
                </c:pt>
                <c:pt idx="302">
                  <c:v>2.0410100688916875</c:v>
                </c:pt>
                <c:pt idx="303">
                  <c:v>2.0443130429660439</c:v>
                </c:pt>
                <c:pt idx="304">
                  <c:v>2.0474975663390076</c:v>
                </c:pt>
                <c:pt idx="305">
                  <c:v>2.0505724838302153</c:v>
                </c:pt>
                <c:pt idx="306">
                  <c:v>2.0535471742481408</c:v>
                </c:pt>
                <c:pt idx="307">
                  <c:v>2.0564315046974846</c:v>
                </c:pt>
                <c:pt idx="308">
                  <c:v>2.0592357825076313</c:v>
                </c:pt>
                <c:pt idx="309">
                  <c:v>2.0619707050163765</c:v>
                </c:pt>
                <c:pt idx="310">
                  <c:v>2.0646473074535732</c:v>
                </c:pt>
                <c:pt idx="311">
                  <c:v>2.0672769091785996</c:v>
                </c:pt>
                <c:pt idx="312">
                  <c:v>2.0698710585335802</c:v>
                </c:pt>
                <c:pt idx="313">
                  <c:v>2.0724414765810222</c:v>
                </c:pt>
                <c:pt idx="314">
                  <c:v>2.0749999999999775</c:v>
                </c:pt>
                <c:pt idx="315">
                  <c:v>2.0775585234189329</c:v>
                </c:pt>
                <c:pt idx="316">
                  <c:v>2.0801289414663748</c:v>
                </c:pt>
                <c:pt idx="317">
                  <c:v>2.0827230908213554</c:v>
                </c:pt>
                <c:pt idx="318">
                  <c:v>2.0853526925463823</c:v>
                </c:pt>
                <c:pt idx="319">
                  <c:v>2.0880292949835786</c:v>
                </c:pt>
                <c:pt idx="320">
                  <c:v>2.0907642174923238</c:v>
                </c:pt>
                <c:pt idx="321">
                  <c:v>2.0935684953024709</c:v>
                </c:pt>
                <c:pt idx="322">
                  <c:v>2.0964528257518147</c:v>
                </c:pt>
                <c:pt idx="323">
                  <c:v>2.0994275161697402</c:v>
                </c:pt>
                <c:pt idx="324">
                  <c:v>2.1025024336609475</c:v>
                </c:pt>
                <c:pt idx="325">
                  <c:v>2.1056869570339116</c:v>
                </c:pt>
                <c:pt idx="326">
                  <c:v>2.1089899311082676</c:v>
                </c:pt>
                <c:pt idx="327">
                  <c:v>2.1124196236237411</c:v>
                </c:pt>
                <c:pt idx="328">
                  <c:v>2.1159836849605496</c:v>
                </c:pt>
                <c:pt idx="329">
                  <c:v>2.1196891108675207</c:v>
                </c:pt>
                <c:pt idx="330">
                  <c:v>2.1235422083795048</c:v>
                </c:pt>
                <c:pt idx="331">
                  <c:v>2.1275485650901382</c:v>
                </c:pt>
                <c:pt idx="332">
                  <c:v>2.1317130219296452</c:v>
                </c:pt>
                <c:pt idx="333">
                  <c:v>2.1360396495803156</c:v>
                </c:pt>
                <c:pt idx="334">
                  <c:v>2.140531728644548</c:v>
                </c:pt>
                <c:pt idx="335">
                  <c:v>2.1451917336620858</c:v>
                </c:pt>
                <c:pt idx="336">
                  <c:v>2.1500213210543069</c:v>
                </c:pt>
                <c:pt idx="337">
                  <c:v>2.1550213210543068</c:v>
                </c:pt>
                <c:pt idx="338">
                  <c:v>2.1601917336620855</c:v>
                </c:pt>
                <c:pt idx="339">
                  <c:v>2.1655317286445475</c:v>
                </c:pt>
                <c:pt idx="340">
                  <c:v>2.1710396495803148</c:v>
                </c:pt>
                <c:pt idx="341">
                  <c:v>2.1767130219296442</c:v>
                </c:pt>
                <c:pt idx="342">
                  <c:v>2.1825485650901371</c:v>
                </c:pt>
                <c:pt idx="343">
                  <c:v>2.1885422083795034</c:v>
                </c:pt>
                <c:pt idx="344">
                  <c:v>2.1946891108675191</c:v>
                </c:pt>
                <c:pt idx="345">
                  <c:v>2.2009836849605477</c:v>
                </c:pt>
                <c:pt idx="346">
                  <c:v>2.2074196236237387</c:v>
                </c:pt>
                <c:pt idx="347">
                  <c:v>2.2139899311082654</c:v>
                </c:pt>
                <c:pt idx="348">
                  <c:v>2.2206869570339092</c:v>
                </c:pt>
                <c:pt idx="349">
                  <c:v>2.2275024336609448</c:v>
                </c:pt>
                <c:pt idx="350">
                  <c:v>2.2344275161697369</c:v>
                </c:pt>
                <c:pt idx="351">
                  <c:v>2.2414528257518112</c:v>
                </c:pt>
                <c:pt idx="352">
                  <c:v>2.2485684953024672</c:v>
                </c:pt>
                <c:pt idx="353">
                  <c:v>2.2557642174923203</c:v>
                </c:pt>
                <c:pt idx="354">
                  <c:v>2.2630292949835749</c:v>
                </c:pt>
                <c:pt idx="355">
                  <c:v>2.2703526925463784</c:v>
                </c:pt>
                <c:pt idx="356">
                  <c:v>2.2777230908213513</c:v>
                </c:pt>
                <c:pt idx="357">
                  <c:v>2.2851289414663705</c:v>
                </c:pt>
                <c:pt idx="358">
                  <c:v>2.2925585234189283</c:v>
                </c:pt>
                <c:pt idx="359">
                  <c:v>2.2999999999999727</c:v>
                </c:pt>
                <c:pt idx="360">
                  <c:v>2.3074414765810172</c:v>
                </c:pt>
                <c:pt idx="361">
                  <c:v>2.3148710585335746</c:v>
                </c:pt>
                <c:pt idx="362">
                  <c:v>2.3222769091785942</c:v>
                </c:pt>
                <c:pt idx="363">
                  <c:v>2.3296473074535671</c:v>
                </c:pt>
                <c:pt idx="364">
                  <c:v>2.3369707050163706</c:v>
                </c:pt>
                <c:pt idx="365">
                  <c:v>2.3442357825076252</c:v>
                </c:pt>
                <c:pt idx="366">
                  <c:v>2.3514315046974783</c:v>
                </c:pt>
                <c:pt idx="367">
                  <c:v>2.3585471742481339</c:v>
                </c:pt>
                <c:pt idx="368">
                  <c:v>2.3655724838302081</c:v>
                </c:pt>
                <c:pt idx="369">
                  <c:v>2.3724975663390007</c:v>
                </c:pt>
                <c:pt idx="370">
                  <c:v>2.3793130429660363</c:v>
                </c:pt>
                <c:pt idx="371">
                  <c:v>2.3860100688916801</c:v>
                </c:pt>
                <c:pt idx="372">
                  <c:v>2.3925803763762068</c:v>
                </c:pt>
                <c:pt idx="373">
                  <c:v>2.3990163150393977</c:v>
                </c:pt>
                <c:pt idx="374">
                  <c:v>2.4053108891324264</c:v>
                </c:pt>
                <c:pt idx="375">
                  <c:v>2.411457791620442</c:v>
                </c:pt>
                <c:pt idx="376">
                  <c:v>2.4174514349098084</c:v>
                </c:pt>
                <c:pt idx="377">
                  <c:v>2.4232869780703012</c:v>
                </c:pt>
                <c:pt idx="378">
                  <c:v>2.4289603504196307</c:v>
                </c:pt>
                <c:pt idx="379">
                  <c:v>2.434468271355398</c:v>
                </c:pt>
                <c:pt idx="380">
                  <c:v>2.43980826633786</c:v>
                </c:pt>
                <c:pt idx="381">
                  <c:v>2.4449786789456387</c:v>
                </c:pt>
                <c:pt idx="382">
                  <c:v>2.4499786789456386</c:v>
                </c:pt>
                <c:pt idx="383">
                  <c:v>2.4548082663378596</c:v>
                </c:pt>
                <c:pt idx="384">
                  <c:v>2.4594682713553975</c:v>
                </c:pt>
                <c:pt idx="385">
                  <c:v>2.4639603504196299</c:v>
                </c:pt>
                <c:pt idx="386">
                  <c:v>2.4682869780703003</c:v>
                </c:pt>
                <c:pt idx="387">
                  <c:v>2.4724514349098072</c:v>
                </c:pt>
                <c:pt idx="388">
                  <c:v>2.4764577916204407</c:v>
                </c:pt>
                <c:pt idx="389">
                  <c:v>2.4803108891324248</c:v>
                </c:pt>
                <c:pt idx="390">
                  <c:v>2.4840163150393959</c:v>
                </c:pt>
                <c:pt idx="391">
                  <c:v>2.4875803763762048</c:v>
                </c:pt>
                <c:pt idx="392">
                  <c:v>2.4910100688916779</c:v>
                </c:pt>
                <c:pt idx="393">
                  <c:v>2.4943130429660343</c:v>
                </c:pt>
                <c:pt idx="394">
                  <c:v>2.497497566338998</c:v>
                </c:pt>
                <c:pt idx="395">
                  <c:v>2.5005724838302053</c:v>
                </c:pt>
                <c:pt idx="396">
                  <c:v>2.5035471742481312</c:v>
                </c:pt>
                <c:pt idx="397">
                  <c:v>2.506431504697475</c:v>
                </c:pt>
                <c:pt idx="398">
                  <c:v>2.5092357825076217</c:v>
                </c:pt>
                <c:pt idx="399">
                  <c:v>2.5119707050163669</c:v>
                </c:pt>
                <c:pt idx="400">
                  <c:v>2.5146473074535636</c:v>
                </c:pt>
                <c:pt idx="401">
                  <c:v>2.5172769091785896</c:v>
                </c:pt>
                <c:pt idx="402">
                  <c:v>2.5198710585335706</c:v>
                </c:pt>
                <c:pt idx="403">
                  <c:v>2.5224414765810126</c:v>
                </c:pt>
                <c:pt idx="404">
                  <c:v>2.5249999999999679</c:v>
                </c:pt>
                <c:pt idx="405">
                  <c:v>2.5275585234189237</c:v>
                </c:pt>
                <c:pt idx="406">
                  <c:v>2.5301289414663652</c:v>
                </c:pt>
                <c:pt idx="407">
                  <c:v>2.5327230908213463</c:v>
                </c:pt>
                <c:pt idx="408">
                  <c:v>2.5353526925463727</c:v>
                </c:pt>
                <c:pt idx="409">
                  <c:v>2.538029294983569</c:v>
                </c:pt>
                <c:pt idx="410">
                  <c:v>2.5407642174923142</c:v>
                </c:pt>
                <c:pt idx="411">
                  <c:v>2.5435684953024613</c:v>
                </c:pt>
                <c:pt idx="412">
                  <c:v>2.5464528257518051</c:v>
                </c:pt>
                <c:pt idx="413">
                  <c:v>2.5494275161697306</c:v>
                </c:pt>
                <c:pt idx="414">
                  <c:v>2.5525024336609379</c:v>
                </c:pt>
                <c:pt idx="415">
                  <c:v>2.555686957033902</c:v>
                </c:pt>
                <c:pt idx="416">
                  <c:v>2.558989931108258</c:v>
                </c:pt>
                <c:pt idx="417">
                  <c:v>2.5624196236237311</c:v>
                </c:pt>
                <c:pt idx="418">
                  <c:v>2.56598368496054</c:v>
                </c:pt>
                <c:pt idx="419">
                  <c:v>2.5696891108675111</c:v>
                </c:pt>
                <c:pt idx="420">
                  <c:v>2.5735422083794957</c:v>
                </c:pt>
                <c:pt idx="421">
                  <c:v>2.5775485650901286</c:v>
                </c:pt>
                <c:pt idx="422">
                  <c:v>2.5817130219296356</c:v>
                </c:pt>
              </c:numCache>
            </c:numRef>
          </c:val>
          <c:smooth val="0"/>
        </c:ser>
        <c:ser>
          <c:idx val="7"/>
          <c:order val="7"/>
          <c:tx>
            <c:strRef>
              <c:f>'Theorretical Data (2)'!$I$13</c:f>
              <c:strCache>
                <c:ptCount val="1"/>
                <c:pt idx="0">
                  <c:v>Lower</c:v>
                </c:pt>
              </c:strCache>
            </c:strRef>
          </c:tx>
          <c:spPr>
            <a:ln w="28575" cap="rnd">
              <a:solidFill>
                <a:schemeClr val="accent2">
                  <a:lumMod val="60000"/>
                </a:schemeClr>
              </a:solidFill>
              <a:round/>
            </a:ln>
            <a:effectLst/>
          </c:spPr>
          <c:marker>
            <c:symbol val="none"/>
          </c:marker>
          <c:val>
            <c:numRef>
              <c:f>'Theorretical Data (2)'!$I$14:$I$436</c:f>
              <c:numCache>
                <c:formatCode>_("$"* #,##0.000_);_("$"* \(#,##0.000\);_("$"* "-"??_);_(@_)</c:formatCode>
                <c:ptCount val="423"/>
                <c:pt idx="99">
                  <c:v>0.9288789511491119</c:v>
                </c:pt>
                <c:pt idx="100">
                  <c:v>0.93364292811051952</c:v>
                </c:pt>
                <c:pt idx="101">
                  <c:v>0.93837192058936481</c:v>
                </c:pt>
                <c:pt idx="102">
                  <c:v>0.94306782451820714</c:v>
                </c:pt>
                <c:pt idx="103">
                  <c:v>0.94773273131481039</c:v>
                </c:pt>
                <c:pt idx="104">
                  <c:v>0.95236890232068061</c:v>
                </c:pt>
                <c:pt idx="105">
                  <c:v>0.95697874249145676</c:v>
                </c:pt>
                <c:pt idx="106">
                  <c:v>0.96156477391212625</c:v>
                </c:pt>
                <c:pt idx="107">
                  <c:v>0.96612960965644712</c:v>
                </c:pt>
                <c:pt idx="108">
                  <c:v>0.97067592844351647</c:v>
                </c:pt>
                <c:pt idx="109">
                  <c:v>0.97520645047020549</c:v>
                </c:pt>
                <c:pt idx="110">
                  <c:v>0.97972391472097109</c:v>
                </c:pt>
                <c:pt idx="111">
                  <c:v>0.98423105798038824</c:v>
                </c:pt>
                <c:pt idx="112">
                  <c:v>0.98873059570185096</c:v>
                </c:pt>
                <c:pt idx="113">
                  <c:v>0.99322520482060495</c:v>
                </c:pt>
                <c:pt idx="114">
                  <c:v>0.99771750854203634</c:v>
                </c:pt>
                <c:pt idx="115">
                  <c:v>1.0022100630877089</c:v>
                </c:pt>
                <c:pt idx="116">
                  <c:v>1.0067053463420939</c:v>
                </c:pt>
                <c:pt idx="117">
                  <c:v>1.0112057483118648</c:v>
                </c:pt>
                <c:pt idx="118">
                  <c:v>1.0157135632864069</c:v>
                </c:pt>
                <c:pt idx="119">
                  <c:v>1.020230983571826</c:v>
                </c:pt>
                <c:pt idx="120">
                  <c:v>1.0247600946602968</c:v>
                </c:pt>
                <c:pt idx="121">
                  <c:v>1.0293028716910613</c:v>
                </c:pt>
                <c:pt idx="122">
                  <c:v>1.033861177057795</c:v>
                </c:pt>
                <c:pt idx="123">
                  <c:v>1.0384367590185497</c:v>
                </c:pt>
                <c:pt idx="124">
                  <c:v>1.0430312511683693</c:v>
                </c:pt>
                <c:pt idx="125">
                  <c:v>1.0476461726401811</c:v>
                </c:pt>
                <c:pt idx="126">
                  <c:v>1.0522829289063791</c:v>
                </c:pt>
                <c:pt idx="127">
                  <c:v>1.0569428130610516</c:v>
                </c:pt>
                <c:pt idx="128">
                  <c:v>1.0616270074708185</c:v>
                </c:pt>
                <c:pt idx="129">
                  <c:v>1.0663365856906237</c:v>
                </c:pt>
                <c:pt idx="130">
                  <c:v>1.0710725145491429</c:v>
                </c:pt>
                <c:pt idx="131">
                  <c:v>1.0758356563169347</c:v>
                </c:pt>
                <c:pt idx="132">
                  <c:v>1.0806267708787654</c:v>
                </c:pt>
                <c:pt idx="133">
                  <c:v>1.0854465178397783</c:v>
                </c:pt>
                <c:pt idx="134">
                  <c:v>1.0902954585033002</c:v>
                </c:pt>
                <c:pt idx="135">
                  <c:v>1.0951740576660933</c:v>
                </c:pt>
                <c:pt idx="136">
                  <c:v>1.1000826851847543</c:v>
                </c:pt>
                <c:pt idx="137">
                  <c:v>1.1050216172748291</c:v>
                </c:pt>
                <c:pt idx="138">
                  <c:v>1.1099910375119364</c:v>
                </c:pt>
                <c:pt idx="139">
                  <c:v>1.1149910375119361</c:v>
                </c:pt>
                <c:pt idx="140">
                  <c:v>1.1200216172748274</c:v>
                </c:pt>
                <c:pt idx="141">
                  <c:v>1.1250826851847537</c:v>
                </c:pt>
                <c:pt idx="142">
                  <c:v>1.130174057666093</c:v>
                </c:pt>
                <c:pt idx="143">
                  <c:v>1.1352954585033002</c:v>
                </c:pt>
                <c:pt idx="144">
                  <c:v>1.1404465178397774</c:v>
                </c:pt>
                <c:pt idx="145">
                  <c:v>1.1456267708787644</c:v>
                </c:pt>
                <c:pt idx="146">
                  <c:v>1.1508356563169349</c:v>
                </c:pt>
                <c:pt idx="147">
                  <c:v>1.1560725145491419</c:v>
                </c:pt>
                <c:pt idx="148">
                  <c:v>1.1613365856906226</c:v>
                </c:pt>
                <c:pt idx="149">
                  <c:v>1.1666270074708165</c:v>
                </c:pt>
                <c:pt idx="150">
                  <c:v>1.1719428130610496</c:v>
                </c:pt>
                <c:pt idx="151">
                  <c:v>1.1772829289063778</c:v>
                </c:pt>
                <c:pt idx="152">
                  <c:v>1.1826461726401778</c:v>
                </c:pt>
                <c:pt idx="153">
                  <c:v>1.1880312511683666</c:v>
                </c:pt>
                <c:pt idx="154">
                  <c:v>1.1934367590185473</c:v>
                </c:pt>
                <c:pt idx="155">
                  <c:v>1.1988611770577919</c:v>
                </c:pt>
                <c:pt idx="156">
                  <c:v>1.2043028716910587</c:v>
                </c:pt>
                <c:pt idx="157">
                  <c:v>1.209760094660294</c:v>
                </c:pt>
                <c:pt idx="158">
                  <c:v>1.2152309835718236</c:v>
                </c:pt>
                <c:pt idx="159">
                  <c:v>1.2207135632864043</c:v>
                </c:pt>
                <c:pt idx="160">
                  <c:v>1.2262057483118616</c:v>
                </c:pt>
                <c:pt idx="161">
                  <c:v>1.2317053463420906</c:v>
                </c:pt>
                <c:pt idx="162">
                  <c:v>1.2372100630877054</c:v>
                </c:pt>
                <c:pt idx="163">
                  <c:v>1.2427175085420314</c:v>
                </c:pt>
                <c:pt idx="164">
                  <c:v>1.2482252048206006</c:v>
                </c:pt>
                <c:pt idx="165">
                  <c:v>1.2537305957018468</c:v>
                </c:pt>
                <c:pt idx="166">
                  <c:v>1.2592310579803836</c:v>
                </c:pt>
                <c:pt idx="167">
                  <c:v>1.2647239147209655</c:v>
                </c:pt>
                <c:pt idx="168">
                  <c:v>1.2702064504701998</c:v>
                </c:pt>
                <c:pt idx="169">
                  <c:v>1.2756759284435106</c:v>
                </c:pt>
                <c:pt idx="170">
                  <c:v>1.2811296096564408</c:v>
                </c:pt>
                <c:pt idx="171">
                  <c:v>1.2865647739121209</c:v>
                </c:pt>
                <c:pt idx="172">
                  <c:v>1.2919787424914513</c:v>
                </c:pt>
                <c:pt idx="173">
                  <c:v>1.2973689023206751</c:v>
                </c:pt>
                <c:pt idx="174">
                  <c:v>1.3027327313148049</c:v>
                </c:pt>
                <c:pt idx="175">
                  <c:v>1.3080678245182016</c:v>
                </c:pt>
                <c:pt idx="176">
                  <c:v>1.3133719205893593</c:v>
                </c:pt>
                <c:pt idx="177">
                  <c:v>1.318642928110513</c:v>
                </c:pt>
                <c:pt idx="178">
                  <c:v>1.3238789511491056</c:v>
                </c:pt>
                <c:pt idx="179">
                  <c:v>1.3290783134625797</c:v>
                </c:pt>
                <c:pt idx="180">
                  <c:v>1.3342395807251497</c:v>
                </c:pt>
                <c:pt idx="181">
                  <c:v>1.3393615801686012</c:v>
                </c:pt>
                <c:pt idx="182">
                  <c:v>1.3444434170710797</c:v>
                </c:pt>
                <c:pt idx="183">
                  <c:v>1.3494844875982537</c:v>
                </c:pt>
                <c:pt idx="184">
                  <c:v>1.3544844875982538</c:v>
                </c:pt>
                <c:pt idx="185">
                  <c:v>1.3594434170710805</c:v>
                </c:pt>
                <c:pt idx="186">
                  <c:v>1.3643615801686013</c:v>
                </c:pt>
                <c:pt idx="187">
                  <c:v>1.3692395807251496</c:v>
                </c:pt>
                <c:pt idx="188">
                  <c:v>1.3740783134625796</c:v>
                </c:pt>
                <c:pt idx="189">
                  <c:v>1.378878951149106</c:v>
                </c:pt>
                <c:pt idx="190">
                  <c:v>1.3836429281105129</c:v>
                </c:pt>
                <c:pt idx="191">
                  <c:v>1.3883719205893588</c:v>
                </c:pt>
                <c:pt idx="192">
                  <c:v>1.3930678245182007</c:v>
                </c:pt>
                <c:pt idx="193">
                  <c:v>1.3977327313148038</c:v>
                </c:pt>
                <c:pt idx="194">
                  <c:v>1.4023689023206729</c:v>
                </c:pt>
                <c:pt idx="195">
                  <c:v>1.4069787424914495</c:v>
                </c:pt>
                <c:pt idx="196">
                  <c:v>1.4115647739121193</c:v>
                </c:pt>
                <c:pt idx="197">
                  <c:v>1.41612960965644</c:v>
                </c:pt>
                <c:pt idx="198">
                  <c:v>1.4206759284435089</c:v>
                </c:pt>
                <c:pt idx="199">
                  <c:v>1.4252064504701984</c:v>
                </c:pt>
                <c:pt idx="200">
                  <c:v>1.4297239147209642</c:v>
                </c:pt>
                <c:pt idx="201">
                  <c:v>1.4342310579803808</c:v>
                </c:pt>
                <c:pt idx="202">
                  <c:v>1.4387305957018441</c:v>
                </c:pt>
                <c:pt idx="203">
                  <c:v>1.443225204820598</c:v>
                </c:pt>
                <c:pt idx="204">
                  <c:v>1.44771750854203</c:v>
                </c:pt>
                <c:pt idx="205">
                  <c:v>1.4522100630877024</c:v>
                </c:pt>
                <c:pt idx="206">
                  <c:v>1.456705346342088</c:v>
                </c:pt>
                <c:pt idx="207">
                  <c:v>1.4612057483118566</c:v>
                </c:pt>
                <c:pt idx="208">
                  <c:v>1.4657135632863993</c:v>
                </c:pt>
                <c:pt idx="209">
                  <c:v>1.4702309835718184</c:v>
                </c:pt>
                <c:pt idx="210">
                  <c:v>1.4747600946602877</c:v>
                </c:pt>
                <c:pt idx="211">
                  <c:v>1.4793028716910532</c:v>
                </c:pt>
                <c:pt idx="212">
                  <c:v>1.4838611770577868</c:v>
                </c:pt>
                <c:pt idx="213">
                  <c:v>1.4884367590185432</c:v>
                </c:pt>
                <c:pt idx="214">
                  <c:v>1.4930312511683621</c:v>
                </c:pt>
                <c:pt idx="215">
                  <c:v>1.4976461726401742</c:v>
                </c:pt>
                <c:pt idx="216">
                  <c:v>1.5022829289063737</c:v>
                </c:pt>
                <c:pt idx="217">
                  <c:v>1.5069428130610454</c:v>
                </c:pt>
                <c:pt idx="218">
                  <c:v>1.5116270074708118</c:v>
                </c:pt>
                <c:pt idx="219">
                  <c:v>1.5163365856906166</c:v>
                </c:pt>
                <c:pt idx="220">
                  <c:v>1.5210725145491366</c:v>
                </c:pt>
                <c:pt idx="221">
                  <c:v>1.5258356563169277</c:v>
                </c:pt>
                <c:pt idx="222">
                  <c:v>1.530626770878758</c:v>
                </c:pt>
                <c:pt idx="223">
                  <c:v>1.5354465178397703</c:v>
                </c:pt>
                <c:pt idx="224">
                  <c:v>1.5402954585032929</c:v>
                </c:pt>
                <c:pt idx="225">
                  <c:v>1.5451740576660855</c:v>
                </c:pt>
                <c:pt idx="226">
                  <c:v>1.5500826851847458</c:v>
                </c:pt>
                <c:pt idx="227">
                  <c:v>1.5550216172748215</c:v>
                </c:pt>
                <c:pt idx="228">
                  <c:v>1.5599910375119297</c:v>
                </c:pt>
                <c:pt idx="229">
                  <c:v>1.5649910375119285</c:v>
                </c:pt>
                <c:pt idx="230">
                  <c:v>1.5700216172748216</c:v>
                </c:pt>
                <c:pt idx="231">
                  <c:v>1.575082685184747</c:v>
                </c:pt>
                <c:pt idx="232">
                  <c:v>1.5801740576660852</c:v>
                </c:pt>
                <c:pt idx="233">
                  <c:v>1.5852954585032919</c:v>
                </c:pt>
                <c:pt idx="234">
                  <c:v>1.5904465178397702</c:v>
                </c:pt>
                <c:pt idx="235">
                  <c:v>1.5956267708787566</c:v>
                </c:pt>
                <c:pt idx="236">
                  <c:v>1.6008356563169244</c:v>
                </c:pt>
                <c:pt idx="237">
                  <c:v>1.6060725145491312</c:v>
                </c:pt>
                <c:pt idx="238">
                  <c:v>1.6113365856906132</c:v>
                </c:pt>
                <c:pt idx="239">
                  <c:v>1.6166270074708067</c:v>
                </c:pt>
                <c:pt idx="240">
                  <c:v>1.6219428130610378</c:v>
                </c:pt>
                <c:pt idx="241">
                  <c:v>1.6272829289063664</c:v>
                </c:pt>
                <c:pt idx="242">
                  <c:v>1.6326461726401673</c:v>
                </c:pt>
                <c:pt idx="243">
                  <c:v>1.6380312511683561</c:v>
                </c:pt>
                <c:pt idx="244">
                  <c:v>1.6434367590185364</c:v>
                </c:pt>
                <c:pt idx="245">
                  <c:v>1.6488611770577797</c:v>
                </c:pt>
                <c:pt idx="246">
                  <c:v>1.6543028716910471</c:v>
                </c:pt>
                <c:pt idx="247">
                  <c:v>1.6597600946602824</c:v>
                </c:pt>
                <c:pt idx="248">
                  <c:v>1.6652309835718142</c:v>
                </c:pt>
                <c:pt idx="249">
                  <c:v>1.670713563286395</c:v>
                </c:pt>
                <c:pt idx="250">
                  <c:v>1.6762057483118524</c:v>
                </c:pt>
                <c:pt idx="251">
                  <c:v>1.6817053463420815</c:v>
                </c:pt>
                <c:pt idx="252">
                  <c:v>1.6872100630876963</c:v>
                </c:pt>
                <c:pt idx="253">
                  <c:v>1.6927175085420232</c:v>
                </c:pt>
                <c:pt idx="254">
                  <c:v>1.6982252048205919</c:v>
                </c:pt>
                <c:pt idx="255">
                  <c:v>1.7037305957018372</c:v>
                </c:pt>
                <c:pt idx="256">
                  <c:v>1.709231057980374</c:v>
                </c:pt>
                <c:pt idx="257">
                  <c:v>1.7147239147209568</c:v>
                </c:pt>
                <c:pt idx="258">
                  <c:v>1.7202064504701906</c:v>
                </c:pt>
                <c:pt idx="259">
                  <c:v>1.7256759284435015</c:v>
                </c:pt>
                <c:pt idx="260">
                  <c:v>1.7311296096564321</c:v>
                </c:pt>
                <c:pt idx="261">
                  <c:v>1.7365647739121111</c:v>
                </c:pt>
                <c:pt idx="262">
                  <c:v>1.7419787424914415</c:v>
                </c:pt>
                <c:pt idx="263">
                  <c:v>1.7473689023206651</c:v>
                </c:pt>
                <c:pt idx="264">
                  <c:v>1.7527327313147951</c:v>
                </c:pt>
                <c:pt idx="265">
                  <c:v>1.7580678245181915</c:v>
                </c:pt>
                <c:pt idx="266">
                  <c:v>1.7633719205893488</c:v>
                </c:pt>
                <c:pt idx="267">
                  <c:v>1.7686429281105036</c:v>
                </c:pt>
                <c:pt idx="268">
                  <c:v>1.7738789511490958</c:v>
                </c:pt>
                <c:pt idx="269">
                  <c:v>1.7790783134625698</c:v>
                </c:pt>
                <c:pt idx="270">
                  <c:v>1.7842395807251397</c:v>
                </c:pt>
                <c:pt idx="271">
                  <c:v>1.7893615801685916</c:v>
                </c:pt>
                <c:pt idx="272">
                  <c:v>1.7944434170710699</c:v>
                </c:pt>
                <c:pt idx="273">
                  <c:v>1.7994844875982436</c:v>
                </c:pt>
                <c:pt idx="274">
                  <c:v>1.8044844875982435</c:v>
                </c:pt>
                <c:pt idx="275">
                  <c:v>1.8094434170710696</c:v>
                </c:pt>
                <c:pt idx="276">
                  <c:v>1.8143615801685911</c:v>
                </c:pt>
                <c:pt idx="277">
                  <c:v>1.8192395807251389</c:v>
                </c:pt>
                <c:pt idx="278">
                  <c:v>1.8240783134625689</c:v>
                </c:pt>
                <c:pt idx="279">
                  <c:v>1.8288789511490946</c:v>
                </c:pt>
                <c:pt idx="280">
                  <c:v>1.8336429281105022</c:v>
                </c:pt>
                <c:pt idx="281">
                  <c:v>1.8383719205893472</c:v>
                </c:pt>
                <c:pt idx="282">
                  <c:v>1.8430678245181897</c:v>
                </c:pt>
                <c:pt idx="283">
                  <c:v>1.8477327313147931</c:v>
                </c:pt>
                <c:pt idx="284">
                  <c:v>1.8523689023206629</c:v>
                </c:pt>
                <c:pt idx="285">
                  <c:v>1.856978742491439</c:v>
                </c:pt>
                <c:pt idx="286">
                  <c:v>1.8615647739121086</c:v>
                </c:pt>
                <c:pt idx="287">
                  <c:v>1.8661296096564293</c:v>
                </c:pt>
                <c:pt idx="288">
                  <c:v>1.8706759284434984</c:v>
                </c:pt>
                <c:pt idx="289">
                  <c:v>1.8752064504701873</c:v>
                </c:pt>
                <c:pt idx="290">
                  <c:v>1.879723914720953</c:v>
                </c:pt>
                <c:pt idx="291">
                  <c:v>1.8842310579803703</c:v>
                </c:pt>
                <c:pt idx="292">
                  <c:v>1.8887305957018332</c:v>
                </c:pt>
                <c:pt idx="293">
                  <c:v>1.8932252048205878</c:v>
                </c:pt>
                <c:pt idx="294">
                  <c:v>1.8977175085420188</c:v>
                </c:pt>
                <c:pt idx="295">
                  <c:v>1.9022100630876917</c:v>
                </c:pt>
                <c:pt idx="296">
                  <c:v>1.9067053463420767</c:v>
                </c:pt>
                <c:pt idx="297">
                  <c:v>1.9112057483118474</c:v>
                </c:pt>
                <c:pt idx="298">
                  <c:v>1.9157135632863898</c:v>
                </c:pt>
                <c:pt idx="299">
                  <c:v>1.9202309835718088</c:v>
                </c:pt>
                <c:pt idx="300">
                  <c:v>1.9247600946602792</c:v>
                </c:pt>
                <c:pt idx="301">
                  <c:v>1.9293028716910441</c:v>
                </c:pt>
                <c:pt idx="302">
                  <c:v>1.9338611770577772</c:v>
                </c:pt>
                <c:pt idx="303">
                  <c:v>1.9384367590185323</c:v>
                </c:pt>
                <c:pt idx="304">
                  <c:v>1.9430312511683516</c:v>
                </c:pt>
                <c:pt idx="305">
                  <c:v>1.9476461726401628</c:v>
                </c:pt>
                <c:pt idx="306">
                  <c:v>1.9522829289063621</c:v>
                </c:pt>
                <c:pt idx="307">
                  <c:v>1.9569428130610336</c:v>
                </c:pt>
                <c:pt idx="308">
                  <c:v>1.9616270074708007</c:v>
                </c:pt>
                <c:pt idx="309">
                  <c:v>1.9663365856906059</c:v>
                </c:pt>
                <c:pt idx="310">
                  <c:v>1.9710725145491252</c:v>
                </c:pt>
                <c:pt idx="311">
                  <c:v>1.975835656316917</c:v>
                </c:pt>
                <c:pt idx="312">
                  <c:v>1.9806267708787475</c:v>
                </c:pt>
                <c:pt idx="313">
                  <c:v>1.9854465178397602</c:v>
                </c:pt>
                <c:pt idx="314">
                  <c:v>1.9902954585032828</c:v>
                </c:pt>
                <c:pt idx="315">
                  <c:v>1.9951740576660755</c:v>
                </c:pt>
                <c:pt idx="316">
                  <c:v>2.000082685184736</c:v>
                </c:pt>
                <c:pt idx="317">
                  <c:v>2.0050216172748105</c:v>
                </c:pt>
                <c:pt idx="318">
                  <c:v>2.0099910375119188</c:v>
                </c:pt>
                <c:pt idx="319">
                  <c:v>2.0149910375119187</c:v>
                </c:pt>
                <c:pt idx="320">
                  <c:v>2.0200216172748102</c:v>
                </c:pt>
                <c:pt idx="321">
                  <c:v>2.0250826851847354</c:v>
                </c:pt>
                <c:pt idx="322">
                  <c:v>2.0301740576660747</c:v>
                </c:pt>
                <c:pt idx="323">
                  <c:v>2.0352954585032821</c:v>
                </c:pt>
                <c:pt idx="324">
                  <c:v>2.0404465178397593</c:v>
                </c:pt>
                <c:pt idx="325">
                  <c:v>2.0456267708787461</c:v>
                </c:pt>
                <c:pt idx="326">
                  <c:v>2.0508356563169152</c:v>
                </c:pt>
                <c:pt idx="327">
                  <c:v>2.0560725145491232</c:v>
                </c:pt>
                <c:pt idx="328">
                  <c:v>2.0613365856906039</c:v>
                </c:pt>
                <c:pt idx="329">
                  <c:v>2.0666270074707982</c:v>
                </c:pt>
                <c:pt idx="330">
                  <c:v>2.0719428130610309</c:v>
                </c:pt>
                <c:pt idx="331">
                  <c:v>2.0772829289063592</c:v>
                </c:pt>
                <c:pt idx="332">
                  <c:v>2.0826461726401599</c:v>
                </c:pt>
                <c:pt idx="333">
                  <c:v>2.0880312511683483</c:v>
                </c:pt>
                <c:pt idx="334">
                  <c:v>2.093436759018529</c:v>
                </c:pt>
                <c:pt idx="335">
                  <c:v>2.0988611770577736</c:v>
                </c:pt>
                <c:pt idx="336">
                  <c:v>2.1043028716910404</c:v>
                </c:pt>
                <c:pt idx="337">
                  <c:v>2.1097600946602753</c:v>
                </c:pt>
                <c:pt idx="338">
                  <c:v>2.1152309835718044</c:v>
                </c:pt>
                <c:pt idx="339">
                  <c:v>2.1207135632863854</c:v>
                </c:pt>
                <c:pt idx="340">
                  <c:v>2.1262057483118428</c:v>
                </c:pt>
                <c:pt idx="341">
                  <c:v>2.1317053463420721</c:v>
                </c:pt>
                <c:pt idx="342">
                  <c:v>2.1372100630876867</c:v>
                </c:pt>
                <c:pt idx="343">
                  <c:v>2.1427175085420136</c:v>
                </c:pt>
                <c:pt idx="344">
                  <c:v>2.1482252048205823</c:v>
                </c:pt>
                <c:pt idx="345">
                  <c:v>2.1537305957018278</c:v>
                </c:pt>
                <c:pt idx="346">
                  <c:v>2.1592310579803646</c:v>
                </c:pt>
                <c:pt idx="347">
                  <c:v>2.1647239147209469</c:v>
                </c:pt>
                <c:pt idx="348">
                  <c:v>2.170206450470181</c:v>
                </c:pt>
                <c:pt idx="349">
                  <c:v>2.1756759284434919</c:v>
                </c:pt>
                <c:pt idx="350">
                  <c:v>2.1811296096564226</c:v>
                </c:pt>
                <c:pt idx="351">
                  <c:v>2.1865647739121017</c:v>
                </c:pt>
                <c:pt idx="352">
                  <c:v>2.1919787424914317</c:v>
                </c:pt>
                <c:pt idx="353">
                  <c:v>2.1973689023206555</c:v>
                </c:pt>
                <c:pt idx="354">
                  <c:v>2.2027327313147858</c:v>
                </c:pt>
                <c:pt idx="355">
                  <c:v>2.208067824518182</c:v>
                </c:pt>
                <c:pt idx="356">
                  <c:v>2.213371920589339</c:v>
                </c:pt>
                <c:pt idx="357">
                  <c:v>2.2186429281104938</c:v>
                </c:pt>
                <c:pt idx="358">
                  <c:v>2.2238789511490862</c:v>
                </c:pt>
                <c:pt idx="359">
                  <c:v>2.2290783134625602</c:v>
                </c:pt>
                <c:pt idx="360">
                  <c:v>2.2342395807251303</c:v>
                </c:pt>
                <c:pt idx="361">
                  <c:v>2.2393615801685822</c:v>
                </c:pt>
                <c:pt idx="362">
                  <c:v>2.2444434170710603</c:v>
                </c:pt>
                <c:pt idx="363">
                  <c:v>2.2494844875982341</c:v>
                </c:pt>
                <c:pt idx="364">
                  <c:v>2.2544844875982339</c:v>
                </c:pt>
                <c:pt idx="365">
                  <c:v>2.25944341707106</c:v>
                </c:pt>
                <c:pt idx="366">
                  <c:v>2.2643615801685817</c:v>
                </c:pt>
                <c:pt idx="367">
                  <c:v>2.2692395807251295</c:v>
                </c:pt>
                <c:pt idx="368">
                  <c:v>2.2740783134625593</c:v>
                </c:pt>
                <c:pt idx="369">
                  <c:v>2.278878951149085</c:v>
                </c:pt>
                <c:pt idx="370">
                  <c:v>2.2836429281104924</c:v>
                </c:pt>
                <c:pt idx="371">
                  <c:v>2.2883719205893378</c:v>
                </c:pt>
                <c:pt idx="372">
                  <c:v>2.2930678245181801</c:v>
                </c:pt>
                <c:pt idx="373">
                  <c:v>2.2977327313147837</c:v>
                </c:pt>
                <c:pt idx="374">
                  <c:v>2.3023689023206533</c:v>
                </c:pt>
                <c:pt idx="375">
                  <c:v>2.3069787424914296</c:v>
                </c:pt>
                <c:pt idx="376">
                  <c:v>2.311564773912099</c:v>
                </c:pt>
                <c:pt idx="377">
                  <c:v>2.3161296096564197</c:v>
                </c:pt>
                <c:pt idx="378">
                  <c:v>2.3206759284434888</c:v>
                </c:pt>
                <c:pt idx="379">
                  <c:v>2.3252064504701777</c:v>
                </c:pt>
                <c:pt idx="380">
                  <c:v>2.3297239147209434</c:v>
                </c:pt>
                <c:pt idx="381">
                  <c:v>2.3342310579803609</c:v>
                </c:pt>
                <c:pt idx="382">
                  <c:v>2.3387305957018238</c:v>
                </c:pt>
                <c:pt idx="383">
                  <c:v>2.3432252048205782</c:v>
                </c:pt>
                <c:pt idx="384">
                  <c:v>2.3477175085420092</c:v>
                </c:pt>
                <c:pt idx="385">
                  <c:v>2.3522100630876821</c:v>
                </c:pt>
                <c:pt idx="386">
                  <c:v>2.3567053463420673</c:v>
                </c:pt>
                <c:pt idx="387">
                  <c:v>2.3612057483118378</c:v>
                </c:pt>
                <c:pt idx="388">
                  <c:v>2.3657135632863802</c:v>
                </c:pt>
                <c:pt idx="389">
                  <c:v>2.370230983571799</c:v>
                </c:pt>
                <c:pt idx="390">
                  <c:v>2.3747600946602696</c:v>
                </c:pt>
                <c:pt idx="391">
                  <c:v>2.3793028716910345</c:v>
                </c:pt>
                <c:pt idx="392">
                  <c:v>2.3838611770577676</c:v>
                </c:pt>
                <c:pt idx="393">
                  <c:v>2.3884367590185227</c:v>
                </c:pt>
                <c:pt idx="394">
                  <c:v>2.3930312511683423</c:v>
                </c:pt>
                <c:pt idx="395">
                  <c:v>2.3976461726401532</c:v>
                </c:pt>
                <c:pt idx="396">
                  <c:v>2.4022829289063523</c:v>
                </c:pt>
                <c:pt idx="397">
                  <c:v>2.4069428130610238</c:v>
                </c:pt>
                <c:pt idx="398">
                  <c:v>2.4116270074707908</c:v>
                </c:pt>
                <c:pt idx="399">
                  <c:v>2.4163365856905963</c:v>
                </c:pt>
                <c:pt idx="400">
                  <c:v>2.4210725145491154</c:v>
                </c:pt>
                <c:pt idx="401">
                  <c:v>2.4258356563169072</c:v>
                </c:pt>
                <c:pt idx="402">
                  <c:v>2.4306267708787379</c:v>
                </c:pt>
                <c:pt idx="403">
                  <c:v>2.4354465178397509</c:v>
                </c:pt>
                <c:pt idx="404">
                  <c:v>2.4402954585032735</c:v>
                </c:pt>
                <c:pt idx="405">
                  <c:v>2.4451740576660659</c:v>
                </c:pt>
                <c:pt idx="406">
                  <c:v>2.4500826851847264</c:v>
                </c:pt>
                <c:pt idx="407">
                  <c:v>2.4550216172748009</c:v>
                </c:pt>
                <c:pt idx="408">
                  <c:v>2.4599910375119092</c:v>
                </c:pt>
                <c:pt idx="409">
                  <c:v>2.4649910375119091</c:v>
                </c:pt>
                <c:pt idx="410">
                  <c:v>2.4700216172748006</c:v>
                </c:pt>
                <c:pt idx="411">
                  <c:v>2.4750826851847259</c:v>
                </c:pt>
                <c:pt idx="412">
                  <c:v>2.4801740576660651</c:v>
                </c:pt>
                <c:pt idx="413">
                  <c:v>2.4852954585032725</c:v>
                </c:pt>
                <c:pt idx="414">
                  <c:v>2.4904465178397497</c:v>
                </c:pt>
                <c:pt idx="415">
                  <c:v>2.4956267708787365</c:v>
                </c:pt>
                <c:pt idx="416">
                  <c:v>2.5008356563169056</c:v>
                </c:pt>
                <c:pt idx="417">
                  <c:v>2.5060725145491136</c:v>
                </c:pt>
                <c:pt idx="418">
                  <c:v>2.5113365856905943</c:v>
                </c:pt>
                <c:pt idx="419">
                  <c:v>2.5166270074707886</c:v>
                </c:pt>
                <c:pt idx="420">
                  <c:v>2.5219428130610213</c:v>
                </c:pt>
                <c:pt idx="421">
                  <c:v>2.5272829289063496</c:v>
                </c:pt>
                <c:pt idx="422">
                  <c:v>2.5326461726401504</c:v>
                </c:pt>
              </c:numCache>
            </c:numRef>
          </c:val>
          <c:smooth val="0"/>
        </c:ser>
        <c:ser>
          <c:idx val="8"/>
          <c:order val="8"/>
          <c:tx>
            <c:strRef>
              <c:f>'Theorretical Data (2)'!$J$13</c:f>
              <c:strCache>
                <c:ptCount val="1"/>
                <c:pt idx="0">
                  <c:v>Upper</c:v>
                </c:pt>
              </c:strCache>
            </c:strRef>
          </c:tx>
          <c:spPr>
            <a:ln w="28575" cap="rnd">
              <a:solidFill>
                <a:schemeClr val="accent3">
                  <a:lumMod val="60000"/>
                </a:schemeClr>
              </a:solidFill>
              <a:round/>
            </a:ln>
            <a:effectLst/>
          </c:spPr>
          <c:marker>
            <c:symbol val="none"/>
          </c:marker>
          <c:val>
            <c:numRef>
              <c:f>'Theorretical Data (2)'!$J$14:$J$436</c:f>
              <c:numCache>
                <c:formatCode>_("$"* #,##0.000_);_("$"* \(#,##0.000\);_("$"* "-"??_);_(@_)</c:formatCode>
                <c:ptCount val="423"/>
                <c:pt idx="99">
                  <c:v>1.0611210488508889</c:v>
                </c:pt>
                <c:pt idx="100">
                  <c:v>1.0663570718894815</c:v>
                </c:pt>
                <c:pt idx="101">
                  <c:v>1.0716280794106359</c:v>
                </c:pt>
                <c:pt idx="102">
                  <c:v>1.0769321754817933</c:v>
                </c:pt>
                <c:pt idx="103">
                  <c:v>1.0822672686851897</c:v>
                </c:pt>
                <c:pt idx="104">
                  <c:v>1.0876310976793195</c:v>
                </c:pt>
                <c:pt idx="105">
                  <c:v>1.0930212575085432</c:v>
                </c:pt>
                <c:pt idx="106">
                  <c:v>1.0984352260878734</c:v>
                </c:pt>
                <c:pt idx="107">
                  <c:v>1.1038703903435523</c:v>
                </c:pt>
                <c:pt idx="108">
                  <c:v>1.1093240715564827</c:v>
                </c:pt>
                <c:pt idx="109">
                  <c:v>1.1147935495297934</c:v>
                </c:pt>
                <c:pt idx="110">
                  <c:v>1.1202760852790277</c:v>
                </c:pt>
                <c:pt idx="111">
                  <c:v>1.1257689420196104</c:v>
                </c:pt>
                <c:pt idx="112">
                  <c:v>1.1312694042981473</c:v>
                </c:pt>
                <c:pt idx="113">
                  <c:v>1.1367747951793932</c:v>
                </c:pt>
                <c:pt idx="114">
                  <c:v>1.1422824914579617</c:v>
                </c:pt>
                <c:pt idx="115">
                  <c:v>1.1477899369122888</c:v>
                </c:pt>
                <c:pt idx="116">
                  <c:v>1.1532946536579036</c:v>
                </c:pt>
                <c:pt idx="117">
                  <c:v>1.1587942516881324</c:v>
                </c:pt>
                <c:pt idx="118">
                  <c:v>1.1642864367135901</c:v>
                </c:pt>
                <c:pt idx="119">
                  <c:v>1.1697690164281709</c:v>
                </c:pt>
                <c:pt idx="120">
                  <c:v>1.1752399053396998</c:v>
                </c:pt>
                <c:pt idx="121">
                  <c:v>1.1806971283089351</c:v>
                </c:pt>
                <c:pt idx="122">
                  <c:v>1.1861388229422012</c:v>
                </c:pt>
                <c:pt idx="123">
                  <c:v>1.1915632409814463</c:v>
                </c:pt>
                <c:pt idx="124">
                  <c:v>1.1969687488316265</c:v>
                </c:pt>
                <c:pt idx="125">
                  <c:v>1.2023538273598144</c:v>
                </c:pt>
                <c:pt idx="126">
                  <c:v>1.2077170710936163</c:v>
                </c:pt>
                <c:pt idx="127">
                  <c:v>1.2130571869389435</c:v>
                </c:pt>
                <c:pt idx="128">
                  <c:v>1.2183729925291764</c:v>
                </c:pt>
                <c:pt idx="129">
                  <c:v>1.223663414309371</c:v>
                </c:pt>
                <c:pt idx="130">
                  <c:v>1.2289274854508516</c:v>
                </c:pt>
                <c:pt idx="131">
                  <c:v>1.2341643436830596</c:v>
                </c:pt>
                <c:pt idx="132">
                  <c:v>1.2393732291212287</c:v>
                </c:pt>
                <c:pt idx="133">
                  <c:v>1.2445534821602156</c:v>
                </c:pt>
                <c:pt idx="134">
                  <c:v>1.2497045414966934</c:v>
                </c:pt>
                <c:pt idx="135">
                  <c:v>1.2548259423339001</c:v>
                </c:pt>
                <c:pt idx="136">
                  <c:v>1.2599173148152389</c:v>
                </c:pt>
                <c:pt idx="137">
                  <c:v>1.2649783827251639</c:v>
                </c:pt>
                <c:pt idx="138">
                  <c:v>1.2700089624880564</c:v>
                </c:pt>
                <c:pt idx="139">
                  <c:v>1.2750089624880565</c:v>
                </c:pt>
                <c:pt idx="140">
                  <c:v>1.279978382725165</c:v>
                </c:pt>
                <c:pt idx="141">
                  <c:v>1.2849173148152384</c:v>
                </c:pt>
                <c:pt idx="142">
                  <c:v>1.2898259423338989</c:v>
                </c:pt>
                <c:pt idx="143">
                  <c:v>1.2947045414966916</c:v>
                </c:pt>
                <c:pt idx="144">
                  <c:v>1.2995534821602142</c:v>
                </c:pt>
                <c:pt idx="145">
                  <c:v>1.3043732291212269</c:v>
                </c:pt>
                <c:pt idx="146">
                  <c:v>1.3091643436830562</c:v>
                </c:pt>
                <c:pt idx="147">
                  <c:v>1.3139274854508489</c:v>
                </c:pt>
                <c:pt idx="148">
                  <c:v>1.3186634143093681</c:v>
                </c:pt>
                <c:pt idx="149">
                  <c:v>1.323372992529174</c:v>
                </c:pt>
                <c:pt idx="150">
                  <c:v>1.3280571869389406</c:v>
                </c:pt>
                <c:pt idx="151">
                  <c:v>1.3327170710936123</c:v>
                </c:pt>
                <c:pt idx="152">
                  <c:v>1.337353827359812</c:v>
                </c:pt>
                <c:pt idx="153">
                  <c:v>1.341968748831623</c:v>
                </c:pt>
                <c:pt idx="154">
                  <c:v>1.3465632409814421</c:v>
                </c:pt>
                <c:pt idx="155">
                  <c:v>1.3511388229421972</c:v>
                </c:pt>
                <c:pt idx="156">
                  <c:v>1.3556971283089303</c:v>
                </c:pt>
                <c:pt idx="157">
                  <c:v>1.3602399053396947</c:v>
                </c:pt>
                <c:pt idx="158">
                  <c:v>1.3647690164281649</c:v>
                </c:pt>
                <c:pt idx="159">
                  <c:v>1.369286436713584</c:v>
                </c:pt>
                <c:pt idx="160">
                  <c:v>1.3737942516881265</c:v>
                </c:pt>
                <c:pt idx="161">
                  <c:v>1.3782946536578973</c:v>
                </c:pt>
                <c:pt idx="162">
                  <c:v>1.3827899369122822</c:v>
                </c:pt>
                <c:pt idx="163">
                  <c:v>1.387282491457956</c:v>
                </c:pt>
                <c:pt idx="164">
                  <c:v>1.3917747951793866</c:v>
                </c:pt>
                <c:pt idx="165">
                  <c:v>1.3962694042981403</c:v>
                </c:pt>
                <c:pt idx="166">
                  <c:v>1.4007689420196032</c:v>
                </c:pt>
                <c:pt idx="167">
                  <c:v>1.4052760852790211</c:v>
                </c:pt>
                <c:pt idx="168">
                  <c:v>1.4097935495297866</c:v>
                </c:pt>
                <c:pt idx="169">
                  <c:v>1.4143240715564755</c:v>
                </c:pt>
                <c:pt idx="170">
                  <c:v>1.4188703903435451</c:v>
                </c:pt>
                <c:pt idx="171">
                  <c:v>1.4234352260878649</c:v>
                </c:pt>
                <c:pt idx="172">
                  <c:v>1.4280212575085343</c:v>
                </c:pt>
                <c:pt idx="173">
                  <c:v>1.4326310976793102</c:v>
                </c:pt>
                <c:pt idx="174">
                  <c:v>1.4372672686851802</c:v>
                </c:pt>
                <c:pt idx="175">
                  <c:v>1.4419321754817833</c:v>
                </c:pt>
                <c:pt idx="176">
                  <c:v>1.4466280794106254</c:v>
                </c:pt>
                <c:pt idx="177">
                  <c:v>1.4513570718894715</c:v>
                </c:pt>
                <c:pt idx="178">
                  <c:v>1.4561210488508787</c:v>
                </c:pt>
                <c:pt idx="179">
                  <c:v>1.4609216865374044</c:v>
                </c:pt>
                <c:pt idx="180">
                  <c:v>1.4657604192748341</c:v>
                </c:pt>
                <c:pt idx="181">
                  <c:v>1.4706384198313824</c:v>
                </c:pt>
                <c:pt idx="182">
                  <c:v>1.4755565829289037</c:v>
                </c:pt>
                <c:pt idx="183">
                  <c:v>1.4805155124017295</c:v>
                </c:pt>
                <c:pt idx="184">
                  <c:v>1.4855155124017292</c:v>
                </c:pt>
                <c:pt idx="185">
                  <c:v>1.4905565829289023</c:v>
                </c:pt>
                <c:pt idx="186">
                  <c:v>1.4956384198313812</c:v>
                </c:pt>
                <c:pt idx="187">
                  <c:v>1.5007604192748327</c:v>
                </c:pt>
                <c:pt idx="188">
                  <c:v>1.5059216865374025</c:v>
                </c:pt>
                <c:pt idx="189">
                  <c:v>1.5111210488508759</c:v>
                </c:pt>
                <c:pt idx="190">
                  <c:v>1.5163570718894688</c:v>
                </c:pt>
                <c:pt idx="191">
                  <c:v>1.5216280794106227</c:v>
                </c:pt>
                <c:pt idx="192">
                  <c:v>1.5269321754817806</c:v>
                </c:pt>
                <c:pt idx="193">
                  <c:v>1.5322672686851773</c:v>
                </c:pt>
                <c:pt idx="194">
                  <c:v>1.5376310976793079</c:v>
                </c:pt>
                <c:pt idx="195">
                  <c:v>1.5430212575085311</c:v>
                </c:pt>
                <c:pt idx="196">
                  <c:v>1.5484352260878611</c:v>
                </c:pt>
                <c:pt idx="197">
                  <c:v>1.5538703903435402</c:v>
                </c:pt>
                <c:pt idx="198">
                  <c:v>1.5593240715564711</c:v>
                </c:pt>
                <c:pt idx="199">
                  <c:v>1.5647935495297813</c:v>
                </c:pt>
                <c:pt idx="200">
                  <c:v>1.5702760852790154</c:v>
                </c:pt>
                <c:pt idx="201">
                  <c:v>1.5757689420195986</c:v>
                </c:pt>
                <c:pt idx="202">
                  <c:v>1.581269404298135</c:v>
                </c:pt>
                <c:pt idx="203">
                  <c:v>1.5867747951793809</c:v>
                </c:pt>
                <c:pt idx="204">
                  <c:v>1.5922824914579488</c:v>
                </c:pt>
                <c:pt idx="205">
                  <c:v>1.5977899369122761</c:v>
                </c:pt>
                <c:pt idx="206">
                  <c:v>1.6032946536578903</c:v>
                </c:pt>
                <c:pt idx="207">
                  <c:v>1.6087942516881215</c:v>
                </c:pt>
                <c:pt idx="208">
                  <c:v>1.6142864367135785</c:v>
                </c:pt>
                <c:pt idx="209">
                  <c:v>1.6197690164281593</c:v>
                </c:pt>
                <c:pt idx="210">
                  <c:v>1.6252399053396898</c:v>
                </c:pt>
                <c:pt idx="211">
                  <c:v>1.630697128308924</c:v>
                </c:pt>
                <c:pt idx="212">
                  <c:v>1.6361388229421903</c:v>
                </c:pt>
                <c:pt idx="213">
                  <c:v>1.6415632409814336</c:v>
                </c:pt>
                <c:pt idx="214">
                  <c:v>1.6469687488316145</c:v>
                </c:pt>
                <c:pt idx="215">
                  <c:v>1.6523538273598022</c:v>
                </c:pt>
                <c:pt idx="216">
                  <c:v>1.6577170710936024</c:v>
                </c:pt>
                <c:pt idx="217">
                  <c:v>1.6630571869389306</c:v>
                </c:pt>
                <c:pt idx="218">
                  <c:v>1.6683729925291639</c:v>
                </c:pt>
                <c:pt idx="219">
                  <c:v>1.6736634143093589</c:v>
                </c:pt>
                <c:pt idx="220">
                  <c:v>1.6789274854508387</c:v>
                </c:pt>
                <c:pt idx="221">
                  <c:v>1.6841643436830473</c:v>
                </c:pt>
                <c:pt idx="222">
                  <c:v>1.6893732291212169</c:v>
                </c:pt>
                <c:pt idx="223">
                  <c:v>1.6945534821602044</c:v>
                </c:pt>
                <c:pt idx="224">
                  <c:v>1.6997045414966816</c:v>
                </c:pt>
                <c:pt idx="225">
                  <c:v>1.7048259423338887</c:v>
                </c:pt>
                <c:pt idx="226">
                  <c:v>1.7099173148152282</c:v>
                </c:pt>
                <c:pt idx="227">
                  <c:v>1.7149783827251524</c:v>
                </c:pt>
                <c:pt idx="228">
                  <c:v>1.7200089624880439</c:v>
                </c:pt>
                <c:pt idx="229">
                  <c:v>1.7250089624880449</c:v>
                </c:pt>
                <c:pt idx="230">
                  <c:v>1.7299783827251516</c:v>
                </c:pt>
                <c:pt idx="231">
                  <c:v>1.7349173148152259</c:v>
                </c:pt>
                <c:pt idx="232">
                  <c:v>1.7398259423338875</c:v>
                </c:pt>
                <c:pt idx="233">
                  <c:v>1.7447045414966806</c:v>
                </c:pt>
                <c:pt idx="234">
                  <c:v>1.7495534821602021</c:v>
                </c:pt>
                <c:pt idx="235">
                  <c:v>1.7543732291212155</c:v>
                </c:pt>
                <c:pt idx="236">
                  <c:v>1.7591643436830475</c:v>
                </c:pt>
                <c:pt idx="237">
                  <c:v>1.7639274854508404</c:v>
                </c:pt>
                <c:pt idx="238">
                  <c:v>1.7686634143093583</c:v>
                </c:pt>
                <c:pt idx="239">
                  <c:v>1.7733729925291646</c:v>
                </c:pt>
                <c:pt idx="240">
                  <c:v>1.7780571869389332</c:v>
                </c:pt>
                <c:pt idx="241">
                  <c:v>1.7827170710936044</c:v>
                </c:pt>
                <c:pt idx="242">
                  <c:v>1.7873538273598033</c:v>
                </c:pt>
                <c:pt idx="243">
                  <c:v>1.7919687488316143</c:v>
                </c:pt>
                <c:pt idx="244">
                  <c:v>1.7965632409814338</c:v>
                </c:pt>
                <c:pt idx="245">
                  <c:v>1.8011388229421903</c:v>
                </c:pt>
                <c:pt idx="246">
                  <c:v>1.8056971283089227</c:v>
                </c:pt>
                <c:pt idx="247">
                  <c:v>1.8102399053396871</c:v>
                </c:pt>
                <c:pt idx="248">
                  <c:v>1.8147690164281551</c:v>
                </c:pt>
                <c:pt idx="249">
                  <c:v>1.8192864367135742</c:v>
                </c:pt>
                <c:pt idx="250">
                  <c:v>1.8237942516881165</c:v>
                </c:pt>
                <c:pt idx="251">
                  <c:v>1.8282946536578872</c:v>
                </c:pt>
                <c:pt idx="252">
                  <c:v>1.8327899369122722</c:v>
                </c:pt>
                <c:pt idx="253">
                  <c:v>1.8372824914579451</c:v>
                </c:pt>
                <c:pt idx="254">
                  <c:v>1.8417747951793761</c:v>
                </c:pt>
                <c:pt idx="255">
                  <c:v>1.8462694042981307</c:v>
                </c:pt>
                <c:pt idx="256">
                  <c:v>1.8507689420195936</c:v>
                </c:pt>
                <c:pt idx="257">
                  <c:v>1.8552760852790107</c:v>
                </c:pt>
                <c:pt idx="258">
                  <c:v>1.8597935495297766</c:v>
                </c:pt>
                <c:pt idx="259">
                  <c:v>1.8643240715564655</c:v>
                </c:pt>
                <c:pt idx="260">
                  <c:v>1.8688703903435346</c:v>
                </c:pt>
                <c:pt idx="261">
                  <c:v>1.8734352260878555</c:v>
                </c:pt>
                <c:pt idx="262">
                  <c:v>1.8780212575085249</c:v>
                </c:pt>
                <c:pt idx="263">
                  <c:v>1.882631097679301</c:v>
                </c:pt>
                <c:pt idx="264">
                  <c:v>1.8872672686851708</c:v>
                </c:pt>
                <c:pt idx="265">
                  <c:v>1.8919321754817742</c:v>
                </c:pt>
                <c:pt idx="266">
                  <c:v>1.8966280794106167</c:v>
                </c:pt>
                <c:pt idx="267">
                  <c:v>1.9013570718894617</c:v>
                </c:pt>
                <c:pt idx="268">
                  <c:v>1.9061210488508693</c:v>
                </c:pt>
                <c:pt idx="269">
                  <c:v>1.910921686537395</c:v>
                </c:pt>
                <c:pt idx="270">
                  <c:v>1.915760419274825</c:v>
                </c:pt>
                <c:pt idx="271">
                  <c:v>1.9206384198313728</c:v>
                </c:pt>
                <c:pt idx="272">
                  <c:v>1.9255565829288943</c:v>
                </c:pt>
                <c:pt idx="273">
                  <c:v>1.9305155124017204</c:v>
                </c:pt>
                <c:pt idx="274">
                  <c:v>1.9355155124017203</c:v>
                </c:pt>
                <c:pt idx="275">
                  <c:v>1.940556582928894</c:v>
                </c:pt>
                <c:pt idx="276">
                  <c:v>1.9456384198313723</c:v>
                </c:pt>
                <c:pt idx="277">
                  <c:v>1.9507604192748242</c:v>
                </c:pt>
                <c:pt idx="278">
                  <c:v>1.9559216865373941</c:v>
                </c:pt>
                <c:pt idx="279">
                  <c:v>1.9611210488508681</c:v>
                </c:pt>
                <c:pt idx="280">
                  <c:v>1.9663570718894603</c:v>
                </c:pt>
                <c:pt idx="281">
                  <c:v>1.9716280794106151</c:v>
                </c:pt>
                <c:pt idx="282">
                  <c:v>1.9769321754817724</c:v>
                </c:pt>
                <c:pt idx="283">
                  <c:v>1.9822672686851688</c:v>
                </c:pt>
                <c:pt idx="284">
                  <c:v>1.9876310976792988</c:v>
                </c:pt>
                <c:pt idx="285">
                  <c:v>1.9930212575085224</c:v>
                </c:pt>
                <c:pt idx="286">
                  <c:v>1.9984352260878526</c:v>
                </c:pt>
                <c:pt idx="287">
                  <c:v>2.0038703903435318</c:v>
                </c:pt>
                <c:pt idx="288">
                  <c:v>2.0093240715564624</c:v>
                </c:pt>
                <c:pt idx="289">
                  <c:v>2.0147935495297733</c:v>
                </c:pt>
                <c:pt idx="290">
                  <c:v>2.0202760852790074</c:v>
                </c:pt>
                <c:pt idx="291">
                  <c:v>2.0257689420195897</c:v>
                </c:pt>
                <c:pt idx="292">
                  <c:v>2.0312694042981265</c:v>
                </c:pt>
                <c:pt idx="293">
                  <c:v>2.036774795179372</c:v>
                </c:pt>
                <c:pt idx="294">
                  <c:v>2.0422824914579407</c:v>
                </c:pt>
                <c:pt idx="295">
                  <c:v>2.0477899369122676</c:v>
                </c:pt>
                <c:pt idx="296">
                  <c:v>2.0532946536578822</c:v>
                </c:pt>
                <c:pt idx="297">
                  <c:v>2.0587942516881115</c:v>
                </c:pt>
                <c:pt idx="298">
                  <c:v>2.0642864367135689</c:v>
                </c:pt>
                <c:pt idx="299">
                  <c:v>2.0697690164281499</c:v>
                </c:pt>
                <c:pt idx="300">
                  <c:v>2.0752399053396791</c:v>
                </c:pt>
                <c:pt idx="301">
                  <c:v>2.080697128308914</c:v>
                </c:pt>
                <c:pt idx="302">
                  <c:v>2.0861388229421807</c:v>
                </c:pt>
                <c:pt idx="303">
                  <c:v>2.0915632409814253</c:v>
                </c:pt>
                <c:pt idx="304">
                  <c:v>2.0969687488316056</c:v>
                </c:pt>
                <c:pt idx="305">
                  <c:v>2.1023538273597944</c:v>
                </c:pt>
                <c:pt idx="306">
                  <c:v>2.1077170710935951</c:v>
                </c:pt>
                <c:pt idx="307">
                  <c:v>2.1130571869389234</c:v>
                </c:pt>
                <c:pt idx="308">
                  <c:v>2.1183729925291561</c:v>
                </c:pt>
                <c:pt idx="309">
                  <c:v>2.1236634143093505</c:v>
                </c:pt>
                <c:pt idx="310">
                  <c:v>2.1289274854508311</c:v>
                </c:pt>
                <c:pt idx="311">
                  <c:v>2.1341643436830391</c:v>
                </c:pt>
                <c:pt idx="312">
                  <c:v>2.1393732291212082</c:v>
                </c:pt>
                <c:pt idx="313">
                  <c:v>2.144553482160195</c:v>
                </c:pt>
                <c:pt idx="314">
                  <c:v>2.1497045414966722</c:v>
                </c:pt>
                <c:pt idx="315">
                  <c:v>2.1548259423338796</c:v>
                </c:pt>
                <c:pt idx="316">
                  <c:v>2.1599173148152189</c:v>
                </c:pt>
                <c:pt idx="317">
                  <c:v>2.1649783827251441</c:v>
                </c:pt>
                <c:pt idx="318">
                  <c:v>2.1700089624880357</c:v>
                </c:pt>
                <c:pt idx="319">
                  <c:v>2.1750089624880355</c:v>
                </c:pt>
                <c:pt idx="320">
                  <c:v>2.1799783827251438</c:v>
                </c:pt>
                <c:pt idx="321">
                  <c:v>2.1849173148152183</c:v>
                </c:pt>
                <c:pt idx="322">
                  <c:v>2.1898259423338788</c:v>
                </c:pt>
                <c:pt idx="323">
                  <c:v>2.1947045414966713</c:v>
                </c:pt>
                <c:pt idx="324">
                  <c:v>2.1995534821601939</c:v>
                </c:pt>
                <c:pt idx="325">
                  <c:v>2.2043732291212068</c:v>
                </c:pt>
                <c:pt idx="326">
                  <c:v>2.2091643436830375</c:v>
                </c:pt>
                <c:pt idx="327">
                  <c:v>2.2139274854508293</c:v>
                </c:pt>
                <c:pt idx="328">
                  <c:v>2.2186634143093484</c:v>
                </c:pt>
                <c:pt idx="329">
                  <c:v>2.2233729925291539</c:v>
                </c:pt>
                <c:pt idx="330">
                  <c:v>2.228057186938921</c:v>
                </c:pt>
                <c:pt idx="331">
                  <c:v>2.2327170710935924</c:v>
                </c:pt>
                <c:pt idx="332">
                  <c:v>2.2373538273597915</c:v>
                </c:pt>
                <c:pt idx="333">
                  <c:v>2.2419687488316029</c:v>
                </c:pt>
                <c:pt idx="334">
                  <c:v>2.246563240981422</c:v>
                </c:pt>
                <c:pt idx="335">
                  <c:v>2.2511388229421772</c:v>
                </c:pt>
                <c:pt idx="336">
                  <c:v>2.2556971283089102</c:v>
                </c:pt>
                <c:pt idx="337">
                  <c:v>2.2602399053396751</c:v>
                </c:pt>
                <c:pt idx="338">
                  <c:v>2.2647690164281458</c:v>
                </c:pt>
                <c:pt idx="339">
                  <c:v>2.2692864367135646</c:v>
                </c:pt>
                <c:pt idx="340">
                  <c:v>2.2737942516881069</c:v>
                </c:pt>
                <c:pt idx="341">
                  <c:v>2.2782946536578774</c:v>
                </c:pt>
                <c:pt idx="342">
                  <c:v>2.2827899369122626</c:v>
                </c:pt>
                <c:pt idx="343">
                  <c:v>2.2872824914579355</c:v>
                </c:pt>
                <c:pt idx="344">
                  <c:v>2.2917747951793666</c:v>
                </c:pt>
                <c:pt idx="345">
                  <c:v>2.2962694042981209</c:v>
                </c:pt>
                <c:pt idx="346">
                  <c:v>2.3007689420195838</c:v>
                </c:pt>
                <c:pt idx="347">
                  <c:v>2.3052760852790013</c:v>
                </c:pt>
                <c:pt idx="348">
                  <c:v>2.309793549529767</c:v>
                </c:pt>
                <c:pt idx="349">
                  <c:v>2.3143240715564559</c:v>
                </c:pt>
                <c:pt idx="350">
                  <c:v>2.318870390343525</c:v>
                </c:pt>
                <c:pt idx="351">
                  <c:v>2.3234352260878457</c:v>
                </c:pt>
                <c:pt idx="352">
                  <c:v>2.3280212575085155</c:v>
                </c:pt>
                <c:pt idx="353">
                  <c:v>2.3326310976792914</c:v>
                </c:pt>
                <c:pt idx="354">
                  <c:v>2.337267268685161</c:v>
                </c:pt>
                <c:pt idx="355">
                  <c:v>2.3419321754817646</c:v>
                </c:pt>
                <c:pt idx="356">
                  <c:v>2.3466280794106074</c:v>
                </c:pt>
                <c:pt idx="357">
                  <c:v>2.3513570718894523</c:v>
                </c:pt>
                <c:pt idx="358">
                  <c:v>2.3561210488508597</c:v>
                </c:pt>
                <c:pt idx="359">
                  <c:v>2.3609216865373854</c:v>
                </c:pt>
                <c:pt idx="360">
                  <c:v>2.3657604192748152</c:v>
                </c:pt>
                <c:pt idx="361">
                  <c:v>2.370638419831363</c:v>
                </c:pt>
                <c:pt idx="362">
                  <c:v>2.3755565829288847</c:v>
                </c:pt>
                <c:pt idx="363">
                  <c:v>2.3805155124017108</c:v>
                </c:pt>
                <c:pt idx="364">
                  <c:v>2.3855155124017107</c:v>
                </c:pt>
                <c:pt idx="365">
                  <c:v>2.3905565829288844</c:v>
                </c:pt>
                <c:pt idx="366">
                  <c:v>2.3956384198313625</c:v>
                </c:pt>
                <c:pt idx="367">
                  <c:v>2.4007604192748144</c:v>
                </c:pt>
                <c:pt idx="368">
                  <c:v>2.4059216865373845</c:v>
                </c:pt>
                <c:pt idx="369">
                  <c:v>2.4111210488508585</c:v>
                </c:pt>
                <c:pt idx="370">
                  <c:v>2.4163570718894509</c:v>
                </c:pt>
                <c:pt idx="371">
                  <c:v>2.4216280794106053</c:v>
                </c:pt>
                <c:pt idx="372">
                  <c:v>2.4269321754817628</c:v>
                </c:pt>
                <c:pt idx="373">
                  <c:v>2.432267268685159</c:v>
                </c:pt>
                <c:pt idx="374">
                  <c:v>2.4376310976792892</c:v>
                </c:pt>
                <c:pt idx="375">
                  <c:v>2.4430212575085126</c:v>
                </c:pt>
                <c:pt idx="376">
                  <c:v>2.448435226087843</c:v>
                </c:pt>
                <c:pt idx="377">
                  <c:v>2.4538703903435222</c:v>
                </c:pt>
                <c:pt idx="378">
                  <c:v>2.4593240715564528</c:v>
                </c:pt>
                <c:pt idx="379">
                  <c:v>2.4647935495297637</c:v>
                </c:pt>
                <c:pt idx="380">
                  <c:v>2.4702760852789978</c:v>
                </c:pt>
                <c:pt idx="381">
                  <c:v>2.4757689420195801</c:v>
                </c:pt>
                <c:pt idx="382">
                  <c:v>2.4812694042981169</c:v>
                </c:pt>
                <c:pt idx="383">
                  <c:v>2.4867747951793624</c:v>
                </c:pt>
                <c:pt idx="384">
                  <c:v>2.4922824914579311</c:v>
                </c:pt>
                <c:pt idx="385">
                  <c:v>2.497789936912258</c:v>
                </c:pt>
                <c:pt idx="386">
                  <c:v>2.5032946536578726</c:v>
                </c:pt>
                <c:pt idx="387">
                  <c:v>2.5087942516881019</c:v>
                </c:pt>
                <c:pt idx="388">
                  <c:v>2.5142864367135593</c:v>
                </c:pt>
                <c:pt idx="389">
                  <c:v>2.5197690164281403</c:v>
                </c:pt>
                <c:pt idx="390">
                  <c:v>2.5252399053396695</c:v>
                </c:pt>
                <c:pt idx="391">
                  <c:v>2.5306971283089044</c:v>
                </c:pt>
                <c:pt idx="392">
                  <c:v>2.5361388229421711</c:v>
                </c:pt>
                <c:pt idx="393">
                  <c:v>2.5415632409814157</c:v>
                </c:pt>
                <c:pt idx="394">
                  <c:v>2.546968748831596</c:v>
                </c:pt>
                <c:pt idx="395">
                  <c:v>2.5523538273597848</c:v>
                </c:pt>
                <c:pt idx="396">
                  <c:v>2.5577170710935855</c:v>
                </c:pt>
                <c:pt idx="397">
                  <c:v>2.5630571869389138</c:v>
                </c:pt>
                <c:pt idx="398">
                  <c:v>2.5683729925291465</c:v>
                </c:pt>
                <c:pt idx="399">
                  <c:v>2.5736634143093409</c:v>
                </c:pt>
                <c:pt idx="400">
                  <c:v>2.5789274854508215</c:v>
                </c:pt>
                <c:pt idx="401">
                  <c:v>2.5841643436830295</c:v>
                </c:pt>
                <c:pt idx="402">
                  <c:v>2.5893732291211986</c:v>
                </c:pt>
                <c:pt idx="403">
                  <c:v>2.5945534821601854</c:v>
                </c:pt>
                <c:pt idx="404">
                  <c:v>2.5997045414966626</c:v>
                </c:pt>
                <c:pt idx="405">
                  <c:v>2.60482594233387</c:v>
                </c:pt>
                <c:pt idx="406">
                  <c:v>2.6099173148152093</c:v>
                </c:pt>
                <c:pt idx="407">
                  <c:v>2.6149783827251345</c:v>
                </c:pt>
                <c:pt idx="408">
                  <c:v>2.6200089624880261</c:v>
                </c:pt>
                <c:pt idx="409">
                  <c:v>2.625008962488026</c:v>
                </c:pt>
                <c:pt idx="410">
                  <c:v>2.6299783827251342</c:v>
                </c:pt>
                <c:pt idx="411">
                  <c:v>2.6349173148152087</c:v>
                </c:pt>
                <c:pt idx="412">
                  <c:v>2.6398259423338692</c:v>
                </c:pt>
                <c:pt idx="413">
                  <c:v>2.6447045414966617</c:v>
                </c:pt>
                <c:pt idx="414">
                  <c:v>2.6495534821601843</c:v>
                </c:pt>
                <c:pt idx="415">
                  <c:v>2.6543732291211972</c:v>
                </c:pt>
                <c:pt idx="416">
                  <c:v>2.6591643436830279</c:v>
                </c:pt>
                <c:pt idx="417">
                  <c:v>2.6639274854508197</c:v>
                </c:pt>
                <c:pt idx="418">
                  <c:v>2.6686634143093388</c:v>
                </c:pt>
                <c:pt idx="419">
                  <c:v>2.6733729925291443</c:v>
                </c:pt>
                <c:pt idx="420">
                  <c:v>2.6780571869389114</c:v>
                </c:pt>
                <c:pt idx="421">
                  <c:v>2.6827170710935828</c:v>
                </c:pt>
                <c:pt idx="422">
                  <c:v>2.6873538273597819</c:v>
                </c:pt>
              </c:numCache>
            </c:numRef>
          </c:val>
          <c:smooth val="0"/>
        </c:ser>
        <c:dLbls>
          <c:showLegendKey val="0"/>
          <c:showVal val="0"/>
          <c:showCatName val="0"/>
          <c:showSerName val="0"/>
          <c:showPercent val="0"/>
          <c:showBubbleSize val="0"/>
        </c:dLbls>
        <c:smooth val="0"/>
        <c:axId val="522646952"/>
        <c:axId val="522647344"/>
        <c:extLst>
          <c:ext xmlns:c15="http://schemas.microsoft.com/office/drawing/2012/chart" uri="{02D57815-91ED-43cb-92C2-25804820EDAC}">
            <c15:filteredLineSeries>
              <c15:ser>
                <c:idx val="0"/>
                <c:order val="0"/>
                <c:tx>
                  <c:strRef>
                    <c:extLst>
                      <c:ext uri="{02D57815-91ED-43cb-92C2-25804820EDAC}">
                        <c15:formulaRef>
                          <c15:sqref>'Theorretical Data (2)'!$B$13</c15:sqref>
                        </c15:formulaRef>
                      </c:ext>
                    </c:extLst>
                    <c:strCache>
                      <c:ptCount val="1"/>
                      <c:pt idx="0">
                        <c:v>Period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'Theorretical Data (2)'!$B$14:$B$436</c15:sqref>
                        </c15:formulaRef>
                      </c:ext>
                    </c:extLst>
                    <c:numCache>
                      <c:formatCode>General</c:formatCode>
                      <c:ptCount val="4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numCache>
                  </c:numRef>
                </c:val>
                <c:smooth val="0"/>
              </c15:ser>
            </c15:filteredLineSeries>
            <c15:filteredLineSeries>
              <c15:ser>
                <c:idx val="1"/>
                <c:order val="1"/>
                <c:tx>
                  <c:strRef>
                    <c:extLst xmlns:c15="http://schemas.microsoft.com/office/drawing/2012/chart">
                      <c:ext xmlns:c15="http://schemas.microsoft.com/office/drawing/2012/chart" uri="{02D57815-91ED-43cb-92C2-25804820EDAC}">
                        <c15:formulaRef>
                          <c15:sqref>'Theorretical Data (2)'!$C$13</c15:sqref>
                        </c15:formulaRef>
                      </c:ext>
                    </c:extLst>
                    <c:strCache>
                      <c:ptCount val="1"/>
                      <c:pt idx="0">
                        <c:v>Base 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'Theorretical Data (2)'!$C$14:$C$436</c15:sqref>
                        </c15:formulaRef>
                      </c:ext>
                    </c:extLst>
                    <c:numCache>
                      <c:formatCode>General</c:formatCode>
                      <c:ptCount val="423"/>
                      <c:pt idx="0" formatCode="&quot;$&quot;#,##0_);[Red]\(&quot;$&quot;#,##0\)">
                        <c:v>0.5</c:v>
                      </c:pt>
                      <c:pt idx="1">
                        <c:v>0.505</c:v>
                      </c:pt>
                      <c:pt idx="2">
                        <c:v>0.51</c:v>
                      </c:pt>
                      <c:pt idx="3">
                        <c:v>0.51500000000000001</c:v>
                      </c:pt>
                      <c:pt idx="4">
                        <c:v>0.52</c:v>
                      </c:pt>
                      <c:pt idx="5">
                        <c:v>0.52500000000000002</c:v>
                      </c:pt>
                      <c:pt idx="6">
                        <c:v>0.53</c:v>
                      </c:pt>
                      <c:pt idx="7">
                        <c:v>0.53500000000000003</c:v>
                      </c:pt>
                      <c:pt idx="8">
                        <c:v>0.54</c:v>
                      </c:pt>
                      <c:pt idx="9">
                        <c:v>0.54500000000000004</c:v>
                      </c:pt>
                      <c:pt idx="10">
                        <c:v>0.55000000000000004</c:v>
                      </c:pt>
                      <c:pt idx="11">
                        <c:v>0.55500000000000005</c:v>
                      </c:pt>
                      <c:pt idx="12">
                        <c:v>0.56000000000000005</c:v>
                      </c:pt>
                      <c:pt idx="13">
                        <c:v>0.56500000000000006</c:v>
                      </c:pt>
                      <c:pt idx="14">
                        <c:v>0.57000000000000006</c:v>
                      </c:pt>
                      <c:pt idx="15">
                        <c:v>0.57500000000000007</c:v>
                      </c:pt>
                      <c:pt idx="16">
                        <c:v>0.58000000000000007</c:v>
                      </c:pt>
                      <c:pt idx="17">
                        <c:v>0.58500000000000008</c:v>
                      </c:pt>
                      <c:pt idx="18">
                        <c:v>0.59000000000000008</c:v>
                      </c:pt>
                      <c:pt idx="19">
                        <c:v>0.59500000000000008</c:v>
                      </c:pt>
                      <c:pt idx="20">
                        <c:v>0.60000000000000009</c:v>
                      </c:pt>
                      <c:pt idx="21">
                        <c:v>0.60500000000000009</c:v>
                      </c:pt>
                      <c:pt idx="22">
                        <c:v>0.6100000000000001</c:v>
                      </c:pt>
                      <c:pt idx="23">
                        <c:v>0.6150000000000001</c:v>
                      </c:pt>
                      <c:pt idx="24">
                        <c:v>0.62000000000000011</c:v>
                      </c:pt>
                      <c:pt idx="25">
                        <c:v>0.62500000000000011</c:v>
                      </c:pt>
                      <c:pt idx="26">
                        <c:v>0.63000000000000012</c:v>
                      </c:pt>
                      <c:pt idx="27">
                        <c:v>0.63500000000000012</c:v>
                      </c:pt>
                      <c:pt idx="28">
                        <c:v>0.64000000000000012</c:v>
                      </c:pt>
                      <c:pt idx="29">
                        <c:v>0.64500000000000013</c:v>
                      </c:pt>
                      <c:pt idx="30">
                        <c:v>0.65000000000000013</c:v>
                      </c:pt>
                      <c:pt idx="31">
                        <c:v>0.65500000000000014</c:v>
                      </c:pt>
                      <c:pt idx="32">
                        <c:v>0.66000000000000014</c:v>
                      </c:pt>
                      <c:pt idx="33">
                        <c:v>0.66500000000000015</c:v>
                      </c:pt>
                      <c:pt idx="34">
                        <c:v>0.67000000000000015</c:v>
                      </c:pt>
                      <c:pt idx="35">
                        <c:v>0.67500000000000016</c:v>
                      </c:pt>
                      <c:pt idx="36">
                        <c:v>0.68000000000000016</c:v>
                      </c:pt>
                      <c:pt idx="37">
                        <c:v>0.68500000000000016</c:v>
                      </c:pt>
                      <c:pt idx="38">
                        <c:v>0.69000000000000017</c:v>
                      </c:pt>
                      <c:pt idx="39">
                        <c:v>0.69500000000000017</c:v>
                      </c:pt>
                      <c:pt idx="40">
                        <c:v>0.70000000000000018</c:v>
                      </c:pt>
                      <c:pt idx="41">
                        <c:v>0.70500000000000018</c:v>
                      </c:pt>
                      <c:pt idx="42">
                        <c:v>0.71000000000000019</c:v>
                      </c:pt>
                      <c:pt idx="43">
                        <c:v>0.71500000000000019</c:v>
                      </c:pt>
                      <c:pt idx="44">
                        <c:v>0.7200000000000002</c:v>
                      </c:pt>
                      <c:pt idx="45">
                        <c:v>0.7250000000000002</c:v>
                      </c:pt>
                      <c:pt idx="46">
                        <c:v>0.7300000000000002</c:v>
                      </c:pt>
                      <c:pt idx="47">
                        <c:v>0.73500000000000021</c:v>
                      </c:pt>
                      <c:pt idx="48">
                        <c:v>0.74000000000000021</c:v>
                      </c:pt>
                      <c:pt idx="49">
                        <c:v>0.74500000000000022</c:v>
                      </c:pt>
                      <c:pt idx="50">
                        <c:v>0.75000000000000022</c:v>
                      </c:pt>
                      <c:pt idx="51">
                        <c:v>0.75500000000000023</c:v>
                      </c:pt>
                      <c:pt idx="52">
                        <c:v>0.76000000000000023</c:v>
                      </c:pt>
                      <c:pt idx="53">
                        <c:v>0.76500000000000024</c:v>
                      </c:pt>
                      <c:pt idx="54">
                        <c:v>0.77000000000000024</c:v>
                      </c:pt>
                      <c:pt idx="55">
                        <c:v>0.77500000000000024</c:v>
                      </c:pt>
                      <c:pt idx="56">
                        <c:v>0.78000000000000025</c:v>
                      </c:pt>
                      <c:pt idx="57">
                        <c:v>0.78500000000000025</c:v>
                      </c:pt>
                      <c:pt idx="58">
                        <c:v>0.79000000000000026</c:v>
                      </c:pt>
                      <c:pt idx="59">
                        <c:v>0.79500000000000026</c:v>
                      </c:pt>
                      <c:pt idx="60">
                        <c:v>0.80000000000000027</c:v>
                      </c:pt>
                      <c:pt idx="61">
                        <c:v>0.80500000000000027</c:v>
                      </c:pt>
                      <c:pt idx="62">
                        <c:v>0.81000000000000028</c:v>
                      </c:pt>
                      <c:pt idx="63">
                        <c:v>0.81500000000000028</c:v>
                      </c:pt>
                      <c:pt idx="64">
                        <c:v>0.82000000000000028</c:v>
                      </c:pt>
                      <c:pt idx="65">
                        <c:v>0.82500000000000029</c:v>
                      </c:pt>
                      <c:pt idx="66">
                        <c:v>0.83000000000000029</c:v>
                      </c:pt>
                      <c:pt idx="67">
                        <c:v>0.8350000000000003</c:v>
                      </c:pt>
                      <c:pt idx="68">
                        <c:v>0.8400000000000003</c:v>
                      </c:pt>
                      <c:pt idx="69">
                        <c:v>0.84500000000000031</c:v>
                      </c:pt>
                      <c:pt idx="70">
                        <c:v>0.85000000000000031</c:v>
                      </c:pt>
                      <c:pt idx="71">
                        <c:v>0.85500000000000032</c:v>
                      </c:pt>
                      <c:pt idx="72">
                        <c:v>0.86000000000000032</c:v>
                      </c:pt>
                      <c:pt idx="73">
                        <c:v>0.86500000000000032</c:v>
                      </c:pt>
                      <c:pt idx="74">
                        <c:v>0.87000000000000033</c:v>
                      </c:pt>
                      <c:pt idx="75">
                        <c:v>0.87500000000000033</c:v>
                      </c:pt>
                      <c:pt idx="76">
                        <c:v>0.88000000000000034</c:v>
                      </c:pt>
                      <c:pt idx="77">
                        <c:v>0.88500000000000034</c:v>
                      </c:pt>
                      <c:pt idx="78">
                        <c:v>0.89000000000000035</c:v>
                      </c:pt>
                      <c:pt idx="79">
                        <c:v>0.89500000000000035</c:v>
                      </c:pt>
                      <c:pt idx="80">
                        <c:v>0.90000000000000036</c:v>
                      </c:pt>
                      <c:pt idx="81">
                        <c:v>0.90500000000000036</c:v>
                      </c:pt>
                      <c:pt idx="82">
                        <c:v>0.91000000000000036</c:v>
                      </c:pt>
                      <c:pt idx="83">
                        <c:v>0.91500000000000037</c:v>
                      </c:pt>
                      <c:pt idx="84">
                        <c:v>0.92000000000000037</c:v>
                      </c:pt>
                      <c:pt idx="85">
                        <c:v>0.92500000000000038</c:v>
                      </c:pt>
                      <c:pt idx="86">
                        <c:v>0.93000000000000038</c:v>
                      </c:pt>
                      <c:pt idx="87">
                        <c:v>0.93500000000000039</c:v>
                      </c:pt>
                      <c:pt idx="88">
                        <c:v>0.94000000000000039</c:v>
                      </c:pt>
                      <c:pt idx="89">
                        <c:v>0.9450000000000004</c:v>
                      </c:pt>
                      <c:pt idx="90">
                        <c:v>0.9500000000000004</c:v>
                      </c:pt>
                      <c:pt idx="91">
                        <c:v>0.9550000000000004</c:v>
                      </c:pt>
                      <c:pt idx="92">
                        <c:v>0.96000000000000041</c:v>
                      </c:pt>
                      <c:pt idx="93">
                        <c:v>0.96500000000000041</c:v>
                      </c:pt>
                      <c:pt idx="94">
                        <c:v>0.97000000000000042</c:v>
                      </c:pt>
                      <c:pt idx="95">
                        <c:v>0.97500000000000042</c:v>
                      </c:pt>
                      <c:pt idx="96">
                        <c:v>0.98000000000000043</c:v>
                      </c:pt>
                      <c:pt idx="97">
                        <c:v>0.98500000000000043</c:v>
                      </c:pt>
                      <c:pt idx="98">
                        <c:v>0.99000000000000044</c:v>
                      </c:pt>
                      <c:pt idx="99">
                        <c:v>0.99500000000000044</c:v>
                      </c:pt>
                      <c:pt idx="100">
                        <c:v>1.0000000000000004</c:v>
                      </c:pt>
                      <c:pt idx="101">
                        <c:v>1.0050000000000003</c:v>
                      </c:pt>
                      <c:pt idx="102">
                        <c:v>1.0100000000000002</c:v>
                      </c:pt>
                      <c:pt idx="103">
                        <c:v>1.0150000000000001</c:v>
                      </c:pt>
                      <c:pt idx="104">
                        <c:v>1.02</c:v>
                      </c:pt>
                      <c:pt idx="105">
                        <c:v>1.0249999999999999</c:v>
                      </c:pt>
                      <c:pt idx="106">
                        <c:v>1.0299999999999998</c:v>
                      </c:pt>
                      <c:pt idx="107">
                        <c:v>1.0349999999999997</c:v>
                      </c:pt>
                      <c:pt idx="108">
                        <c:v>1.0399999999999996</c:v>
                      </c:pt>
                      <c:pt idx="109">
                        <c:v>1.0449999999999995</c:v>
                      </c:pt>
                      <c:pt idx="110">
                        <c:v>1.0499999999999994</c:v>
                      </c:pt>
                      <c:pt idx="111">
                        <c:v>1.0549999999999993</c:v>
                      </c:pt>
                      <c:pt idx="112">
                        <c:v>1.0599999999999992</c:v>
                      </c:pt>
                      <c:pt idx="113">
                        <c:v>1.0649999999999991</c:v>
                      </c:pt>
                      <c:pt idx="114">
                        <c:v>1.069999999999999</c:v>
                      </c:pt>
                      <c:pt idx="115">
                        <c:v>1.0749999999999988</c:v>
                      </c:pt>
                      <c:pt idx="116">
                        <c:v>1.0799999999999987</c:v>
                      </c:pt>
                      <c:pt idx="117">
                        <c:v>1.0849999999999986</c:v>
                      </c:pt>
                      <c:pt idx="118">
                        <c:v>1.0899999999999985</c:v>
                      </c:pt>
                      <c:pt idx="119">
                        <c:v>1.0949999999999984</c:v>
                      </c:pt>
                      <c:pt idx="120">
                        <c:v>1.0999999999999983</c:v>
                      </c:pt>
                      <c:pt idx="121">
                        <c:v>1.1049999999999982</c:v>
                      </c:pt>
                      <c:pt idx="122">
                        <c:v>1.1099999999999981</c:v>
                      </c:pt>
                      <c:pt idx="123">
                        <c:v>1.114999999999998</c:v>
                      </c:pt>
                      <c:pt idx="124">
                        <c:v>1.1199999999999979</c:v>
                      </c:pt>
                      <c:pt idx="125">
                        <c:v>1.1249999999999978</c:v>
                      </c:pt>
                      <c:pt idx="126">
                        <c:v>1.1299999999999977</c:v>
                      </c:pt>
                      <c:pt idx="127">
                        <c:v>1.1349999999999976</c:v>
                      </c:pt>
                      <c:pt idx="128">
                        <c:v>1.1399999999999975</c:v>
                      </c:pt>
                      <c:pt idx="129">
                        <c:v>1.1449999999999974</c:v>
                      </c:pt>
                      <c:pt idx="130">
                        <c:v>1.1499999999999972</c:v>
                      </c:pt>
                      <c:pt idx="131">
                        <c:v>1.1549999999999971</c:v>
                      </c:pt>
                      <c:pt idx="132">
                        <c:v>1.159999999999997</c:v>
                      </c:pt>
                      <c:pt idx="133">
                        <c:v>1.1649999999999969</c:v>
                      </c:pt>
                      <c:pt idx="134">
                        <c:v>1.1699999999999968</c:v>
                      </c:pt>
                      <c:pt idx="135">
                        <c:v>1.1749999999999967</c:v>
                      </c:pt>
                      <c:pt idx="136">
                        <c:v>1.1799999999999966</c:v>
                      </c:pt>
                      <c:pt idx="137">
                        <c:v>1.1849999999999965</c:v>
                      </c:pt>
                      <c:pt idx="138">
                        <c:v>1.1899999999999964</c:v>
                      </c:pt>
                      <c:pt idx="139">
                        <c:v>1.1949999999999963</c:v>
                      </c:pt>
                      <c:pt idx="140">
                        <c:v>1.1999999999999962</c:v>
                      </c:pt>
                      <c:pt idx="141">
                        <c:v>1.2049999999999961</c:v>
                      </c:pt>
                      <c:pt idx="142">
                        <c:v>1.209999999999996</c:v>
                      </c:pt>
                      <c:pt idx="143">
                        <c:v>1.2149999999999959</c:v>
                      </c:pt>
                      <c:pt idx="144">
                        <c:v>1.2199999999999958</c:v>
                      </c:pt>
                      <c:pt idx="145">
                        <c:v>1.2249999999999956</c:v>
                      </c:pt>
                      <c:pt idx="146">
                        <c:v>1.2299999999999955</c:v>
                      </c:pt>
                      <c:pt idx="147">
                        <c:v>1.2349999999999954</c:v>
                      </c:pt>
                      <c:pt idx="148">
                        <c:v>1.2399999999999953</c:v>
                      </c:pt>
                      <c:pt idx="149">
                        <c:v>1.2449999999999952</c:v>
                      </c:pt>
                      <c:pt idx="150">
                        <c:v>1.2499999999999951</c:v>
                      </c:pt>
                      <c:pt idx="151">
                        <c:v>1.254999999999995</c:v>
                      </c:pt>
                      <c:pt idx="152">
                        <c:v>1.2599999999999949</c:v>
                      </c:pt>
                      <c:pt idx="153">
                        <c:v>1.2649999999999948</c:v>
                      </c:pt>
                      <c:pt idx="154">
                        <c:v>1.2699999999999947</c:v>
                      </c:pt>
                      <c:pt idx="155">
                        <c:v>1.2749999999999946</c:v>
                      </c:pt>
                      <c:pt idx="156">
                        <c:v>1.2799999999999945</c:v>
                      </c:pt>
                      <c:pt idx="157">
                        <c:v>1.2849999999999944</c:v>
                      </c:pt>
                      <c:pt idx="158">
                        <c:v>1.2899999999999943</c:v>
                      </c:pt>
                      <c:pt idx="159">
                        <c:v>1.2949999999999942</c:v>
                      </c:pt>
                      <c:pt idx="160">
                        <c:v>1.299999999999994</c:v>
                      </c:pt>
                      <c:pt idx="161">
                        <c:v>1.3049999999999939</c:v>
                      </c:pt>
                      <c:pt idx="162">
                        <c:v>1.3099999999999938</c:v>
                      </c:pt>
                      <c:pt idx="163">
                        <c:v>1.3149999999999937</c:v>
                      </c:pt>
                      <c:pt idx="164">
                        <c:v>1.3199999999999936</c:v>
                      </c:pt>
                      <c:pt idx="165">
                        <c:v>1.3249999999999935</c:v>
                      </c:pt>
                      <c:pt idx="166">
                        <c:v>1.3299999999999934</c:v>
                      </c:pt>
                      <c:pt idx="167">
                        <c:v>1.3349999999999933</c:v>
                      </c:pt>
                      <c:pt idx="168">
                        <c:v>1.3399999999999932</c:v>
                      </c:pt>
                      <c:pt idx="169">
                        <c:v>1.3449999999999931</c:v>
                      </c:pt>
                      <c:pt idx="170">
                        <c:v>1.349999999999993</c:v>
                      </c:pt>
                      <c:pt idx="171">
                        <c:v>1.3549999999999929</c:v>
                      </c:pt>
                      <c:pt idx="172">
                        <c:v>1.3599999999999928</c:v>
                      </c:pt>
                      <c:pt idx="173">
                        <c:v>1.3649999999999927</c:v>
                      </c:pt>
                      <c:pt idx="174">
                        <c:v>1.3699999999999926</c:v>
                      </c:pt>
                      <c:pt idx="175">
                        <c:v>1.3749999999999925</c:v>
                      </c:pt>
                      <c:pt idx="176">
                        <c:v>1.3799999999999923</c:v>
                      </c:pt>
                      <c:pt idx="177">
                        <c:v>1.3849999999999922</c:v>
                      </c:pt>
                      <c:pt idx="178">
                        <c:v>1.3899999999999921</c:v>
                      </c:pt>
                      <c:pt idx="179">
                        <c:v>1.394999999999992</c:v>
                      </c:pt>
                      <c:pt idx="180">
                        <c:v>1.3999999999999919</c:v>
                      </c:pt>
                      <c:pt idx="181">
                        <c:v>1.4049999999999918</c:v>
                      </c:pt>
                      <c:pt idx="182">
                        <c:v>1.4099999999999917</c:v>
                      </c:pt>
                      <c:pt idx="183">
                        <c:v>1.4149999999999916</c:v>
                      </c:pt>
                      <c:pt idx="184">
                        <c:v>1.4199999999999915</c:v>
                      </c:pt>
                      <c:pt idx="185">
                        <c:v>1.4249999999999914</c:v>
                      </c:pt>
                      <c:pt idx="186">
                        <c:v>1.4299999999999913</c:v>
                      </c:pt>
                      <c:pt idx="187">
                        <c:v>1.4349999999999912</c:v>
                      </c:pt>
                      <c:pt idx="188">
                        <c:v>1.4399999999999911</c:v>
                      </c:pt>
                      <c:pt idx="189">
                        <c:v>1.444999999999991</c:v>
                      </c:pt>
                      <c:pt idx="190">
                        <c:v>1.4499999999999909</c:v>
                      </c:pt>
                      <c:pt idx="191">
                        <c:v>1.4549999999999907</c:v>
                      </c:pt>
                      <c:pt idx="192">
                        <c:v>1.4599999999999906</c:v>
                      </c:pt>
                      <c:pt idx="193">
                        <c:v>1.4649999999999905</c:v>
                      </c:pt>
                      <c:pt idx="194">
                        <c:v>1.4699999999999904</c:v>
                      </c:pt>
                      <c:pt idx="195">
                        <c:v>1.4749999999999903</c:v>
                      </c:pt>
                      <c:pt idx="196">
                        <c:v>1.4799999999999902</c:v>
                      </c:pt>
                      <c:pt idx="197">
                        <c:v>1.4849999999999901</c:v>
                      </c:pt>
                      <c:pt idx="198">
                        <c:v>1.48999999999999</c:v>
                      </c:pt>
                      <c:pt idx="199">
                        <c:v>1.4949999999999899</c:v>
                      </c:pt>
                      <c:pt idx="200">
                        <c:v>1.4999999999999898</c:v>
                      </c:pt>
                      <c:pt idx="201">
                        <c:v>1.5049999999999897</c:v>
                      </c:pt>
                      <c:pt idx="202">
                        <c:v>1.5099999999999896</c:v>
                      </c:pt>
                      <c:pt idx="203">
                        <c:v>1.5149999999999895</c:v>
                      </c:pt>
                      <c:pt idx="204">
                        <c:v>1.5199999999999894</c:v>
                      </c:pt>
                      <c:pt idx="205">
                        <c:v>1.5249999999999893</c:v>
                      </c:pt>
                      <c:pt idx="206">
                        <c:v>1.5299999999999891</c:v>
                      </c:pt>
                      <c:pt idx="207">
                        <c:v>1.534999999999989</c:v>
                      </c:pt>
                      <c:pt idx="208">
                        <c:v>1.5399999999999889</c:v>
                      </c:pt>
                      <c:pt idx="209">
                        <c:v>1.5449999999999888</c:v>
                      </c:pt>
                      <c:pt idx="210">
                        <c:v>1.5499999999999887</c:v>
                      </c:pt>
                      <c:pt idx="211">
                        <c:v>1.5549999999999886</c:v>
                      </c:pt>
                      <c:pt idx="212">
                        <c:v>1.5599999999999885</c:v>
                      </c:pt>
                      <c:pt idx="213">
                        <c:v>1.5649999999999884</c:v>
                      </c:pt>
                      <c:pt idx="214">
                        <c:v>1.5699999999999883</c:v>
                      </c:pt>
                      <c:pt idx="215">
                        <c:v>1.5749999999999882</c:v>
                      </c:pt>
                      <c:pt idx="216">
                        <c:v>1.5799999999999881</c:v>
                      </c:pt>
                      <c:pt idx="217">
                        <c:v>1.584999999999988</c:v>
                      </c:pt>
                      <c:pt idx="218">
                        <c:v>1.5899999999999879</c:v>
                      </c:pt>
                      <c:pt idx="219">
                        <c:v>1.5949999999999878</c:v>
                      </c:pt>
                      <c:pt idx="220">
                        <c:v>1.5999999999999877</c:v>
                      </c:pt>
                      <c:pt idx="221">
                        <c:v>1.6049999999999875</c:v>
                      </c:pt>
                      <c:pt idx="222">
                        <c:v>1.6099999999999874</c:v>
                      </c:pt>
                      <c:pt idx="223">
                        <c:v>1.6149999999999873</c:v>
                      </c:pt>
                      <c:pt idx="224">
                        <c:v>1.6199999999999872</c:v>
                      </c:pt>
                      <c:pt idx="225">
                        <c:v>1.6249999999999871</c:v>
                      </c:pt>
                      <c:pt idx="226">
                        <c:v>1.629999999999987</c:v>
                      </c:pt>
                      <c:pt idx="227">
                        <c:v>1.6349999999999869</c:v>
                      </c:pt>
                      <c:pt idx="228">
                        <c:v>1.6399999999999868</c:v>
                      </c:pt>
                      <c:pt idx="229">
                        <c:v>1.6449999999999867</c:v>
                      </c:pt>
                      <c:pt idx="230">
                        <c:v>1.6499999999999866</c:v>
                      </c:pt>
                      <c:pt idx="231">
                        <c:v>1.6549999999999865</c:v>
                      </c:pt>
                      <c:pt idx="232">
                        <c:v>1.6599999999999864</c:v>
                      </c:pt>
                      <c:pt idx="233">
                        <c:v>1.6649999999999863</c:v>
                      </c:pt>
                      <c:pt idx="234">
                        <c:v>1.6699999999999862</c:v>
                      </c:pt>
                      <c:pt idx="235">
                        <c:v>1.6749999999999861</c:v>
                      </c:pt>
                      <c:pt idx="236">
                        <c:v>1.6799999999999859</c:v>
                      </c:pt>
                      <c:pt idx="237">
                        <c:v>1.6849999999999858</c:v>
                      </c:pt>
                      <c:pt idx="238">
                        <c:v>1.6899999999999857</c:v>
                      </c:pt>
                      <c:pt idx="239">
                        <c:v>1.6949999999999856</c:v>
                      </c:pt>
                      <c:pt idx="240">
                        <c:v>1.6999999999999855</c:v>
                      </c:pt>
                      <c:pt idx="241">
                        <c:v>1.7049999999999854</c:v>
                      </c:pt>
                      <c:pt idx="242">
                        <c:v>1.7099999999999853</c:v>
                      </c:pt>
                      <c:pt idx="243">
                        <c:v>1.7149999999999852</c:v>
                      </c:pt>
                      <c:pt idx="244">
                        <c:v>1.7199999999999851</c:v>
                      </c:pt>
                      <c:pt idx="245">
                        <c:v>1.724999999999985</c:v>
                      </c:pt>
                      <c:pt idx="246">
                        <c:v>1.7299999999999849</c:v>
                      </c:pt>
                      <c:pt idx="247">
                        <c:v>1.7349999999999848</c:v>
                      </c:pt>
                      <c:pt idx="248">
                        <c:v>1.7399999999999847</c:v>
                      </c:pt>
                      <c:pt idx="249">
                        <c:v>1.7449999999999846</c:v>
                      </c:pt>
                      <c:pt idx="250">
                        <c:v>1.7499999999999845</c:v>
                      </c:pt>
                      <c:pt idx="251">
                        <c:v>1.7549999999999844</c:v>
                      </c:pt>
                      <c:pt idx="252">
                        <c:v>1.7599999999999842</c:v>
                      </c:pt>
                      <c:pt idx="253">
                        <c:v>1.7649999999999841</c:v>
                      </c:pt>
                      <c:pt idx="254">
                        <c:v>1.769999999999984</c:v>
                      </c:pt>
                      <c:pt idx="255">
                        <c:v>1.7749999999999839</c:v>
                      </c:pt>
                      <c:pt idx="256">
                        <c:v>1.7799999999999838</c:v>
                      </c:pt>
                      <c:pt idx="257">
                        <c:v>1.7849999999999837</c:v>
                      </c:pt>
                      <c:pt idx="258">
                        <c:v>1.7899999999999836</c:v>
                      </c:pt>
                      <c:pt idx="259">
                        <c:v>1.7949999999999835</c:v>
                      </c:pt>
                      <c:pt idx="260">
                        <c:v>1.7999999999999834</c:v>
                      </c:pt>
                      <c:pt idx="261">
                        <c:v>1.8049999999999833</c:v>
                      </c:pt>
                      <c:pt idx="262">
                        <c:v>1.8099999999999832</c:v>
                      </c:pt>
                      <c:pt idx="263">
                        <c:v>1.8149999999999831</c:v>
                      </c:pt>
                      <c:pt idx="264">
                        <c:v>1.819999999999983</c:v>
                      </c:pt>
                      <c:pt idx="265">
                        <c:v>1.8249999999999829</c:v>
                      </c:pt>
                      <c:pt idx="266">
                        <c:v>1.8299999999999828</c:v>
                      </c:pt>
                      <c:pt idx="267">
                        <c:v>1.8349999999999826</c:v>
                      </c:pt>
                      <c:pt idx="268">
                        <c:v>1.8399999999999825</c:v>
                      </c:pt>
                      <c:pt idx="269">
                        <c:v>1.8449999999999824</c:v>
                      </c:pt>
                      <c:pt idx="270">
                        <c:v>1.8499999999999823</c:v>
                      </c:pt>
                      <c:pt idx="271">
                        <c:v>1.8549999999999822</c:v>
                      </c:pt>
                      <c:pt idx="272">
                        <c:v>1.8599999999999821</c:v>
                      </c:pt>
                      <c:pt idx="273">
                        <c:v>1.864999999999982</c:v>
                      </c:pt>
                      <c:pt idx="274">
                        <c:v>1.8699999999999819</c:v>
                      </c:pt>
                      <c:pt idx="275">
                        <c:v>1.8749999999999818</c:v>
                      </c:pt>
                      <c:pt idx="276">
                        <c:v>1.8799999999999817</c:v>
                      </c:pt>
                      <c:pt idx="277">
                        <c:v>1.8849999999999816</c:v>
                      </c:pt>
                      <c:pt idx="278">
                        <c:v>1.8899999999999815</c:v>
                      </c:pt>
                      <c:pt idx="279">
                        <c:v>1.8949999999999814</c:v>
                      </c:pt>
                      <c:pt idx="280">
                        <c:v>1.8999999999999813</c:v>
                      </c:pt>
                      <c:pt idx="281">
                        <c:v>1.9049999999999812</c:v>
                      </c:pt>
                      <c:pt idx="282">
                        <c:v>1.909999999999981</c:v>
                      </c:pt>
                      <c:pt idx="283">
                        <c:v>1.9149999999999809</c:v>
                      </c:pt>
                      <c:pt idx="284">
                        <c:v>1.9199999999999808</c:v>
                      </c:pt>
                      <c:pt idx="285">
                        <c:v>1.9249999999999807</c:v>
                      </c:pt>
                      <c:pt idx="286">
                        <c:v>1.9299999999999806</c:v>
                      </c:pt>
                      <c:pt idx="287">
                        <c:v>1.9349999999999805</c:v>
                      </c:pt>
                      <c:pt idx="288">
                        <c:v>1.9399999999999804</c:v>
                      </c:pt>
                      <c:pt idx="289">
                        <c:v>1.9449999999999803</c:v>
                      </c:pt>
                      <c:pt idx="290">
                        <c:v>1.9499999999999802</c:v>
                      </c:pt>
                      <c:pt idx="291">
                        <c:v>1.9549999999999801</c:v>
                      </c:pt>
                      <c:pt idx="292">
                        <c:v>1.95999999999998</c:v>
                      </c:pt>
                      <c:pt idx="293">
                        <c:v>1.9649999999999799</c:v>
                      </c:pt>
                      <c:pt idx="294">
                        <c:v>1.9699999999999798</c:v>
                      </c:pt>
                      <c:pt idx="295">
                        <c:v>1.9749999999999797</c:v>
                      </c:pt>
                      <c:pt idx="296">
                        <c:v>1.9799999999999796</c:v>
                      </c:pt>
                      <c:pt idx="297">
                        <c:v>1.9849999999999794</c:v>
                      </c:pt>
                      <c:pt idx="298">
                        <c:v>1.9899999999999793</c:v>
                      </c:pt>
                      <c:pt idx="299">
                        <c:v>1.9949999999999792</c:v>
                      </c:pt>
                      <c:pt idx="300">
                        <c:v>1.9999999999999791</c:v>
                      </c:pt>
                      <c:pt idx="301">
                        <c:v>2.004999999999979</c:v>
                      </c:pt>
                      <c:pt idx="302">
                        <c:v>2.0099999999999789</c:v>
                      </c:pt>
                      <c:pt idx="303">
                        <c:v>2.0149999999999788</c:v>
                      </c:pt>
                      <c:pt idx="304">
                        <c:v>2.0199999999999787</c:v>
                      </c:pt>
                      <c:pt idx="305">
                        <c:v>2.0249999999999786</c:v>
                      </c:pt>
                      <c:pt idx="306">
                        <c:v>2.0299999999999785</c:v>
                      </c:pt>
                      <c:pt idx="307">
                        <c:v>2.0349999999999784</c:v>
                      </c:pt>
                      <c:pt idx="308">
                        <c:v>2.0399999999999783</c:v>
                      </c:pt>
                      <c:pt idx="309">
                        <c:v>2.0449999999999782</c:v>
                      </c:pt>
                      <c:pt idx="310">
                        <c:v>2.0499999999999781</c:v>
                      </c:pt>
                      <c:pt idx="311">
                        <c:v>2.054999999999978</c:v>
                      </c:pt>
                      <c:pt idx="312">
                        <c:v>2.0599999999999778</c:v>
                      </c:pt>
                      <c:pt idx="313">
                        <c:v>2.0649999999999777</c:v>
                      </c:pt>
                      <c:pt idx="314">
                        <c:v>2.0699999999999776</c:v>
                      </c:pt>
                      <c:pt idx="315">
                        <c:v>2.0749999999999775</c:v>
                      </c:pt>
                      <c:pt idx="316">
                        <c:v>2.0799999999999774</c:v>
                      </c:pt>
                      <c:pt idx="317">
                        <c:v>2.0849999999999773</c:v>
                      </c:pt>
                      <c:pt idx="318">
                        <c:v>2.0899999999999772</c:v>
                      </c:pt>
                      <c:pt idx="319">
                        <c:v>2.0949999999999771</c:v>
                      </c:pt>
                      <c:pt idx="320">
                        <c:v>2.099999999999977</c:v>
                      </c:pt>
                      <c:pt idx="321">
                        <c:v>2.1049999999999769</c:v>
                      </c:pt>
                      <c:pt idx="322">
                        <c:v>2.1099999999999768</c:v>
                      </c:pt>
                      <c:pt idx="323">
                        <c:v>2.1149999999999767</c:v>
                      </c:pt>
                      <c:pt idx="324">
                        <c:v>2.1199999999999766</c:v>
                      </c:pt>
                      <c:pt idx="325">
                        <c:v>2.1249999999999765</c:v>
                      </c:pt>
                      <c:pt idx="326">
                        <c:v>2.1299999999999764</c:v>
                      </c:pt>
                      <c:pt idx="327">
                        <c:v>2.1349999999999763</c:v>
                      </c:pt>
                      <c:pt idx="328">
                        <c:v>2.1399999999999761</c:v>
                      </c:pt>
                      <c:pt idx="329">
                        <c:v>2.144999999999976</c:v>
                      </c:pt>
                      <c:pt idx="330">
                        <c:v>2.1499999999999759</c:v>
                      </c:pt>
                      <c:pt idx="331">
                        <c:v>2.1549999999999758</c:v>
                      </c:pt>
                      <c:pt idx="332">
                        <c:v>2.1599999999999757</c:v>
                      </c:pt>
                      <c:pt idx="333">
                        <c:v>2.1649999999999756</c:v>
                      </c:pt>
                      <c:pt idx="334">
                        <c:v>2.1699999999999755</c:v>
                      </c:pt>
                      <c:pt idx="335">
                        <c:v>2.1749999999999754</c:v>
                      </c:pt>
                      <c:pt idx="336">
                        <c:v>2.1799999999999753</c:v>
                      </c:pt>
                      <c:pt idx="337">
                        <c:v>2.1849999999999752</c:v>
                      </c:pt>
                      <c:pt idx="338">
                        <c:v>2.1899999999999751</c:v>
                      </c:pt>
                      <c:pt idx="339">
                        <c:v>2.194999999999975</c:v>
                      </c:pt>
                      <c:pt idx="340">
                        <c:v>2.1999999999999749</c:v>
                      </c:pt>
                      <c:pt idx="341">
                        <c:v>2.2049999999999748</c:v>
                      </c:pt>
                      <c:pt idx="342">
                        <c:v>2.2099999999999747</c:v>
                      </c:pt>
                      <c:pt idx="343">
                        <c:v>2.2149999999999745</c:v>
                      </c:pt>
                      <c:pt idx="344">
                        <c:v>2.2199999999999744</c:v>
                      </c:pt>
                      <c:pt idx="345">
                        <c:v>2.2249999999999743</c:v>
                      </c:pt>
                      <c:pt idx="346">
                        <c:v>2.2299999999999742</c:v>
                      </c:pt>
                      <c:pt idx="347">
                        <c:v>2.2349999999999741</c:v>
                      </c:pt>
                      <c:pt idx="348">
                        <c:v>2.239999999999974</c:v>
                      </c:pt>
                      <c:pt idx="349">
                        <c:v>2.2449999999999739</c:v>
                      </c:pt>
                      <c:pt idx="350">
                        <c:v>2.2499999999999738</c:v>
                      </c:pt>
                      <c:pt idx="351">
                        <c:v>2.2549999999999737</c:v>
                      </c:pt>
                      <c:pt idx="352">
                        <c:v>2.2599999999999736</c:v>
                      </c:pt>
                      <c:pt idx="353">
                        <c:v>2.2649999999999735</c:v>
                      </c:pt>
                      <c:pt idx="354">
                        <c:v>2.2699999999999734</c:v>
                      </c:pt>
                      <c:pt idx="355">
                        <c:v>2.2749999999999733</c:v>
                      </c:pt>
                      <c:pt idx="356">
                        <c:v>2.2799999999999732</c:v>
                      </c:pt>
                      <c:pt idx="357">
                        <c:v>2.2849999999999731</c:v>
                      </c:pt>
                      <c:pt idx="358">
                        <c:v>2.2899999999999729</c:v>
                      </c:pt>
                      <c:pt idx="359">
                        <c:v>2.2949999999999728</c:v>
                      </c:pt>
                      <c:pt idx="360">
                        <c:v>2.2999999999999727</c:v>
                      </c:pt>
                      <c:pt idx="361">
                        <c:v>2.3049999999999726</c:v>
                      </c:pt>
                      <c:pt idx="362">
                        <c:v>2.3099999999999725</c:v>
                      </c:pt>
                      <c:pt idx="363">
                        <c:v>2.3149999999999724</c:v>
                      </c:pt>
                      <c:pt idx="364">
                        <c:v>2.3199999999999723</c:v>
                      </c:pt>
                      <c:pt idx="365">
                        <c:v>2.3249999999999722</c:v>
                      </c:pt>
                      <c:pt idx="366">
                        <c:v>2.3299999999999721</c:v>
                      </c:pt>
                      <c:pt idx="367">
                        <c:v>2.334999999999972</c:v>
                      </c:pt>
                      <c:pt idx="368">
                        <c:v>2.3399999999999719</c:v>
                      </c:pt>
                      <c:pt idx="369">
                        <c:v>2.3449999999999718</c:v>
                      </c:pt>
                      <c:pt idx="370">
                        <c:v>2.3499999999999717</c:v>
                      </c:pt>
                      <c:pt idx="371">
                        <c:v>2.3549999999999716</c:v>
                      </c:pt>
                      <c:pt idx="372">
                        <c:v>2.3599999999999715</c:v>
                      </c:pt>
                      <c:pt idx="373">
                        <c:v>2.3649999999999713</c:v>
                      </c:pt>
                      <c:pt idx="374">
                        <c:v>2.3699999999999712</c:v>
                      </c:pt>
                      <c:pt idx="375">
                        <c:v>2.3749999999999711</c:v>
                      </c:pt>
                      <c:pt idx="376">
                        <c:v>2.379999999999971</c:v>
                      </c:pt>
                      <c:pt idx="377">
                        <c:v>2.3849999999999709</c:v>
                      </c:pt>
                      <c:pt idx="378">
                        <c:v>2.3899999999999708</c:v>
                      </c:pt>
                      <c:pt idx="379">
                        <c:v>2.3949999999999707</c:v>
                      </c:pt>
                      <c:pt idx="380">
                        <c:v>2.3999999999999706</c:v>
                      </c:pt>
                      <c:pt idx="381">
                        <c:v>2.4049999999999705</c:v>
                      </c:pt>
                      <c:pt idx="382">
                        <c:v>2.4099999999999704</c:v>
                      </c:pt>
                      <c:pt idx="383">
                        <c:v>2.4149999999999703</c:v>
                      </c:pt>
                      <c:pt idx="384">
                        <c:v>2.4199999999999702</c:v>
                      </c:pt>
                      <c:pt idx="385">
                        <c:v>2.4249999999999701</c:v>
                      </c:pt>
                      <c:pt idx="386">
                        <c:v>2.42999999999997</c:v>
                      </c:pt>
                      <c:pt idx="387">
                        <c:v>2.4349999999999699</c:v>
                      </c:pt>
                      <c:pt idx="388">
                        <c:v>2.4399999999999697</c:v>
                      </c:pt>
                      <c:pt idx="389">
                        <c:v>2.4449999999999696</c:v>
                      </c:pt>
                      <c:pt idx="390">
                        <c:v>2.4499999999999695</c:v>
                      </c:pt>
                      <c:pt idx="391">
                        <c:v>2.4549999999999694</c:v>
                      </c:pt>
                      <c:pt idx="392">
                        <c:v>2.4599999999999693</c:v>
                      </c:pt>
                      <c:pt idx="393">
                        <c:v>2.4649999999999692</c:v>
                      </c:pt>
                      <c:pt idx="394">
                        <c:v>2.4699999999999691</c:v>
                      </c:pt>
                      <c:pt idx="395">
                        <c:v>2.474999999999969</c:v>
                      </c:pt>
                      <c:pt idx="396">
                        <c:v>2.4799999999999689</c:v>
                      </c:pt>
                      <c:pt idx="397">
                        <c:v>2.4849999999999688</c:v>
                      </c:pt>
                      <c:pt idx="398">
                        <c:v>2.4899999999999687</c:v>
                      </c:pt>
                      <c:pt idx="399">
                        <c:v>2.4949999999999686</c:v>
                      </c:pt>
                      <c:pt idx="400">
                        <c:v>2.4999999999999685</c:v>
                      </c:pt>
                      <c:pt idx="401">
                        <c:v>2.5049999999999684</c:v>
                      </c:pt>
                      <c:pt idx="402">
                        <c:v>2.5099999999999683</c:v>
                      </c:pt>
                      <c:pt idx="403">
                        <c:v>2.5149999999999681</c:v>
                      </c:pt>
                      <c:pt idx="404">
                        <c:v>2.519999999999968</c:v>
                      </c:pt>
                      <c:pt idx="405">
                        <c:v>2.5249999999999679</c:v>
                      </c:pt>
                      <c:pt idx="406">
                        <c:v>2.5299999999999678</c:v>
                      </c:pt>
                      <c:pt idx="407">
                        <c:v>2.5349999999999677</c:v>
                      </c:pt>
                      <c:pt idx="408">
                        <c:v>2.5399999999999676</c:v>
                      </c:pt>
                      <c:pt idx="409">
                        <c:v>2.5449999999999675</c:v>
                      </c:pt>
                      <c:pt idx="410">
                        <c:v>2.5499999999999674</c:v>
                      </c:pt>
                      <c:pt idx="411">
                        <c:v>2.5549999999999673</c:v>
                      </c:pt>
                      <c:pt idx="412">
                        <c:v>2.5599999999999672</c:v>
                      </c:pt>
                      <c:pt idx="413">
                        <c:v>2.5649999999999671</c:v>
                      </c:pt>
                      <c:pt idx="414">
                        <c:v>2.569999999999967</c:v>
                      </c:pt>
                      <c:pt idx="415">
                        <c:v>2.5749999999999669</c:v>
                      </c:pt>
                      <c:pt idx="416">
                        <c:v>2.5799999999999668</c:v>
                      </c:pt>
                      <c:pt idx="417">
                        <c:v>2.5849999999999667</c:v>
                      </c:pt>
                      <c:pt idx="418">
                        <c:v>2.5899999999999666</c:v>
                      </c:pt>
                      <c:pt idx="419">
                        <c:v>2.5949999999999664</c:v>
                      </c:pt>
                      <c:pt idx="420">
                        <c:v>2.5999999999999663</c:v>
                      </c:pt>
                      <c:pt idx="421">
                        <c:v>2.6049999999999662</c:v>
                      </c:pt>
                      <c:pt idx="422">
                        <c:v>2.6099999999999661</c:v>
                      </c:pt>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'Theorretical Data (2)'!$D$13</c15:sqref>
                        </c15:formulaRef>
                      </c:ext>
                    </c:extLst>
                    <c:strCache>
                      <c:ptCount val="1"/>
                      <c:pt idx="0">
                        <c:v>Qtrly Growth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'Theorretical Data (2)'!$D$14:$D$436</c15:sqref>
                        </c15:formulaRef>
                      </c:ext>
                    </c:extLst>
                    <c:numCache>
                      <c:formatCode>General</c:formatCode>
                      <c:ptCount val="423"/>
                      <c:pt idx="0">
                        <c:v>5.0000000000000001E-3</c:v>
                      </c:pt>
                      <c:pt idx="1">
                        <c:v>5.0000000000000001E-3</c:v>
                      </c:pt>
                      <c:pt idx="2">
                        <c:v>5.0000000000000001E-3</c:v>
                      </c:pt>
                      <c:pt idx="3">
                        <c:v>5.0000000000000001E-3</c:v>
                      </c:pt>
                      <c:pt idx="4">
                        <c:v>5.0000000000000001E-3</c:v>
                      </c:pt>
                      <c:pt idx="5">
                        <c:v>5.0000000000000001E-3</c:v>
                      </c:pt>
                      <c:pt idx="6">
                        <c:v>5.0000000000000001E-3</c:v>
                      </c:pt>
                      <c:pt idx="7">
                        <c:v>5.0000000000000001E-3</c:v>
                      </c:pt>
                      <c:pt idx="8">
                        <c:v>5.0000000000000001E-3</c:v>
                      </c:pt>
                      <c:pt idx="9">
                        <c:v>5.0000000000000001E-3</c:v>
                      </c:pt>
                      <c:pt idx="10">
                        <c:v>5.0000000000000001E-3</c:v>
                      </c:pt>
                      <c:pt idx="11">
                        <c:v>5.0000000000000001E-3</c:v>
                      </c:pt>
                      <c:pt idx="12">
                        <c:v>5.0000000000000001E-3</c:v>
                      </c:pt>
                      <c:pt idx="13">
                        <c:v>5.0000000000000001E-3</c:v>
                      </c:pt>
                      <c:pt idx="14">
                        <c:v>5.0000000000000001E-3</c:v>
                      </c:pt>
                      <c:pt idx="15">
                        <c:v>5.0000000000000001E-3</c:v>
                      </c:pt>
                      <c:pt idx="16">
                        <c:v>5.0000000000000001E-3</c:v>
                      </c:pt>
                      <c:pt idx="17">
                        <c:v>5.0000000000000001E-3</c:v>
                      </c:pt>
                      <c:pt idx="18">
                        <c:v>5.0000000000000001E-3</c:v>
                      </c:pt>
                      <c:pt idx="19">
                        <c:v>5.0000000000000001E-3</c:v>
                      </c:pt>
                      <c:pt idx="20">
                        <c:v>5.0000000000000001E-3</c:v>
                      </c:pt>
                      <c:pt idx="21">
                        <c:v>5.0000000000000001E-3</c:v>
                      </c:pt>
                      <c:pt idx="22">
                        <c:v>5.0000000000000001E-3</c:v>
                      </c:pt>
                      <c:pt idx="23">
                        <c:v>5.0000000000000001E-3</c:v>
                      </c:pt>
                      <c:pt idx="24">
                        <c:v>5.0000000000000001E-3</c:v>
                      </c:pt>
                      <c:pt idx="25">
                        <c:v>5.0000000000000001E-3</c:v>
                      </c:pt>
                      <c:pt idx="26">
                        <c:v>5.0000000000000001E-3</c:v>
                      </c:pt>
                      <c:pt idx="27">
                        <c:v>5.0000000000000001E-3</c:v>
                      </c:pt>
                      <c:pt idx="28">
                        <c:v>5.0000000000000001E-3</c:v>
                      </c:pt>
                      <c:pt idx="29">
                        <c:v>5.0000000000000001E-3</c:v>
                      </c:pt>
                      <c:pt idx="30">
                        <c:v>5.0000000000000001E-3</c:v>
                      </c:pt>
                      <c:pt idx="31">
                        <c:v>5.0000000000000001E-3</c:v>
                      </c:pt>
                      <c:pt idx="32">
                        <c:v>5.0000000000000001E-3</c:v>
                      </c:pt>
                      <c:pt idx="33">
                        <c:v>5.0000000000000001E-3</c:v>
                      </c:pt>
                      <c:pt idx="34">
                        <c:v>5.0000000000000001E-3</c:v>
                      </c:pt>
                      <c:pt idx="35">
                        <c:v>5.0000000000000001E-3</c:v>
                      </c:pt>
                      <c:pt idx="36">
                        <c:v>5.0000000000000001E-3</c:v>
                      </c:pt>
                      <c:pt idx="37">
                        <c:v>5.0000000000000001E-3</c:v>
                      </c:pt>
                      <c:pt idx="38">
                        <c:v>5.0000000000000001E-3</c:v>
                      </c:pt>
                      <c:pt idx="39">
                        <c:v>5.0000000000000001E-3</c:v>
                      </c:pt>
                      <c:pt idx="40">
                        <c:v>5.0000000000000001E-3</c:v>
                      </c:pt>
                      <c:pt idx="41">
                        <c:v>5.0000000000000001E-3</c:v>
                      </c:pt>
                      <c:pt idx="42">
                        <c:v>5.0000000000000001E-3</c:v>
                      </c:pt>
                      <c:pt idx="43">
                        <c:v>5.0000000000000001E-3</c:v>
                      </c:pt>
                      <c:pt idx="44">
                        <c:v>5.0000000000000001E-3</c:v>
                      </c:pt>
                      <c:pt idx="45">
                        <c:v>5.0000000000000001E-3</c:v>
                      </c:pt>
                      <c:pt idx="46">
                        <c:v>5.0000000000000001E-3</c:v>
                      </c:pt>
                      <c:pt idx="47">
                        <c:v>5.0000000000000001E-3</c:v>
                      </c:pt>
                      <c:pt idx="48">
                        <c:v>5.0000000000000001E-3</c:v>
                      </c:pt>
                      <c:pt idx="49">
                        <c:v>5.0000000000000001E-3</c:v>
                      </c:pt>
                      <c:pt idx="50">
                        <c:v>5.0000000000000001E-3</c:v>
                      </c:pt>
                      <c:pt idx="51">
                        <c:v>5.0000000000000001E-3</c:v>
                      </c:pt>
                      <c:pt idx="52">
                        <c:v>5.0000000000000001E-3</c:v>
                      </c:pt>
                      <c:pt idx="53">
                        <c:v>5.0000000000000001E-3</c:v>
                      </c:pt>
                      <c:pt idx="54">
                        <c:v>5.0000000000000001E-3</c:v>
                      </c:pt>
                      <c:pt idx="55">
                        <c:v>5.0000000000000001E-3</c:v>
                      </c:pt>
                      <c:pt idx="56">
                        <c:v>5.0000000000000001E-3</c:v>
                      </c:pt>
                      <c:pt idx="57">
                        <c:v>5.0000000000000001E-3</c:v>
                      </c:pt>
                      <c:pt idx="58">
                        <c:v>5.0000000000000001E-3</c:v>
                      </c:pt>
                      <c:pt idx="59">
                        <c:v>5.0000000000000001E-3</c:v>
                      </c:pt>
                      <c:pt idx="60">
                        <c:v>5.0000000000000001E-3</c:v>
                      </c:pt>
                      <c:pt idx="61">
                        <c:v>5.0000000000000001E-3</c:v>
                      </c:pt>
                      <c:pt idx="62">
                        <c:v>5.0000000000000001E-3</c:v>
                      </c:pt>
                      <c:pt idx="63">
                        <c:v>5.0000000000000001E-3</c:v>
                      </c:pt>
                      <c:pt idx="64">
                        <c:v>5.0000000000000001E-3</c:v>
                      </c:pt>
                      <c:pt idx="65">
                        <c:v>5.0000000000000001E-3</c:v>
                      </c:pt>
                      <c:pt idx="66">
                        <c:v>5.0000000000000001E-3</c:v>
                      </c:pt>
                      <c:pt idx="67">
                        <c:v>5.0000000000000001E-3</c:v>
                      </c:pt>
                      <c:pt idx="68">
                        <c:v>5.0000000000000001E-3</c:v>
                      </c:pt>
                      <c:pt idx="69">
                        <c:v>5.0000000000000001E-3</c:v>
                      </c:pt>
                      <c:pt idx="70">
                        <c:v>5.0000000000000001E-3</c:v>
                      </c:pt>
                      <c:pt idx="71">
                        <c:v>5.0000000000000001E-3</c:v>
                      </c:pt>
                      <c:pt idx="72">
                        <c:v>5.0000000000000001E-3</c:v>
                      </c:pt>
                      <c:pt idx="73">
                        <c:v>5.0000000000000001E-3</c:v>
                      </c:pt>
                      <c:pt idx="74">
                        <c:v>5.0000000000000001E-3</c:v>
                      </c:pt>
                      <c:pt idx="75">
                        <c:v>5.0000000000000001E-3</c:v>
                      </c:pt>
                      <c:pt idx="76">
                        <c:v>5.0000000000000001E-3</c:v>
                      </c:pt>
                      <c:pt idx="77">
                        <c:v>5.0000000000000001E-3</c:v>
                      </c:pt>
                      <c:pt idx="78">
                        <c:v>5.0000000000000001E-3</c:v>
                      </c:pt>
                      <c:pt idx="79">
                        <c:v>5.0000000000000001E-3</c:v>
                      </c:pt>
                      <c:pt idx="80">
                        <c:v>5.0000000000000001E-3</c:v>
                      </c:pt>
                      <c:pt idx="81">
                        <c:v>5.0000000000000001E-3</c:v>
                      </c:pt>
                      <c:pt idx="82">
                        <c:v>5.0000000000000001E-3</c:v>
                      </c:pt>
                      <c:pt idx="83">
                        <c:v>5.0000000000000001E-3</c:v>
                      </c:pt>
                      <c:pt idx="84">
                        <c:v>5.0000000000000001E-3</c:v>
                      </c:pt>
                      <c:pt idx="85">
                        <c:v>5.0000000000000001E-3</c:v>
                      </c:pt>
                      <c:pt idx="86">
                        <c:v>5.0000000000000001E-3</c:v>
                      </c:pt>
                      <c:pt idx="87">
                        <c:v>5.0000000000000001E-3</c:v>
                      </c:pt>
                      <c:pt idx="88">
                        <c:v>5.0000000000000001E-3</c:v>
                      </c:pt>
                      <c:pt idx="89">
                        <c:v>5.0000000000000001E-3</c:v>
                      </c:pt>
                      <c:pt idx="90">
                        <c:v>5.0000000000000001E-3</c:v>
                      </c:pt>
                      <c:pt idx="91">
                        <c:v>5.0000000000000001E-3</c:v>
                      </c:pt>
                      <c:pt idx="92">
                        <c:v>5.0000000000000001E-3</c:v>
                      </c:pt>
                      <c:pt idx="93">
                        <c:v>5.0000000000000001E-3</c:v>
                      </c:pt>
                      <c:pt idx="94">
                        <c:v>5.0000000000000001E-3</c:v>
                      </c:pt>
                      <c:pt idx="95">
                        <c:v>5.0000000000000001E-3</c:v>
                      </c:pt>
                      <c:pt idx="96">
                        <c:v>5.0000000000000001E-3</c:v>
                      </c:pt>
                      <c:pt idx="97">
                        <c:v>5.0000000000000001E-3</c:v>
                      </c:pt>
                      <c:pt idx="98">
                        <c:v>5.0000000000000001E-3</c:v>
                      </c:pt>
                      <c:pt idx="99">
                        <c:v>5.0000000000000001E-3</c:v>
                      </c:pt>
                      <c:pt idx="100">
                        <c:v>5.0000000000000001E-3</c:v>
                      </c:pt>
                      <c:pt idx="101">
                        <c:v>5.0000000000000001E-3</c:v>
                      </c:pt>
                      <c:pt idx="102">
                        <c:v>5.0000000000000001E-3</c:v>
                      </c:pt>
                      <c:pt idx="103">
                        <c:v>5.0000000000000001E-3</c:v>
                      </c:pt>
                      <c:pt idx="104">
                        <c:v>5.0000000000000001E-3</c:v>
                      </c:pt>
                      <c:pt idx="105">
                        <c:v>5.0000000000000001E-3</c:v>
                      </c:pt>
                      <c:pt idx="106">
                        <c:v>5.0000000000000001E-3</c:v>
                      </c:pt>
                      <c:pt idx="107">
                        <c:v>5.0000000000000001E-3</c:v>
                      </c:pt>
                      <c:pt idx="108">
                        <c:v>5.0000000000000001E-3</c:v>
                      </c:pt>
                      <c:pt idx="109">
                        <c:v>5.0000000000000001E-3</c:v>
                      </c:pt>
                      <c:pt idx="110">
                        <c:v>5.0000000000000001E-3</c:v>
                      </c:pt>
                      <c:pt idx="111">
                        <c:v>5.0000000000000001E-3</c:v>
                      </c:pt>
                      <c:pt idx="112">
                        <c:v>5.0000000000000001E-3</c:v>
                      </c:pt>
                      <c:pt idx="113">
                        <c:v>5.0000000000000001E-3</c:v>
                      </c:pt>
                      <c:pt idx="114">
                        <c:v>5.0000000000000001E-3</c:v>
                      </c:pt>
                      <c:pt idx="115">
                        <c:v>5.0000000000000001E-3</c:v>
                      </c:pt>
                      <c:pt idx="116">
                        <c:v>5.0000000000000001E-3</c:v>
                      </c:pt>
                      <c:pt idx="117">
                        <c:v>5.0000000000000001E-3</c:v>
                      </c:pt>
                      <c:pt idx="118">
                        <c:v>5.0000000000000001E-3</c:v>
                      </c:pt>
                      <c:pt idx="119">
                        <c:v>5.0000000000000001E-3</c:v>
                      </c:pt>
                      <c:pt idx="120">
                        <c:v>5.0000000000000001E-3</c:v>
                      </c:pt>
                      <c:pt idx="121">
                        <c:v>5.0000000000000001E-3</c:v>
                      </c:pt>
                      <c:pt idx="122">
                        <c:v>5.0000000000000001E-3</c:v>
                      </c:pt>
                      <c:pt idx="123">
                        <c:v>5.0000000000000001E-3</c:v>
                      </c:pt>
                      <c:pt idx="124">
                        <c:v>5.0000000000000001E-3</c:v>
                      </c:pt>
                      <c:pt idx="125">
                        <c:v>5.0000000000000001E-3</c:v>
                      </c:pt>
                      <c:pt idx="126">
                        <c:v>5.0000000000000001E-3</c:v>
                      </c:pt>
                      <c:pt idx="127">
                        <c:v>5.0000000000000001E-3</c:v>
                      </c:pt>
                      <c:pt idx="128">
                        <c:v>5.0000000000000001E-3</c:v>
                      </c:pt>
                      <c:pt idx="129">
                        <c:v>5.0000000000000001E-3</c:v>
                      </c:pt>
                      <c:pt idx="130">
                        <c:v>5.0000000000000001E-3</c:v>
                      </c:pt>
                      <c:pt idx="131">
                        <c:v>5.0000000000000001E-3</c:v>
                      </c:pt>
                      <c:pt idx="132">
                        <c:v>5.0000000000000001E-3</c:v>
                      </c:pt>
                      <c:pt idx="133">
                        <c:v>5.0000000000000001E-3</c:v>
                      </c:pt>
                      <c:pt idx="134">
                        <c:v>5.0000000000000001E-3</c:v>
                      </c:pt>
                      <c:pt idx="135">
                        <c:v>5.0000000000000001E-3</c:v>
                      </c:pt>
                      <c:pt idx="136">
                        <c:v>5.0000000000000001E-3</c:v>
                      </c:pt>
                      <c:pt idx="137">
                        <c:v>5.0000000000000001E-3</c:v>
                      </c:pt>
                      <c:pt idx="138">
                        <c:v>5.0000000000000001E-3</c:v>
                      </c:pt>
                      <c:pt idx="139">
                        <c:v>5.0000000000000001E-3</c:v>
                      </c:pt>
                      <c:pt idx="140">
                        <c:v>5.0000000000000001E-3</c:v>
                      </c:pt>
                      <c:pt idx="141">
                        <c:v>5.0000000000000001E-3</c:v>
                      </c:pt>
                      <c:pt idx="142">
                        <c:v>5.0000000000000001E-3</c:v>
                      </c:pt>
                      <c:pt idx="143">
                        <c:v>5.0000000000000001E-3</c:v>
                      </c:pt>
                      <c:pt idx="144">
                        <c:v>5.0000000000000001E-3</c:v>
                      </c:pt>
                      <c:pt idx="145">
                        <c:v>5.0000000000000001E-3</c:v>
                      </c:pt>
                      <c:pt idx="146">
                        <c:v>5.0000000000000001E-3</c:v>
                      </c:pt>
                      <c:pt idx="147">
                        <c:v>5.0000000000000001E-3</c:v>
                      </c:pt>
                      <c:pt idx="148">
                        <c:v>5.0000000000000001E-3</c:v>
                      </c:pt>
                      <c:pt idx="149">
                        <c:v>5.0000000000000001E-3</c:v>
                      </c:pt>
                      <c:pt idx="150">
                        <c:v>5.0000000000000001E-3</c:v>
                      </c:pt>
                      <c:pt idx="151">
                        <c:v>5.0000000000000001E-3</c:v>
                      </c:pt>
                      <c:pt idx="152">
                        <c:v>5.0000000000000001E-3</c:v>
                      </c:pt>
                      <c:pt idx="153">
                        <c:v>5.0000000000000001E-3</c:v>
                      </c:pt>
                      <c:pt idx="154">
                        <c:v>5.0000000000000001E-3</c:v>
                      </c:pt>
                      <c:pt idx="155">
                        <c:v>5.0000000000000001E-3</c:v>
                      </c:pt>
                      <c:pt idx="156">
                        <c:v>5.0000000000000001E-3</c:v>
                      </c:pt>
                      <c:pt idx="157">
                        <c:v>5.0000000000000001E-3</c:v>
                      </c:pt>
                      <c:pt idx="158">
                        <c:v>5.0000000000000001E-3</c:v>
                      </c:pt>
                      <c:pt idx="159">
                        <c:v>5.0000000000000001E-3</c:v>
                      </c:pt>
                      <c:pt idx="160">
                        <c:v>5.0000000000000001E-3</c:v>
                      </c:pt>
                      <c:pt idx="161">
                        <c:v>5.0000000000000001E-3</c:v>
                      </c:pt>
                      <c:pt idx="162">
                        <c:v>5.0000000000000001E-3</c:v>
                      </c:pt>
                      <c:pt idx="163">
                        <c:v>5.0000000000000001E-3</c:v>
                      </c:pt>
                      <c:pt idx="164">
                        <c:v>5.0000000000000001E-3</c:v>
                      </c:pt>
                      <c:pt idx="165">
                        <c:v>5.0000000000000001E-3</c:v>
                      </c:pt>
                      <c:pt idx="166">
                        <c:v>5.0000000000000001E-3</c:v>
                      </c:pt>
                      <c:pt idx="167">
                        <c:v>5.0000000000000001E-3</c:v>
                      </c:pt>
                      <c:pt idx="168">
                        <c:v>5.0000000000000001E-3</c:v>
                      </c:pt>
                      <c:pt idx="169">
                        <c:v>5.0000000000000001E-3</c:v>
                      </c:pt>
                      <c:pt idx="170">
                        <c:v>5.0000000000000001E-3</c:v>
                      </c:pt>
                      <c:pt idx="171">
                        <c:v>5.0000000000000001E-3</c:v>
                      </c:pt>
                      <c:pt idx="172">
                        <c:v>5.0000000000000001E-3</c:v>
                      </c:pt>
                      <c:pt idx="173">
                        <c:v>5.0000000000000001E-3</c:v>
                      </c:pt>
                      <c:pt idx="174">
                        <c:v>5.0000000000000001E-3</c:v>
                      </c:pt>
                      <c:pt idx="175">
                        <c:v>5.0000000000000001E-3</c:v>
                      </c:pt>
                      <c:pt idx="176">
                        <c:v>5.0000000000000001E-3</c:v>
                      </c:pt>
                      <c:pt idx="177">
                        <c:v>5.0000000000000001E-3</c:v>
                      </c:pt>
                      <c:pt idx="178">
                        <c:v>5.0000000000000001E-3</c:v>
                      </c:pt>
                      <c:pt idx="179">
                        <c:v>5.0000000000000001E-3</c:v>
                      </c:pt>
                      <c:pt idx="180">
                        <c:v>5.0000000000000001E-3</c:v>
                      </c:pt>
                      <c:pt idx="181">
                        <c:v>5.0000000000000001E-3</c:v>
                      </c:pt>
                      <c:pt idx="182">
                        <c:v>5.0000000000000001E-3</c:v>
                      </c:pt>
                      <c:pt idx="183">
                        <c:v>5.0000000000000001E-3</c:v>
                      </c:pt>
                      <c:pt idx="184">
                        <c:v>5.0000000000000001E-3</c:v>
                      </c:pt>
                      <c:pt idx="185">
                        <c:v>5.0000000000000001E-3</c:v>
                      </c:pt>
                      <c:pt idx="186">
                        <c:v>5.0000000000000001E-3</c:v>
                      </c:pt>
                      <c:pt idx="187">
                        <c:v>5.0000000000000001E-3</c:v>
                      </c:pt>
                      <c:pt idx="188">
                        <c:v>5.0000000000000001E-3</c:v>
                      </c:pt>
                      <c:pt idx="189">
                        <c:v>5.0000000000000001E-3</c:v>
                      </c:pt>
                      <c:pt idx="190">
                        <c:v>5.0000000000000001E-3</c:v>
                      </c:pt>
                      <c:pt idx="191">
                        <c:v>5.0000000000000001E-3</c:v>
                      </c:pt>
                      <c:pt idx="192">
                        <c:v>5.0000000000000001E-3</c:v>
                      </c:pt>
                      <c:pt idx="193">
                        <c:v>5.0000000000000001E-3</c:v>
                      </c:pt>
                      <c:pt idx="194">
                        <c:v>5.0000000000000001E-3</c:v>
                      </c:pt>
                      <c:pt idx="195">
                        <c:v>5.0000000000000001E-3</c:v>
                      </c:pt>
                      <c:pt idx="196">
                        <c:v>5.0000000000000001E-3</c:v>
                      </c:pt>
                      <c:pt idx="197">
                        <c:v>5.0000000000000001E-3</c:v>
                      </c:pt>
                      <c:pt idx="198">
                        <c:v>5.0000000000000001E-3</c:v>
                      </c:pt>
                      <c:pt idx="199">
                        <c:v>5.0000000000000001E-3</c:v>
                      </c:pt>
                      <c:pt idx="200">
                        <c:v>5.0000000000000001E-3</c:v>
                      </c:pt>
                      <c:pt idx="201">
                        <c:v>5.0000000000000001E-3</c:v>
                      </c:pt>
                      <c:pt idx="202">
                        <c:v>5.0000000000000001E-3</c:v>
                      </c:pt>
                      <c:pt idx="203">
                        <c:v>5.0000000000000001E-3</c:v>
                      </c:pt>
                      <c:pt idx="204">
                        <c:v>5.0000000000000001E-3</c:v>
                      </c:pt>
                      <c:pt idx="205">
                        <c:v>5.0000000000000001E-3</c:v>
                      </c:pt>
                      <c:pt idx="206">
                        <c:v>5.0000000000000001E-3</c:v>
                      </c:pt>
                      <c:pt idx="207">
                        <c:v>5.0000000000000001E-3</c:v>
                      </c:pt>
                      <c:pt idx="208">
                        <c:v>5.0000000000000001E-3</c:v>
                      </c:pt>
                      <c:pt idx="209">
                        <c:v>5.0000000000000001E-3</c:v>
                      </c:pt>
                      <c:pt idx="210">
                        <c:v>5.0000000000000001E-3</c:v>
                      </c:pt>
                      <c:pt idx="211">
                        <c:v>5.0000000000000001E-3</c:v>
                      </c:pt>
                      <c:pt idx="212">
                        <c:v>5.0000000000000001E-3</c:v>
                      </c:pt>
                      <c:pt idx="213">
                        <c:v>5.0000000000000001E-3</c:v>
                      </c:pt>
                      <c:pt idx="214">
                        <c:v>5.0000000000000001E-3</c:v>
                      </c:pt>
                      <c:pt idx="215">
                        <c:v>5.0000000000000001E-3</c:v>
                      </c:pt>
                      <c:pt idx="216">
                        <c:v>5.0000000000000001E-3</c:v>
                      </c:pt>
                      <c:pt idx="217">
                        <c:v>5.0000000000000001E-3</c:v>
                      </c:pt>
                      <c:pt idx="218">
                        <c:v>5.0000000000000001E-3</c:v>
                      </c:pt>
                      <c:pt idx="219">
                        <c:v>5.0000000000000001E-3</c:v>
                      </c:pt>
                      <c:pt idx="220">
                        <c:v>5.0000000000000001E-3</c:v>
                      </c:pt>
                      <c:pt idx="221">
                        <c:v>5.0000000000000001E-3</c:v>
                      </c:pt>
                      <c:pt idx="222">
                        <c:v>5.0000000000000001E-3</c:v>
                      </c:pt>
                      <c:pt idx="223">
                        <c:v>5.0000000000000001E-3</c:v>
                      </c:pt>
                      <c:pt idx="224">
                        <c:v>5.0000000000000001E-3</c:v>
                      </c:pt>
                      <c:pt idx="225">
                        <c:v>5.0000000000000001E-3</c:v>
                      </c:pt>
                      <c:pt idx="226">
                        <c:v>5.0000000000000001E-3</c:v>
                      </c:pt>
                      <c:pt idx="227">
                        <c:v>5.0000000000000001E-3</c:v>
                      </c:pt>
                      <c:pt idx="228">
                        <c:v>5.0000000000000001E-3</c:v>
                      </c:pt>
                      <c:pt idx="229">
                        <c:v>5.0000000000000001E-3</c:v>
                      </c:pt>
                      <c:pt idx="230">
                        <c:v>5.0000000000000001E-3</c:v>
                      </c:pt>
                      <c:pt idx="231">
                        <c:v>5.0000000000000001E-3</c:v>
                      </c:pt>
                      <c:pt idx="232">
                        <c:v>5.0000000000000001E-3</c:v>
                      </c:pt>
                      <c:pt idx="233">
                        <c:v>5.0000000000000001E-3</c:v>
                      </c:pt>
                      <c:pt idx="234">
                        <c:v>5.0000000000000001E-3</c:v>
                      </c:pt>
                      <c:pt idx="235">
                        <c:v>5.0000000000000001E-3</c:v>
                      </c:pt>
                      <c:pt idx="236">
                        <c:v>5.0000000000000001E-3</c:v>
                      </c:pt>
                      <c:pt idx="237">
                        <c:v>5.0000000000000001E-3</c:v>
                      </c:pt>
                      <c:pt idx="238">
                        <c:v>5.0000000000000001E-3</c:v>
                      </c:pt>
                      <c:pt idx="239">
                        <c:v>5.0000000000000001E-3</c:v>
                      </c:pt>
                      <c:pt idx="240">
                        <c:v>5.0000000000000001E-3</c:v>
                      </c:pt>
                      <c:pt idx="241">
                        <c:v>5.0000000000000001E-3</c:v>
                      </c:pt>
                      <c:pt idx="242">
                        <c:v>5.0000000000000001E-3</c:v>
                      </c:pt>
                      <c:pt idx="243">
                        <c:v>5.0000000000000001E-3</c:v>
                      </c:pt>
                      <c:pt idx="244">
                        <c:v>5.0000000000000001E-3</c:v>
                      </c:pt>
                      <c:pt idx="245">
                        <c:v>5.0000000000000001E-3</c:v>
                      </c:pt>
                      <c:pt idx="246">
                        <c:v>5.0000000000000001E-3</c:v>
                      </c:pt>
                      <c:pt idx="247">
                        <c:v>5.0000000000000001E-3</c:v>
                      </c:pt>
                      <c:pt idx="248">
                        <c:v>5.0000000000000001E-3</c:v>
                      </c:pt>
                      <c:pt idx="249">
                        <c:v>5.0000000000000001E-3</c:v>
                      </c:pt>
                      <c:pt idx="250">
                        <c:v>5.0000000000000001E-3</c:v>
                      </c:pt>
                      <c:pt idx="251">
                        <c:v>5.0000000000000001E-3</c:v>
                      </c:pt>
                      <c:pt idx="252">
                        <c:v>5.0000000000000001E-3</c:v>
                      </c:pt>
                      <c:pt idx="253">
                        <c:v>5.0000000000000001E-3</c:v>
                      </c:pt>
                      <c:pt idx="254">
                        <c:v>5.0000000000000001E-3</c:v>
                      </c:pt>
                      <c:pt idx="255">
                        <c:v>5.0000000000000001E-3</c:v>
                      </c:pt>
                      <c:pt idx="256">
                        <c:v>5.0000000000000001E-3</c:v>
                      </c:pt>
                      <c:pt idx="257">
                        <c:v>5.0000000000000001E-3</c:v>
                      </c:pt>
                      <c:pt idx="258">
                        <c:v>5.0000000000000001E-3</c:v>
                      </c:pt>
                      <c:pt idx="259">
                        <c:v>5.0000000000000001E-3</c:v>
                      </c:pt>
                      <c:pt idx="260">
                        <c:v>5.0000000000000001E-3</c:v>
                      </c:pt>
                      <c:pt idx="261">
                        <c:v>5.0000000000000001E-3</c:v>
                      </c:pt>
                      <c:pt idx="262">
                        <c:v>5.0000000000000001E-3</c:v>
                      </c:pt>
                      <c:pt idx="263">
                        <c:v>5.0000000000000001E-3</c:v>
                      </c:pt>
                      <c:pt idx="264">
                        <c:v>5.0000000000000001E-3</c:v>
                      </c:pt>
                      <c:pt idx="265">
                        <c:v>5.0000000000000001E-3</c:v>
                      </c:pt>
                      <c:pt idx="266">
                        <c:v>5.0000000000000001E-3</c:v>
                      </c:pt>
                      <c:pt idx="267">
                        <c:v>5.0000000000000001E-3</c:v>
                      </c:pt>
                      <c:pt idx="268">
                        <c:v>5.0000000000000001E-3</c:v>
                      </c:pt>
                      <c:pt idx="269">
                        <c:v>5.0000000000000001E-3</c:v>
                      </c:pt>
                      <c:pt idx="270">
                        <c:v>5.0000000000000001E-3</c:v>
                      </c:pt>
                      <c:pt idx="271">
                        <c:v>5.0000000000000001E-3</c:v>
                      </c:pt>
                      <c:pt idx="272">
                        <c:v>5.0000000000000001E-3</c:v>
                      </c:pt>
                      <c:pt idx="273">
                        <c:v>5.0000000000000001E-3</c:v>
                      </c:pt>
                      <c:pt idx="274">
                        <c:v>5.0000000000000001E-3</c:v>
                      </c:pt>
                      <c:pt idx="275">
                        <c:v>5.0000000000000001E-3</c:v>
                      </c:pt>
                      <c:pt idx="276">
                        <c:v>5.0000000000000001E-3</c:v>
                      </c:pt>
                      <c:pt idx="277">
                        <c:v>5.0000000000000001E-3</c:v>
                      </c:pt>
                      <c:pt idx="278">
                        <c:v>5.0000000000000001E-3</c:v>
                      </c:pt>
                      <c:pt idx="279">
                        <c:v>5.0000000000000001E-3</c:v>
                      </c:pt>
                      <c:pt idx="280">
                        <c:v>5.0000000000000001E-3</c:v>
                      </c:pt>
                      <c:pt idx="281">
                        <c:v>5.0000000000000001E-3</c:v>
                      </c:pt>
                      <c:pt idx="282">
                        <c:v>5.0000000000000001E-3</c:v>
                      </c:pt>
                      <c:pt idx="283">
                        <c:v>5.0000000000000001E-3</c:v>
                      </c:pt>
                      <c:pt idx="284">
                        <c:v>5.0000000000000001E-3</c:v>
                      </c:pt>
                      <c:pt idx="285">
                        <c:v>5.0000000000000001E-3</c:v>
                      </c:pt>
                      <c:pt idx="286">
                        <c:v>5.0000000000000001E-3</c:v>
                      </c:pt>
                      <c:pt idx="287">
                        <c:v>5.0000000000000001E-3</c:v>
                      </c:pt>
                      <c:pt idx="288">
                        <c:v>5.0000000000000001E-3</c:v>
                      </c:pt>
                      <c:pt idx="289">
                        <c:v>5.0000000000000001E-3</c:v>
                      </c:pt>
                      <c:pt idx="290">
                        <c:v>5.0000000000000001E-3</c:v>
                      </c:pt>
                      <c:pt idx="291">
                        <c:v>5.0000000000000001E-3</c:v>
                      </c:pt>
                      <c:pt idx="292">
                        <c:v>5.0000000000000001E-3</c:v>
                      </c:pt>
                      <c:pt idx="293">
                        <c:v>5.0000000000000001E-3</c:v>
                      </c:pt>
                      <c:pt idx="294">
                        <c:v>5.0000000000000001E-3</c:v>
                      </c:pt>
                      <c:pt idx="295">
                        <c:v>5.0000000000000001E-3</c:v>
                      </c:pt>
                      <c:pt idx="296">
                        <c:v>5.0000000000000001E-3</c:v>
                      </c:pt>
                      <c:pt idx="297">
                        <c:v>5.0000000000000001E-3</c:v>
                      </c:pt>
                      <c:pt idx="298">
                        <c:v>5.0000000000000001E-3</c:v>
                      </c:pt>
                      <c:pt idx="299">
                        <c:v>5.0000000000000001E-3</c:v>
                      </c:pt>
                      <c:pt idx="300">
                        <c:v>5.0000000000000001E-3</c:v>
                      </c:pt>
                      <c:pt idx="301">
                        <c:v>5.0000000000000001E-3</c:v>
                      </c:pt>
                      <c:pt idx="302">
                        <c:v>5.0000000000000001E-3</c:v>
                      </c:pt>
                      <c:pt idx="303">
                        <c:v>5.0000000000000001E-3</c:v>
                      </c:pt>
                      <c:pt idx="304">
                        <c:v>5.0000000000000001E-3</c:v>
                      </c:pt>
                      <c:pt idx="305">
                        <c:v>5.0000000000000001E-3</c:v>
                      </c:pt>
                      <c:pt idx="306">
                        <c:v>5.0000000000000001E-3</c:v>
                      </c:pt>
                      <c:pt idx="307">
                        <c:v>5.0000000000000001E-3</c:v>
                      </c:pt>
                      <c:pt idx="308">
                        <c:v>5.0000000000000001E-3</c:v>
                      </c:pt>
                      <c:pt idx="309">
                        <c:v>5.0000000000000001E-3</c:v>
                      </c:pt>
                      <c:pt idx="310">
                        <c:v>5.0000000000000001E-3</c:v>
                      </c:pt>
                      <c:pt idx="311">
                        <c:v>5.0000000000000001E-3</c:v>
                      </c:pt>
                      <c:pt idx="312">
                        <c:v>5.0000000000000001E-3</c:v>
                      </c:pt>
                      <c:pt idx="313">
                        <c:v>5.0000000000000001E-3</c:v>
                      </c:pt>
                      <c:pt idx="314">
                        <c:v>5.0000000000000001E-3</c:v>
                      </c:pt>
                      <c:pt idx="315">
                        <c:v>5.0000000000000001E-3</c:v>
                      </c:pt>
                      <c:pt idx="316">
                        <c:v>5.0000000000000001E-3</c:v>
                      </c:pt>
                      <c:pt idx="317">
                        <c:v>5.0000000000000001E-3</c:v>
                      </c:pt>
                      <c:pt idx="318">
                        <c:v>5.0000000000000001E-3</c:v>
                      </c:pt>
                      <c:pt idx="319">
                        <c:v>5.0000000000000001E-3</c:v>
                      </c:pt>
                      <c:pt idx="320">
                        <c:v>5.0000000000000001E-3</c:v>
                      </c:pt>
                      <c:pt idx="321">
                        <c:v>5.0000000000000001E-3</c:v>
                      </c:pt>
                      <c:pt idx="322">
                        <c:v>5.0000000000000001E-3</c:v>
                      </c:pt>
                      <c:pt idx="323">
                        <c:v>5.0000000000000001E-3</c:v>
                      </c:pt>
                      <c:pt idx="324">
                        <c:v>5.0000000000000001E-3</c:v>
                      </c:pt>
                      <c:pt idx="325">
                        <c:v>5.0000000000000001E-3</c:v>
                      </c:pt>
                      <c:pt idx="326">
                        <c:v>5.0000000000000001E-3</c:v>
                      </c:pt>
                      <c:pt idx="327">
                        <c:v>5.0000000000000001E-3</c:v>
                      </c:pt>
                      <c:pt idx="328">
                        <c:v>5.0000000000000001E-3</c:v>
                      </c:pt>
                      <c:pt idx="329">
                        <c:v>5.0000000000000001E-3</c:v>
                      </c:pt>
                      <c:pt idx="330">
                        <c:v>5.0000000000000001E-3</c:v>
                      </c:pt>
                      <c:pt idx="331">
                        <c:v>5.0000000000000001E-3</c:v>
                      </c:pt>
                      <c:pt idx="332">
                        <c:v>5.0000000000000001E-3</c:v>
                      </c:pt>
                      <c:pt idx="333">
                        <c:v>5.0000000000000001E-3</c:v>
                      </c:pt>
                      <c:pt idx="334">
                        <c:v>5.0000000000000001E-3</c:v>
                      </c:pt>
                      <c:pt idx="335">
                        <c:v>5.0000000000000001E-3</c:v>
                      </c:pt>
                      <c:pt idx="336">
                        <c:v>5.0000000000000001E-3</c:v>
                      </c:pt>
                      <c:pt idx="337">
                        <c:v>5.0000000000000001E-3</c:v>
                      </c:pt>
                      <c:pt idx="338">
                        <c:v>5.0000000000000001E-3</c:v>
                      </c:pt>
                      <c:pt idx="339">
                        <c:v>5.0000000000000001E-3</c:v>
                      </c:pt>
                      <c:pt idx="340">
                        <c:v>5.0000000000000001E-3</c:v>
                      </c:pt>
                      <c:pt idx="341">
                        <c:v>5.0000000000000001E-3</c:v>
                      </c:pt>
                      <c:pt idx="342">
                        <c:v>5.0000000000000001E-3</c:v>
                      </c:pt>
                      <c:pt idx="343">
                        <c:v>5.0000000000000001E-3</c:v>
                      </c:pt>
                      <c:pt idx="344">
                        <c:v>5.0000000000000001E-3</c:v>
                      </c:pt>
                      <c:pt idx="345">
                        <c:v>5.0000000000000001E-3</c:v>
                      </c:pt>
                      <c:pt idx="346">
                        <c:v>5.0000000000000001E-3</c:v>
                      </c:pt>
                      <c:pt idx="347">
                        <c:v>5.0000000000000001E-3</c:v>
                      </c:pt>
                      <c:pt idx="348">
                        <c:v>5.0000000000000001E-3</c:v>
                      </c:pt>
                      <c:pt idx="349">
                        <c:v>5.0000000000000001E-3</c:v>
                      </c:pt>
                      <c:pt idx="350">
                        <c:v>5.0000000000000001E-3</c:v>
                      </c:pt>
                      <c:pt idx="351">
                        <c:v>5.0000000000000001E-3</c:v>
                      </c:pt>
                      <c:pt idx="352">
                        <c:v>5.0000000000000001E-3</c:v>
                      </c:pt>
                      <c:pt idx="353">
                        <c:v>5.0000000000000001E-3</c:v>
                      </c:pt>
                      <c:pt idx="354">
                        <c:v>5.0000000000000001E-3</c:v>
                      </c:pt>
                      <c:pt idx="355">
                        <c:v>5.0000000000000001E-3</c:v>
                      </c:pt>
                      <c:pt idx="356">
                        <c:v>5.0000000000000001E-3</c:v>
                      </c:pt>
                      <c:pt idx="357">
                        <c:v>5.0000000000000001E-3</c:v>
                      </c:pt>
                      <c:pt idx="358">
                        <c:v>5.0000000000000001E-3</c:v>
                      </c:pt>
                      <c:pt idx="359">
                        <c:v>5.0000000000000001E-3</c:v>
                      </c:pt>
                      <c:pt idx="360">
                        <c:v>5.0000000000000001E-3</c:v>
                      </c:pt>
                      <c:pt idx="361">
                        <c:v>5.0000000000000001E-3</c:v>
                      </c:pt>
                      <c:pt idx="362">
                        <c:v>5.0000000000000001E-3</c:v>
                      </c:pt>
                      <c:pt idx="363">
                        <c:v>5.0000000000000001E-3</c:v>
                      </c:pt>
                      <c:pt idx="364">
                        <c:v>5.0000000000000001E-3</c:v>
                      </c:pt>
                      <c:pt idx="365">
                        <c:v>5.0000000000000001E-3</c:v>
                      </c:pt>
                      <c:pt idx="366">
                        <c:v>5.0000000000000001E-3</c:v>
                      </c:pt>
                      <c:pt idx="367">
                        <c:v>5.0000000000000001E-3</c:v>
                      </c:pt>
                      <c:pt idx="368">
                        <c:v>5.0000000000000001E-3</c:v>
                      </c:pt>
                      <c:pt idx="369">
                        <c:v>5.0000000000000001E-3</c:v>
                      </c:pt>
                      <c:pt idx="370">
                        <c:v>5.0000000000000001E-3</c:v>
                      </c:pt>
                      <c:pt idx="371">
                        <c:v>5.0000000000000001E-3</c:v>
                      </c:pt>
                      <c:pt idx="372">
                        <c:v>5.0000000000000001E-3</c:v>
                      </c:pt>
                      <c:pt idx="373">
                        <c:v>5.0000000000000001E-3</c:v>
                      </c:pt>
                      <c:pt idx="374">
                        <c:v>5.0000000000000001E-3</c:v>
                      </c:pt>
                      <c:pt idx="375">
                        <c:v>5.0000000000000001E-3</c:v>
                      </c:pt>
                      <c:pt idx="376">
                        <c:v>5.0000000000000001E-3</c:v>
                      </c:pt>
                      <c:pt idx="377">
                        <c:v>5.0000000000000001E-3</c:v>
                      </c:pt>
                      <c:pt idx="378">
                        <c:v>5.0000000000000001E-3</c:v>
                      </c:pt>
                      <c:pt idx="379">
                        <c:v>5.0000000000000001E-3</c:v>
                      </c:pt>
                      <c:pt idx="380">
                        <c:v>5.0000000000000001E-3</c:v>
                      </c:pt>
                      <c:pt idx="381">
                        <c:v>5.0000000000000001E-3</c:v>
                      </c:pt>
                      <c:pt idx="382">
                        <c:v>5.0000000000000001E-3</c:v>
                      </c:pt>
                      <c:pt idx="383">
                        <c:v>5.0000000000000001E-3</c:v>
                      </c:pt>
                      <c:pt idx="384">
                        <c:v>5.0000000000000001E-3</c:v>
                      </c:pt>
                      <c:pt idx="385">
                        <c:v>5.0000000000000001E-3</c:v>
                      </c:pt>
                      <c:pt idx="386">
                        <c:v>5.0000000000000001E-3</c:v>
                      </c:pt>
                      <c:pt idx="387">
                        <c:v>5.0000000000000001E-3</c:v>
                      </c:pt>
                      <c:pt idx="388">
                        <c:v>5.0000000000000001E-3</c:v>
                      </c:pt>
                      <c:pt idx="389">
                        <c:v>5.0000000000000001E-3</c:v>
                      </c:pt>
                      <c:pt idx="390">
                        <c:v>5.0000000000000001E-3</c:v>
                      </c:pt>
                      <c:pt idx="391">
                        <c:v>5.0000000000000001E-3</c:v>
                      </c:pt>
                      <c:pt idx="392">
                        <c:v>5.0000000000000001E-3</c:v>
                      </c:pt>
                      <c:pt idx="393">
                        <c:v>5.0000000000000001E-3</c:v>
                      </c:pt>
                      <c:pt idx="394">
                        <c:v>5.0000000000000001E-3</c:v>
                      </c:pt>
                      <c:pt idx="395">
                        <c:v>5.0000000000000001E-3</c:v>
                      </c:pt>
                      <c:pt idx="396">
                        <c:v>5.0000000000000001E-3</c:v>
                      </c:pt>
                      <c:pt idx="397">
                        <c:v>5.0000000000000001E-3</c:v>
                      </c:pt>
                      <c:pt idx="398">
                        <c:v>5.0000000000000001E-3</c:v>
                      </c:pt>
                      <c:pt idx="399">
                        <c:v>5.0000000000000001E-3</c:v>
                      </c:pt>
                      <c:pt idx="400">
                        <c:v>5.0000000000000001E-3</c:v>
                      </c:pt>
                      <c:pt idx="401">
                        <c:v>5.0000000000000001E-3</c:v>
                      </c:pt>
                      <c:pt idx="402">
                        <c:v>5.0000000000000001E-3</c:v>
                      </c:pt>
                      <c:pt idx="403">
                        <c:v>5.0000000000000001E-3</c:v>
                      </c:pt>
                      <c:pt idx="404">
                        <c:v>5.0000000000000001E-3</c:v>
                      </c:pt>
                      <c:pt idx="405">
                        <c:v>5.0000000000000001E-3</c:v>
                      </c:pt>
                      <c:pt idx="406">
                        <c:v>5.0000000000000001E-3</c:v>
                      </c:pt>
                      <c:pt idx="407">
                        <c:v>5.0000000000000001E-3</c:v>
                      </c:pt>
                      <c:pt idx="408">
                        <c:v>5.0000000000000001E-3</c:v>
                      </c:pt>
                      <c:pt idx="409">
                        <c:v>5.0000000000000001E-3</c:v>
                      </c:pt>
                      <c:pt idx="410">
                        <c:v>5.0000000000000001E-3</c:v>
                      </c:pt>
                      <c:pt idx="411">
                        <c:v>5.0000000000000001E-3</c:v>
                      </c:pt>
                      <c:pt idx="412">
                        <c:v>5.0000000000000001E-3</c:v>
                      </c:pt>
                      <c:pt idx="413">
                        <c:v>5.0000000000000001E-3</c:v>
                      </c:pt>
                      <c:pt idx="414">
                        <c:v>5.0000000000000001E-3</c:v>
                      </c:pt>
                      <c:pt idx="415">
                        <c:v>5.0000000000000001E-3</c:v>
                      </c:pt>
                      <c:pt idx="416">
                        <c:v>5.0000000000000001E-3</c:v>
                      </c:pt>
                      <c:pt idx="417">
                        <c:v>5.0000000000000001E-3</c:v>
                      </c:pt>
                      <c:pt idx="418">
                        <c:v>5.0000000000000001E-3</c:v>
                      </c:pt>
                      <c:pt idx="419">
                        <c:v>5.0000000000000001E-3</c:v>
                      </c:pt>
                      <c:pt idx="420">
                        <c:v>5.0000000000000001E-3</c:v>
                      </c:pt>
                      <c:pt idx="421">
                        <c:v>5.0000000000000001E-3</c:v>
                      </c:pt>
                      <c:pt idx="422">
                        <c:v>5.0000000000000001E-3</c:v>
                      </c:pt>
                    </c:numCache>
                  </c:numRef>
                </c:val>
                <c:smooth val="0"/>
              </c15:ser>
            </c15:filteredLineSeries>
            <c15:filteredLineSeries>
              <c15:ser>
                <c:idx val="3"/>
                <c:order val="3"/>
                <c:tx>
                  <c:strRef>
                    <c:extLst xmlns:c15="http://schemas.microsoft.com/office/drawing/2012/chart">
                      <c:ext xmlns:c15="http://schemas.microsoft.com/office/drawing/2012/chart" uri="{02D57815-91ED-43cb-92C2-25804820EDAC}">
                        <c15:formulaRef>
                          <c15:sqref>'Theorretical Data (2)'!$E$13</c15:sqref>
                        </c15:formulaRef>
                      </c:ext>
                    </c:extLst>
                    <c:strCache>
                      <c:ptCount val="1"/>
                      <c:pt idx="0">
                        <c:v>Volailte Growth</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extLst xmlns:c15="http://schemas.microsoft.com/office/drawing/2012/chart">
                      <c:ext xmlns:c15="http://schemas.microsoft.com/office/drawing/2012/chart" uri="{02D57815-91ED-43cb-92C2-25804820EDAC}">
                        <c15:formulaRef>
                          <c15:sqref>'Theorretical Data (2)'!$E$14:$E$436</c15:sqref>
                        </c15:formulaRef>
                      </c:ext>
                    </c:extLst>
                    <c:numCache>
                      <c:formatCode>"$"#,##0.000;[Red]\-"$"#,##0.000</c:formatCode>
                      <c:ptCount val="423"/>
                      <c:pt idx="0">
                        <c:v>2.4414765810443859E-3</c:v>
                      </c:pt>
                      <c:pt idx="1">
                        <c:v>4.871058533602291E-3</c:v>
                      </c:pt>
                      <c:pt idx="2">
                        <c:v>7.2769091786215765E-3</c:v>
                      </c:pt>
                      <c:pt idx="3">
                        <c:v>9.6473074535949714E-3</c:v>
                      </c:pt>
                      <c:pt idx="4">
                        <c:v>1.1970705016398407E-2</c:v>
                      </c:pt>
                      <c:pt idx="5">
                        <c:v>1.4235782507653007E-2</c:v>
                      </c:pt>
                      <c:pt idx="6">
                        <c:v>1.6431504697506181E-2</c:v>
                      </c:pt>
                      <c:pt idx="7">
                        <c:v>1.8547174248162174E-2</c:v>
                      </c:pt>
                      <c:pt idx="8">
                        <c:v>2.0572483830236563E-2</c:v>
                      </c:pt>
                      <c:pt idx="9">
                        <c:v>2.2497566339028875E-2</c:v>
                      </c:pt>
                      <c:pt idx="10">
                        <c:v>2.4313042966064905E-2</c:v>
                      </c:pt>
                      <c:pt idx="11">
                        <c:v>2.6010068891708798E-2</c:v>
                      </c:pt>
                      <c:pt idx="12">
                        <c:v>2.7580376376235272E-2</c:v>
                      </c:pt>
                      <c:pt idx="13">
                        <c:v>2.9016315039426463E-2</c:v>
                      </c:pt>
                      <c:pt idx="14">
                        <c:v>3.0310889132455353E-2</c:v>
                      </c:pt>
                      <c:pt idx="15">
                        <c:v>3.1457791620470847E-2</c:v>
                      </c:pt>
                      <c:pt idx="16">
                        <c:v>3.2451434909837561E-2</c:v>
                      </c:pt>
                      <c:pt idx="17">
                        <c:v>3.3286978070330375E-2</c:v>
                      </c:pt>
                      <c:pt idx="18">
                        <c:v>3.3960350419659877E-2</c:v>
                      </c:pt>
                      <c:pt idx="19">
                        <c:v>3.4468271355427287E-2</c:v>
                      </c:pt>
                      <c:pt idx="20">
                        <c:v>3.4808266337889568E-2</c:v>
                      </c:pt>
                      <c:pt idx="21">
                        <c:v>3.4978678945668355E-2</c:v>
                      </c:pt>
                      <c:pt idx="22">
                        <c:v>3.4978678945668355E-2</c:v>
                      </c:pt>
                      <c:pt idx="23">
                        <c:v>3.4808266337889575E-2</c:v>
                      </c:pt>
                      <c:pt idx="24">
                        <c:v>3.4468271355427287E-2</c:v>
                      </c:pt>
                      <c:pt idx="25">
                        <c:v>3.3960350419659877E-2</c:v>
                      </c:pt>
                      <c:pt idx="26">
                        <c:v>3.3286978070330382E-2</c:v>
                      </c:pt>
                      <c:pt idx="27">
                        <c:v>3.2451434909837561E-2</c:v>
                      </c:pt>
                      <c:pt idx="28">
                        <c:v>3.1457791620470847E-2</c:v>
                      </c:pt>
                      <c:pt idx="29">
                        <c:v>3.0310889132455356E-2</c:v>
                      </c:pt>
                      <c:pt idx="30">
                        <c:v>2.9016315039426463E-2</c:v>
                      </c:pt>
                      <c:pt idx="31">
                        <c:v>2.7580376376235272E-2</c:v>
                      </c:pt>
                      <c:pt idx="32">
                        <c:v>2.6010068891708801E-2</c:v>
                      </c:pt>
                      <c:pt idx="33">
                        <c:v>2.4313042966064902E-2</c:v>
                      </c:pt>
                      <c:pt idx="34">
                        <c:v>2.2497566339028885E-2</c:v>
                      </c:pt>
                      <c:pt idx="35">
                        <c:v>2.0572483830236566E-2</c:v>
                      </c:pt>
                      <c:pt idx="36">
                        <c:v>1.8547174248162174E-2</c:v>
                      </c:pt>
                      <c:pt idx="37">
                        <c:v>1.6431504697506188E-2</c:v>
                      </c:pt>
                      <c:pt idx="38">
                        <c:v>1.4235782507653016E-2</c:v>
                      </c:pt>
                      <c:pt idx="39">
                        <c:v>1.1970705016398412E-2</c:v>
                      </c:pt>
                      <c:pt idx="40">
                        <c:v>9.6473074535949888E-3</c:v>
                      </c:pt>
                      <c:pt idx="41">
                        <c:v>7.2769091786215765E-3</c:v>
                      </c:pt>
                      <c:pt idx="42">
                        <c:v>4.8710585336023014E-3</c:v>
                      </c:pt>
                      <c:pt idx="43">
                        <c:v>2.4414765810443937E-3</c:v>
                      </c:pt>
                      <c:pt idx="44">
                        <c:v>4.2880195921801705E-18</c:v>
                      </c:pt>
                      <c:pt idx="45">
                        <c:v>-2.4414765810443695E-3</c:v>
                      </c:pt>
                      <c:pt idx="46">
                        <c:v>-4.8710585336022936E-3</c:v>
                      </c:pt>
                      <c:pt idx="47">
                        <c:v>-7.2769091786215679E-3</c:v>
                      </c:pt>
                      <c:pt idx="48">
                        <c:v>-9.6473074535949662E-3</c:v>
                      </c:pt>
                      <c:pt idx="49">
                        <c:v>-1.1970705016398403E-2</c:v>
                      </c:pt>
                      <c:pt idx="50">
                        <c:v>-1.4235782507652995E-2</c:v>
                      </c:pt>
                      <c:pt idx="51">
                        <c:v>-1.6431504697506181E-2</c:v>
                      </c:pt>
                      <c:pt idx="52">
                        <c:v>-1.8547174248162171E-2</c:v>
                      </c:pt>
                      <c:pt idx="53">
                        <c:v>-2.0572483830236559E-2</c:v>
                      </c:pt>
                      <c:pt idx="54">
                        <c:v>-2.2497566339028875E-2</c:v>
                      </c:pt>
                      <c:pt idx="55">
                        <c:v>-2.4313042966064909E-2</c:v>
                      </c:pt>
                      <c:pt idx="56">
                        <c:v>-2.6010068891708794E-2</c:v>
                      </c:pt>
                      <c:pt idx="57">
                        <c:v>-2.7580376376235276E-2</c:v>
                      </c:pt>
                      <c:pt idx="58">
                        <c:v>-2.9016315039426453E-2</c:v>
                      </c:pt>
                      <c:pt idx="59">
                        <c:v>-3.0310889132455346E-2</c:v>
                      </c:pt>
                      <c:pt idx="60">
                        <c:v>-3.145779162047084E-2</c:v>
                      </c:pt>
                      <c:pt idx="61">
                        <c:v>-3.2451434909837561E-2</c:v>
                      </c:pt>
                      <c:pt idx="62">
                        <c:v>-3.3286978070330375E-2</c:v>
                      </c:pt>
                      <c:pt idx="63">
                        <c:v>-3.3960350419659877E-2</c:v>
                      </c:pt>
                      <c:pt idx="64">
                        <c:v>-3.4468271355427287E-2</c:v>
                      </c:pt>
                      <c:pt idx="65">
                        <c:v>-3.4808266337889575E-2</c:v>
                      </c:pt>
                      <c:pt idx="66">
                        <c:v>-3.4978678945668348E-2</c:v>
                      </c:pt>
                      <c:pt idx="67">
                        <c:v>-3.4978678945668355E-2</c:v>
                      </c:pt>
                      <c:pt idx="68">
                        <c:v>-3.4808266337889575E-2</c:v>
                      </c:pt>
                      <c:pt idx="69">
                        <c:v>-3.4468271355427287E-2</c:v>
                      </c:pt>
                      <c:pt idx="70">
                        <c:v>-3.3960350419659883E-2</c:v>
                      </c:pt>
                      <c:pt idx="71">
                        <c:v>-3.3286978070330382E-2</c:v>
                      </c:pt>
                      <c:pt idx="72">
                        <c:v>-3.2451434909837561E-2</c:v>
                      </c:pt>
                      <c:pt idx="73">
                        <c:v>-3.1457791620470847E-2</c:v>
                      </c:pt>
                      <c:pt idx="74">
                        <c:v>-3.0310889132455353E-2</c:v>
                      </c:pt>
                      <c:pt idx="75">
                        <c:v>-2.9016315039426477E-2</c:v>
                      </c:pt>
                      <c:pt idx="76">
                        <c:v>-2.7580376376235265E-2</c:v>
                      </c:pt>
                      <c:pt idx="77">
                        <c:v>-2.6010068891708812E-2</c:v>
                      </c:pt>
                      <c:pt idx="78">
                        <c:v>-2.4313042966064919E-2</c:v>
                      </c:pt>
                      <c:pt idx="79">
                        <c:v>-2.2497566339028888E-2</c:v>
                      </c:pt>
                      <c:pt idx="80">
                        <c:v>-2.057248383023657E-2</c:v>
                      </c:pt>
                      <c:pt idx="81">
                        <c:v>-1.8547174248162206E-2</c:v>
                      </c:pt>
                      <c:pt idx="82">
                        <c:v>-1.6431504697506181E-2</c:v>
                      </c:pt>
                      <c:pt idx="83">
                        <c:v>-1.4235782507653007E-2</c:v>
                      </c:pt>
                      <c:pt idx="84">
                        <c:v>-1.1970705016398402E-2</c:v>
                      </c:pt>
                      <c:pt idx="85">
                        <c:v>-9.6473074535949922E-3</c:v>
                      </c:pt>
                      <c:pt idx="86">
                        <c:v>-7.2769091786215965E-3</c:v>
                      </c:pt>
                      <c:pt idx="87">
                        <c:v>-4.8710585336023066E-3</c:v>
                      </c:pt>
                      <c:pt idx="88">
                        <c:v>-2.4414765810443669E-3</c:v>
                      </c:pt>
                      <c:pt idx="89">
                        <c:v>-8.576039184360341E-18</c:v>
                      </c:pt>
                      <c:pt idx="90">
                        <c:v>2.4414765810443803E-3</c:v>
                      </c:pt>
                      <c:pt idx="91">
                        <c:v>4.8710585336022589E-3</c:v>
                      </c:pt>
                      <c:pt idx="92">
                        <c:v>7.2769091786215488E-3</c:v>
                      </c:pt>
                      <c:pt idx="93">
                        <c:v>9.6473074535949766E-3</c:v>
                      </c:pt>
                      <c:pt idx="94">
                        <c:v>1.1970705016398414E-2</c:v>
                      </c:pt>
                      <c:pt idx="95">
                        <c:v>1.4235782507652991E-2</c:v>
                      </c:pt>
                      <c:pt idx="96">
                        <c:v>1.6431504697506163E-2</c:v>
                      </c:pt>
                      <c:pt idx="97">
                        <c:v>1.8547174248162164E-2</c:v>
                      </c:pt>
                      <c:pt idx="98">
                        <c:v>2.0572483830236576E-2</c:v>
                      </c:pt>
                      <c:pt idx="99">
                        <c:v>2.2497566339028871E-2</c:v>
                      </c:pt>
                      <c:pt idx="100">
                        <c:v>2.4313042966064905E-2</c:v>
                      </c:pt>
                      <c:pt idx="101">
                        <c:v>2.6010068891708781E-2</c:v>
                      </c:pt>
                      <c:pt idx="102">
                        <c:v>2.7580376376235255E-2</c:v>
                      </c:pt>
                      <c:pt idx="103">
                        <c:v>2.9016315039426466E-2</c:v>
                      </c:pt>
                      <c:pt idx="104">
                        <c:v>3.0310889132455363E-2</c:v>
                      </c:pt>
                      <c:pt idx="105">
                        <c:v>3.145779162047084E-2</c:v>
                      </c:pt>
                      <c:pt idx="106">
                        <c:v>3.2451434909837554E-2</c:v>
                      </c:pt>
                      <c:pt idx="107">
                        <c:v>3.3286978070330375E-2</c:v>
                      </c:pt>
                      <c:pt idx="108">
                        <c:v>3.396035041965987E-2</c:v>
                      </c:pt>
                      <c:pt idx="109">
                        <c:v>3.4468271355427287E-2</c:v>
                      </c:pt>
                      <c:pt idx="110">
                        <c:v>3.4808266337889568E-2</c:v>
                      </c:pt>
                      <c:pt idx="111">
                        <c:v>3.4978678945668355E-2</c:v>
                      </c:pt>
                      <c:pt idx="112">
                        <c:v>3.4978678945668355E-2</c:v>
                      </c:pt>
                      <c:pt idx="113">
                        <c:v>3.4808266337889575E-2</c:v>
                      </c:pt>
                      <c:pt idx="114">
                        <c:v>3.4468271355427287E-2</c:v>
                      </c:pt>
                      <c:pt idx="115">
                        <c:v>3.3960350419659877E-2</c:v>
                      </c:pt>
                      <c:pt idx="116">
                        <c:v>3.3286978070330382E-2</c:v>
                      </c:pt>
                      <c:pt idx="117">
                        <c:v>3.2451434909837581E-2</c:v>
                      </c:pt>
                      <c:pt idx="118">
                        <c:v>3.1457791620470847E-2</c:v>
                      </c:pt>
                      <c:pt idx="119">
                        <c:v>3.0310889132455374E-2</c:v>
                      </c:pt>
                      <c:pt idx="120">
                        <c:v>2.9016315039426459E-2</c:v>
                      </c:pt>
                      <c:pt idx="121">
                        <c:v>2.758037637623529E-2</c:v>
                      </c:pt>
                      <c:pt idx="122">
                        <c:v>2.6010068891708794E-2</c:v>
                      </c:pt>
                      <c:pt idx="123">
                        <c:v>2.4313042966064922E-2</c:v>
                      </c:pt>
                      <c:pt idx="124">
                        <c:v>2.2497566339028916E-2</c:v>
                      </c:pt>
                      <c:pt idx="125">
                        <c:v>2.057248383023657E-2</c:v>
                      </c:pt>
                      <c:pt idx="126">
                        <c:v>1.8547174248162157E-2</c:v>
                      </c:pt>
                      <c:pt idx="127">
                        <c:v>1.6431504697506184E-2</c:v>
                      </c:pt>
                      <c:pt idx="128">
                        <c:v>1.423578250765304E-2</c:v>
                      </c:pt>
                      <c:pt idx="129">
                        <c:v>1.1970705016398407E-2</c:v>
                      </c:pt>
                      <c:pt idx="130">
                        <c:v>9.6473074535949385E-3</c:v>
                      </c:pt>
                      <c:pt idx="131">
                        <c:v>7.2769091786215696E-3</c:v>
                      </c:pt>
                      <c:pt idx="132">
                        <c:v>4.8710585336023101E-3</c:v>
                      </c:pt>
                      <c:pt idx="133">
                        <c:v>2.4414765810444328E-3</c:v>
                      </c:pt>
                      <c:pt idx="134">
                        <c:v>1.2864058776540511E-17</c:v>
                      </c:pt>
                      <c:pt idx="135">
                        <c:v>-2.4414765810444072E-3</c:v>
                      </c:pt>
                      <c:pt idx="136">
                        <c:v>-4.8710585336022849E-3</c:v>
                      </c:pt>
                      <c:pt idx="137">
                        <c:v>-7.2769091786215444E-3</c:v>
                      </c:pt>
                      <c:pt idx="138">
                        <c:v>-9.6473074535949731E-3</c:v>
                      </c:pt>
                      <c:pt idx="139">
                        <c:v>-1.1970705016398381E-2</c:v>
                      </c:pt>
                      <c:pt idx="140">
                        <c:v>-1.4235782507652959E-2</c:v>
                      </c:pt>
                      <c:pt idx="141">
                        <c:v>-1.643150469750616E-2</c:v>
                      </c:pt>
                      <c:pt idx="142">
                        <c:v>-1.8547174248162188E-2</c:v>
                      </c:pt>
                      <c:pt idx="143">
                        <c:v>-2.0572483830236549E-2</c:v>
                      </c:pt>
                      <c:pt idx="144">
                        <c:v>-2.2497566339028843E-2</c:v>
                      </c:pt>
                      <c:pt idx="145">
                        <c:v>-2.4313042966064902E-2</c:v>
                      </c:pt>
                      <c:pt idx="146">
                        <c:v>-2.6010068891708822E-2</c:v>
                      </c:pt>
                      <c:pt idx="147">
                        <c:v>-2.7580376376235269E-2</c:v>
                      </c:pt>
                      <c:pt idx="148">
                        <c:v>-2.9016315039426449E-2</c:v>
                      </c:pt>
                      <c:pt idx="149">
                        <c:v>-3.0310889132455356E-2</c:v>
                      </c:pt>
                      <c:pt idx="150">
                        <c:v>-3.145779162047084E-2</c:v>
                      </c:pt>
                      <c:pt idx="151">
                        <c:v>-3.2451434909837547E-2</c:v>
                      </c:pt>
                      <c:pt idx="152">
                        <c:v>-3.3286978070330375E-2</c:v>
                      </c:pt>
                      <c:pt idx="153">
                        <c:v>-3.3960350419659883E-2</c:v>
                      </c:pt>
                      <c:pt idx="154">
                        <c:v>-3.4468271355427287E-2</c:v>
                      </c:pt>
                      <c:pt idx="155">
                        <c:v>-3.4808266337889568E-2</c:v>
                      </c:pt>
                      <c:pt idx="156">
                        <c:v>-3.4978678945668348E-2</c:v>
                      </c:pt>
                      <c:pt idx="157">
                        <c:v>-3.4978678945668355E-2</c:v>
                      </c:pt>
                      <c:pt idx="158">
                        <c:v>-3.4808266337889568E-2</c:v>
                      </c:pt>
                      <c:pt idx="159">
                        <c:v>-3.4468271355427287E-2</c:v>
                      </c:pt>
                      <c:pt idx="160">
                        <c:v>-3.396035041965989E-2</c:v>
                      </c:pt>
                      <c:pt idx="161">
                        <c:v>-3.3286978070330382E-2</c:v>
                      </c:pt>
                      <c:pt idx="162">
                        <c:v>-3.2451434909837581E-2</c:v>
                      </c:pt>
                      <c:pt idx="163">
                        <c:v>-3.1457791620470882E-2</c:v>
                      </c:pt>
                      <c:pt idx="164">
                        <c:v>-3.0310889132455374E-2</c:v>
                      </c:pt>
                      <c:pt idx="165">
                        <c:v>-2.9016315039426463E-2</c:v>
                      </c:pt>
                      <c:pt idx="166">
                        <c:v>-2.7580376376235251E-2</c:v>
                      </c:pt>
                      <c:pt idx="167">
                        <c:v>-2.6010068891708798E-2</c:v>
                      </c:pt>
                      <c:pt idx="168">
                        <c:v>-2.4313042966064926E-2</c:v>
                      </c:pt>
                      <c:pt idx="169">
                        <c:v>-2.2497566339028868E-2</c:v>
                      </c:pt>
                      <c:pt idx="170">
                        <c:v>-2.0572483830236573E-2</c:v>
                      </c:pt>
                      <c:pt idx="171">
                        <c:v>-1.8547174248162213E-2</c:v>
                      </c:pt>
                      <c:pt idx="172">
                        <c:v>-1.6431504697506188E-2</c:v>
                      </c:pt>
                      <c:pt idx="173">
                        <c:v>-1.4235782507653044E-2</c:v>
                      </c:pt>
                      <c:pt idx="174">
                        <c:v>-1.1970705016398468E-2</c:v>
                      </c:pt>
                      <c:pt idx="175">
                        <c:v>-9.6473074535950026E-3</c:v>
                      </c:pt>
                      <c:pt idx="176">
                        <c:v>-7.2769091786215739E-3</c:v>
                      </c:pt>
                      <c:pt idx="177">
                        <c:v>-4.8710585336022528E-3</c:v>
                      </c:pt>
                      <c:pt idx="178">
                        <c:v>-2.4414765810443751E-3</c:v>
                      </c:pt>
                      <c:pt idx="179">
                        <c:v>-1.7152078368720682E-17</c:v>
                      </c:pt>
                      <c:pt idx="180">
                        <c:v>2.4414765810443413E-3</c:v>
                      </c:pt>
                      <c:pt idx="181">
                        <c:v>4.8710585336022814E-3</c:v>
                      </c:pt>
                      <c:pt idx="182">
                        <c:v>7.2769091786215401E-3</c:v>
                      </c:pt>
                      <c:pt idx="183">
                        <c:v>9.647307453594909E-3</c:v>
                      </c:pt>
                      <c:pt idx="184">
                        <c:v>1.1970705016398377E-2</c:v>
                      </c:pt>
                      <c:pt idx="185">
                        <c:v>1.4235782507652955E-2</c:v>
                      </c:pt>
                      <c:pt idx="186">
                        <c:v>1.6431504697506212E-2</c:v>
                      </c:pt>
                      <c:pt idx="187">
                        <c:v>1.8547174248162185E-2</c:v>
                      </c:pt>
                      <c:pt idx="188">
                        <c:v>2.0572483830236545E-2</c:v>
                      </c:pt>
                      <c:pt idx="189">
                        <c:v>2.2497566339028892E-2</c:v>
                      </c:pt>
                      <c:pt idx="190">
                        <c:v>2.4313042966064898E-2</c:v>
                      </c:pt>
                      <c:pt idx="191">
                        <c:v>2.6010068891708774E-2</c:v>
                      </c:pt>
                      <c:pt idx="192">
                        <c:v>2.7580376376235269E-2</c:v>
                      </c:pt>
                      <c:pt idx="193">
                        <c:v>2.9016315039426446E-2</c:v>
                      </c:pt>
                      <c:pt idx="194">
                        <c:v>3.0310889132455325E-2</c:v>
                      </c:pt>
                      <c:pt idx="195">
                        <c:v>3.145779162047084E-2</c:v>
                      </c:pt>
                      <c:pt idx="196">
                        <c:v>3.2451434909837547E-2</c:v>
                      </c:pt>
                      <c:pt idx="197">
                        <c:v>3.3286978070330389E-2</c:v>
                      </c:pt>
                      <c:pt idx="198">
                        <c:v>3.3960350419659883E-2</c:v>
                      </c:pt>
                      <c:pt idx="199">
                        <c:v>3.4468271355427287E-2</c:v>
                      </c:pt>
                      <c:pt idx="200">
                        <c:v>3.4808266337889575E-2</c:v>
                      </c:pt>
                      <c:pt idx="201">
                        <c:v>3.4978678945668355E-2</c:v>
                      </c:pt>
                      <c:pt idx="202">
                        <c:v>3.4978678945668355E-2</c:v>
                      </c:pt>
                      <c:pt idx="203">
                        <c:v>3.4808266337889575E-2</c:v>
                      </c:pt>
                      <c:pt idx="204">
                        <c:v>3.4468271355427293E-2</c:v>
                      </c:pt>
                      <c:pt idx="205">
                        <c:v>3.396035041965989E-2</c:v>
                      </c:pt>
                      <c:pt idx="206">
                        <c:v>3.3286978070330403E-2</c:v>
                      </c:pt>
                      <c:pt idx="207">
                        <c:v>3.2451434909837554E-2</c:v>
                      </c:pt>
                      <c:pt idx="208">
                        <c:v>3.1457791620470854E-2</c:v>
                      </c:pt>
                      <c:pt idx="209">
                        <c:v>3.0310889132455346E-2</c:v>
                      </c:pt>
                      <c:pt idx="210">
                        <c:v>2.9016315039426466E-2</c:v>
                      </c:pt>
                      <c:pt idx="211">
                        <c:v>2.7580376376235293E-2</c:v>
                      </c:pt>
                      <c:pt idx="212">
                        <c:v>2.6010068891708801E-2</c:v>
                      </c:pt>
                      <c:pt idx="213">
                        <c:v>2.4313042966064926E-2</c:v>
                      </c:pt>
                      <c:pt idx="214">
                        <c:v>2.2497566339028923E-2</c:v>
                      </c:pt>
                      <c:pt idx="215">
                        <c:v>2.0572483830236576E-2</c:v>
                      </c:pt>
                      <c:pt idx="216">
                        <c:v>1.8547174248162216E-2</c:v>
                      </c:pt>
                      <c:pt idx="217">
                        <c:v>1.6431504697506247E-2</c:v>
                      </c:pt>
                      <c:pt idx="218">
                        <c:v>1.423578250765299E-2</c:v>
                      </c:pt>
                      <c:pt idx="219">
                        <c:v>1.1970705016398414E-2</c:v>
                      </c:pt>
                      <c:pt idx="220">
                        <c:v>9.6473074535949471E-3</c:v>
                      </c:pt>
                      <c:pt idx="221">
                        <c:v>7.2769091786215774E-3</c:v>
                      </c:pt>
                      <c:pt idx="222">
                        <c:v>4.8710585336023187E-3</c:v>
                      </c:pt>
                      <c:pt idx="223">
                        <c:v>2.4414765810443794E-3</c:v>
                      </c:pt>
                      <c:pt idx="224">
                        <c:v>2.1440097960900853E-17</c:v>
                      </c:pt>
                      <c:pt idx="225">
                        <c:v>-2.4414765810443369E-3</c:v>
                      </c:pt>
                      <c:pt idx="226">
                        <c:v>-4.8710585336022147E-3</c:v>
                      </c:pt>
                      <c:pt idx="227">
                        <c:v>-7.2769091786215358E-3</c:v>
                      </c:pt>
                      <c:pt idx="228">
                        <c:v>-9.6473074535949055E-3</c:v>
                      </c:pt>
                      <c:pt idx="229">
                        <c:v>-1.1970705016398374E-2</c:v>
                      </c:pt>
                      <c:pt idx="230">
                        <c:v>-1.4235782507653064E-2</c:v>
                      </c:pt>
                      <c:pt idx="231">
                        <c:v>-1.6431504697506209E-2</c:v>
                      </c:pt>
                      <c:pt idx="232">
                        <c:v>-1.8547174248162181E-2</c:v>
                      </c:pt>
                      <c:pt idx="233">
                        <c:v>-2.0572483830236542E-2</c:v>
                      </c:pt>
                      <c:pt idx="234">
                        <c:v>-2.249756633902884E-2</c:v>
                      </c:pt>
                      <c:pt idx="235">
                        <c:v>-2.4313042966064853E-2</c:v>
                      </c:pt>
                      <c:pt idx="236">
                        <c:v>-2.6010068891708812E-2</c:v>
                      </c:pt>
                      <c:pt idx="237">
                        <c:v>-2.7580376376235265E-2</c:v>
                      </c:pt>
                      <c:pt idx="238">
                        <c:v>-2.9016315039426439E-2</c:v>
                      </c:pt>
                      <c:pt idx="239">
                        <c:v>-3.0310889132455322E-2</c:v>
                      </c:pt>
                      <c:pt idx="240">
                        <c:v>-3.1457791620470861E-2</c:v>
                      </c:pt>
                      <c:pt idx="241">
                        <c:v>-3.2451434909837561E-2</c:v>
                      </c:pt>
                      <c:pt idx="242">
                        <c:v>-3.3286978070330375E-2</c:v>
                      </c:pt>
                      <c:pt idx="243">
                        <c:v>-3.396035041965987E-2</c:v>
                      </c:pt>
                      <c:pt idx="244">
                        <c:v>-3.4468271355427273E-2</c:v>
                      </c:pt>
                      <c:pt idx="245">
                        <c:v>-3.4808266337889575E-2</c:v>
                      </c:pt>
                      <c:pt idx="246">
                        <c:v>-3.4978678945668355E-2</c:v>
                      </c:pt>
                      <c:pt idx="247">
                        <c:v>-3.4978678945668355E-2</c:v>
                      </c:pt>
                      <c:pt idx="248">
                        <c:v>-3.4808266337889575E-2</c:v>
                      </c:pt>
                      <c:pt idx="249">
                        <c:v>-3.44682713554273E-2</c:v>
                      </c:pt>
                      <c:pt idx="250">
                        <c:v>-3.3960350419659877E-2</c:v>
                      </c:pt>
                      <c:pt idx="251">
                        <c:v>-3.3286978070330382E-2</c:v>
                      </c:pt>
                      <c:pt idx="252">
                        <c:v>-3.2451434909837581E-2</c:v>
                      </c:pt>
                      <c:pt idx="253">
                        <c:v>-3.1457791620470833E-2</c:v>
                      </c:pt>
                      <c:pt idx="254">
                        <c:v>-3.0310889132455346E-2</c:v>
                      </c:pt>
                      <c:pt idx="255">
                        <c:v>-2.9016315039426466E-2</c:v>
                      </c:pt>
                      <c:pt idx="256">
                        <c:v>-2.7580376376235297E-2</c:v>
                      </c:pt>
                      <c:pt idx="257">
                        <c:v>-2.6010068891708843E-2</c:v>
                      </c:pt>
                      <c:pt idx="258">
                        <c:v>-2.4313042966064975E-2</c:v>
                      </c:pt>
                      <c:pt idx="259">
                        <c:v>-2.2497566339028875E-2</c:v>
                      </c:pt>
                      <c:pt idx="260">
                        <c:v>-2.057248383023658E-2</c:v>
                      </c:pt>
                      <c:pt idx="261">
                        <c:v>-1.8547174248162115E-2</c:v>
                      </c:pt>
                      <c:pt idx="262">
                        <c:v>-1.6431504697506139E-2</c:v>
                      </c:pt>
                      <c:pt idx="263">
                        <c:v>-1.4235782507652993E-2</c:v>
                      </c:pt>
                      <c:pt idx="264">
                        <c:v>-1.1970705016398417E-2</c:v>
                      </c:pt>
                      <c:pt idx="265">
                        <c:v>-9.6473074535950113E-3</c:v>
                      </c:pt>
                      <c:pt idx="266">
                        <c:v>-7.2769091786216425E-3</c:v>
                      </c:pt>
                      <c:pt idx="267">
                        <c:v>-4.8710585336023847E-3</c:v>
                      </c:pt>
                      <c:pt idx="268">
                        <c:v>-2.4414765810443838E-3</c:v>
                      </c:pt>
                      <c:pt idx="269">
                        <c:v>-2.5728117553081021E-17</c:v>
                      </c:pt>
                      <c:pt idx="270">
                        <c:v>2.4414765810443326E-3</c:v>
                      </c:pt>
                      <c:pt idx="271">
                        <c:v>4.8710585336023335E-3</c:v>
                      </c:pt>
                      <c:pt idx="272">
                        <c:v>7.2769091786215922E-3</c:v>
                      </c:pt>
                      <c:pt idx="273">
                        <c:v>9.6473074535949593E-3</c:v>
                      </c:pt>
                      <c:pt idx="274">
                        <c:v>1.1970705016398369E-2</c:v>
                      </c:pt>
                      <c:pt idx="275">
                        <c:v>1.4235782507652946E-2</c:v>
                      </c:pt>
                      <c:pt idx="276">
                        <c:v>1.6431504697506205E-2</c:v>
                      </c:pt>
                      <c:pt idx="277">
                        <c:v>1.8547174248162178E-2</c:v>
                      </c:pt>
                      <c:pt idx="278">
                        <c:v>2.0572483830236538E-2</c:v>
                      </c:pt>
                      <c:pt idx="279">
                        <c:v>2.2497566339028836E-2</c:v>
                      </c:pt>
                      <c:pt idx="280">
                        <c:v>2.431304296606485E-2</c:v>
                      </c:pt>
                      <c:pt idx="281">
                        <c:v>2.6010068891708728E-2</c:v>
                      </c:pt>
                      <c:pt idx="282">
                        <c:v>2.7580376376235262E-2</c:v>
                      </c:pt>
                      <c:pt idx="283">
                        <c:v>2.9016315039426439E-2</c:v>
                      </c:pt>
                      <c:pt idx="284">
                        <c:v>3.0310889132455384E-2</c:v>
                      </c:pt>
                      <c:pt idx="285">
                        <c:v>3.1457791620470861E-2</c:v>
                      </c:pt>
                      <c:pt idx="286">
                        <c:v>3.2451434909837561E-2</c:v>
                      </c:pt>
                      <c:pt idx="287">
                        <c:v>3.3286978070330368E-2</c:v>
                      </c:pt>
                      <c:pt idx="288">
                        <c:v>3.396035041965987E-2</c:v>
                      </c:pt>
                      <c:pt idx="289">
                        <c:v>3.4468271355427273E-2</c:v>
                      </c:pt>
                      <c:pt idx="290">
                        <c:v>3.4808266337889554E-2</c:v>
                      </c:pt>
                      <c:pt idx="291">
                        <c:v>3.4978678945668355E-2</c:v>
                      </c:pt>
                      <c:pt idx="292">
                        <c:v>3.4978678945668355E-2</c:v>
                      </c:pt>
                      <c:pt idx="293">
                        <c:v>3.4808266337889568E-2</c:v>
                      </c:pt>
                      <c:pt idx="294">
                        <c:v>3.446827135542728E-2</c:v>
                      </c:pt>
                      <c:pt idx="295">
                        <c:v>3.3960350419659877E-2</c:v>
                      </c:pt>
                      <c:pt idx="296">
                        <c:v>3.3286978070330389E-2</c:v>
                      </c:pt>
                      <c:pt idx="297">
                        <c:v>3.2451434909837581E-2</c:v>
                      </c:pt>
                      <c:pt idx="298">
                        <c:v>3.1457791620470882E-2</c:v>
                      </c:pt>
                      <c:pt idx="299">
                        <c:v>3.0310889132455349E-2</c:v>
                      </c:pt>
                      <c:pt idx="300">
                        <c:v>2.901631503942647E-2</c:v>
                      </c:pt>
                      <c:pt idx="301">
                        <c:v>2.7580376376235297E-2</c:v>
                      </c:pt>
                      <c:pt idx="302">
                        <c:v>2.6010068891708846E-2</c:v>
                      </c:pt>
                      <c:pt idx="303">
                        <c:v>2.4313042966064975E-2</c:v>
                      </c:pt>
                      <c:pt idx="304">
                        <c:v>2.2497566339028881E-2</c:v>
                      </c:pt>
                      <c:pt idx="305">
                        <c:v>2.0572483830236583E-2</c:v>
                      </c:pt>
                      <c:pt idx="306">
                        <c:v>1.8547174248162223E-2</c:v>
                      </c:pt>
                      <c:pt idx="307">
                        <c:v>1.6431504697506143E-2</c:v>
                      </c:pt>
                      <c:pt idx="308">
                        <c:v>1.4235782507652997E-2</c:v>
                      </c:pt>
                      <c:pt idx="309">
                        <c:v>1.1970705016398422E-2</c:v>
                      </c:pt>
                      <c:pt idx="310">
                        <c:v>9.6473074535950148E-3</c:v>
                      </c:pt>
                      <c:pt idx="311">
                        <c:v>7.2769091786216468E-3</c:v>
                      </c:pt>
                      <c:pt idx="312">
                        <c:v>4.871058533602389E-3</c:v>
                      </c:pt>
                      <c:pt idx="313">
                        <c:v>2.4414765810445121E-3</c:v>
                      </c:pt>
                      <c:pt idx="314">
                        <c:v>3.0016137145261193E-17</c:v>
                      </c:pt>
                      <c:pt idx="315">
                        <c:v>-2.4414765810443278E-3</c:v>
                      </c:pt>
                      <c:pt idx="316">
                        <c:v>-4.87105853360233E-3</c:v>
                      </c:pt>
                      <c:pt idx="317">
                        <c:v>-7.2769091786215887E-3</c:v>
                      </c:pt>
                      <c:pt idx="318">
                        <c:v>-9.6473074535949558E-3</c:v>
                      </c:pt>
                      <c:pt idx="319">
                        <c:v>-1.1970705016398365E-2</c:v>
                      </c:pt>
                      <c:pt idx="320">
                        <c:v>-1.4235782507652943E-2</c:v>
                      </c:pt>
                      <c:pt idx="321">
                        <c:v>-1.6431504697506091E-2</c:v>
                      </c:pt>
                      <c:pt idx="322">
                        <c:v>-1.8547174248162174E-2</c:v>
                      </c:pt>
                      <c:pt idx="323">
                        <c:v>-2.0572483830236538E-2</c:v>
                      </c:pt>
                      <c:pt idx="324">
                        <c:v>-2.2497566339028833E-2</c:v>
                      </c:pt>
                      <c:pt idx="325">
                        <c:v>-2.4313042966064843E-2</c:v>
                      </c:pt>
                      <c:pt idx="326">
                        <c:v>-2.6010068891708808E-2</c:v>
                      </c:pt>
                      <c:pt idx="327">
                        <c:v>-2.7580376376235182E-2</c:v>
                      </c:pt>
                      <c:pt idx="328">
                        <c:v>-2.9016315039426435E-2</c:v>
                      </c:pt>
                      <c:pt idx="329">
                        <c:v>-3.0310889132455318E-2</c:v>
                      </c:pt>
                      <c:pt idx="330">
                        <c:v>-3.1457791620470854E-2</c:v>
                      </c:pt>
                      <c:pt idx="331">
                        <c:v>-3.2451434909837561E-2</c:v>
                      </c:pt>
                      <c:pt idx="332">
                        <c:v>-3.3286978070330368E-2</c:v>
                      </c:pt>
                      <c:pt idx="333">
                        <c:v>-3.3960350419659897E-2</c:v>
                      </c:pt>
                      <c:pt idx="334">
                        <c:v>-3.4468271355427266E-2</c:v>
                      </c:pt>
                      <c:pt idx="335">
                        <c:v>-3.4808266337889575E-2</c:v>
                      </c:pt>
                      <c:pt idx="336">
                        <c:v>-3.4978678945668348E-2</c:v>
                      </c:pt>
                      <c:pt idx="337">
                        <c:v>-3.4978678945668355E-2</c:v>
                      </c:pt>
                      <c:pt idx="338">
                        <c:v>-3.4808266337889575E-2</c:v>
                      </c:pt>
                      <c:pt idx="339">
                        <c:v>-3.446827135542728E-2</c:v>
                      </c:pt>
                      <c:pt idx="340">
                        <c:v>-3.3960350419659911E-2</c:v>
                      </c:pt>
                      <c:pt idx="341">
                        <c:v>-3.3286978070330389E-2</c:v>
                      </c:pt>
                      <c:pt idx="342">
                        <c:v>-3.245143490983754E-2</c:v>
                      </c:pt>
                      <c:pt idx="343">
                        <c:v>-3.1457791620470889E-2</c:v>
                      </c:pt>
                      <c:pt idx="344">
                        <c:v>-3.0310889132455349E-2</c:v>
                      </c:pt>
                      <c:pt idx="345">
                        <c:v>-2.901631503942647E-2</c:v>
                      </c:pt>
                      <c:pt idx="346">
                        <c:v>-2.75803763762353E-2</c:v>
                      </c:pt>
                      <c:pt idx="347">
                        <c:v>-2.601006889170885E-2</c:v>
                      </c:pt>
                      <c:pt idx="348">
                        <c:v>-2.4313042966064891E-2</c:v>
                      </c:pt>
                      <c:pt idx="349">
                        <c:v>-2.2497566339028979E-2</c:v>
                      </c:pt>
                      <c:pt idx="350">
                        <c:v>-2.057248383023659E-2</c:v>
                      </c:pt>
                      <c:pt idx="351">
                        <c:v>-1.8547174248162226E-2</c:v>
                      </c:pt>
                      <c:pt idx="352">
                        <c:v>-1.6431504697506257E-2</c:v>
                      </c:pt>
                      <c:pt idx="353">
                        <c:v>-1.4235782507653E-2</c:v>
                      </c:pt>
                      <c:pt idx="354">
                        <c:v>-1.1970705016398426E-2</c:v>
                      </c:pt>
                      <c:pt idx="355">
                        <c:v>-9.6473074535949003E-3</c:v>
                      </c:pt>
                      <c:pt idx="356">
                        <c:v>-7.2769091786216511E-3</c:v>
                      </c:pt>
                      <c:pt idx="357">
                        <c:v>-4.8710585336022702E-3</c:v>
                      </c:pt>
                      <c:pt idx="358">
                        <c:v>-2.4414765810445165E-3</c:v>
                      </c:pt>
                      <c:pt idx="359">
                        <c:v>-3.4304156737441364E-17</c:v>
                      </c:pt>
                      <c:pt idx="360">
                        <c:v>2.4414765810443235E-3</c:v>
                      </c:pt>
                      <c:pt idx="361">
                        <c:v>4.8710585336022025E-3</c:v>
                      </c:pt>
                      <c:pt idx="362">
                        <c:v>7.2769091786215843E-3</c:v>
                      </c:pt>
                      <c:pt idx="363">
                        <c:v>9.6473074535949523E-3</c:v>
                      </c:pt>
                      <c:pt idx="364">
                        <c:v>1.1970705016398478E-2</c:v>
                      </c:pt>
                      <c:pt idx="365">
                        <c:v>1.4235782507652939E-2</c:v>
                      </c:pt>
                      <c:pt idx="366">
                        <c:v>1.6431504697506198E-2</c:v>
                      </c:pt>
                      <c:pt idx="367">
                        <c:v>1.8547174248162063E-2</c:v>
                      </c:pt>
                      <c:pt idx="368">
                        <c:v>2.0572483830236535E-2</c:v>
                      </c:pt>
                      <c:pt idx="369">
                        <c:v>2.2497566339028829E-2</c:v>
                      </c:pt>
                      <c:pt idx="370">
                        <c:v>2.4313042966064933E-2</c:v>
                      </c:pt>
                      <c:pt idx="371">
                        <c:v>2.6010068891708725E-2</c:v>
                      </c:pt>
                      <c:pt idx="372">
                        <c:v>2.7580376376235258E-2</c:v>
                      </c:pt>
                      <c:pt idx="373">
                        <c:v>2.9016315039426501E-2</c:v>
                      </c:pt>
                      <c:pt idx="374">
                        <c:v>3.0310889132455318E-2</c:v>
                      </c:pt>
                      <c:pt idx="375">
                        <c:v>3.1457791620470854E-2</c:v>
                      </c:pt>
                      <c:pt idx="376">
                        <c:v>3.2451434909837561E-2</c:v>
                      </c:pt>
                      <c:pt idx="377">
                        <c:v>3.3286978070330368E-2</c:v>
                      </c:pt>
                      <c:pt idx="378">
                        <c:v>3.3960350419659863E-2</c:v>
                      </c:pt>
                      <c:pt idx="379">
                        <c:v>3.4468271355427293E-2</c:v>
                      </c:pt>
                      <c:pt idx="380">
                        <c:v>3.4808266337889554E-2</c:v>
                      </c:pt>
                      <c:pt idx="381">
                        <c:v>3.4978678945668355E-2</c:v>
                      </c:pt>
                      <c:pt idx="382">
                        <c:v>3.4978678945668362E-2</c:v>
                      </c:pt>
                      <c:pt idx="383">
                        <c:v>3.4808266337889582E-2</c:v>
                      </c:pt>
                      <c:pt idx="384">
                        <c:v>3.4468271355427287E-2</c:v>
                      </c:pt>
                      <c:pt idx="385">
                        <c:v>3.3960350419659883E-2</c:v>
                      </c:pt>
                      <c:pt idx="386">
                        <c:v>3.3286978070330348E-2</c:v>
                      </c:pt>
                      <c:pt idx="387">
                        <c:v>3.2451434909837588E-2</c:v>
                      </c:pt>
                      <c:pt idx="388">
                        <c:v>3.1457791620470833E-2</c:v>
                      </c:pt>
                      <c:pt idx="389">
                        <c:v>3.0310889132455415E-2</c:v>
                      </c:pt>
                      <c:pt idx="390">
                        <c:v>2.9016315039426477E-2</c:v>
                      </c:pt>
                      <c:pt idx="391">
                        <c:v>2.7580376376235304E-2</c:v>
                      </c:pt>
                      <c:pt idx="392">
                        <c:v>2.6010068891708857E-2</c:v>
                      </c:pt>
                      <c:pt idx="393">
                        <c:v>2.4313042966064985E-2</c:v>
                      </c:pt>
                      <c:pt idx="394">
                        <c:v>2.2497566339028888E-2</c:v>
                      </c:pt>
                      <c:pt idx="395">
                        <c:v>2.0572483830236493E-2</c:v>
                      </c:pt>
                      <c:pt idx="396">
                        <c:v>1.854717424816223E-2</c:v>
                      </c:pt>
                      <c:pt idx="397">
                        <c:v>1.643150469750615E-2</c:v>
                      </c:pt>
                      <c:pt idx="398">
                        <c:v>1.423578250765312E-2</c:v>
                      </c:pt>
                      <c:pt idx="399">
                        <c:v>1.1970705016398429E-2</c:v>
                      </c:pt>
                      <c:pt idx="400">
                        <c:v>9.6473074535950217E-3</c:v>
                      </c:pt>
                      <c:pt idx="401">
                        <c:v>7.276909178621534E-3</c:v>
                      </c:pt>
                      <c:pt idx="402">
                        <c:v>4.8710585336023977E-3</c:v>
                      </c:pt>
                      <c:pt idx="403">
                        <c:v>2.4414765810443963E-3</c:v>
                      </c:pt>
                      <c:pt idx="404">
                        <c:v>1.6293715508763908E-16</c:v>
                      </c:pt>
                      <c:pt idx="405">
                        <c:v>-2.4414765810443196E-3</c:v>
                      </c:pt>
                      <c:pt idx="406">
                        <c:v>-4.8710585336023205E-3</c:v>
                      </c:pt>
                      <c:pt idx="407">
                        <c:v>-7.2769091786214586E-3</c:v>
                      </c:pt>
                      <c:pt idx="408">
                        <c:v>-9.6473074535949489E-3</c:v>
                      </c:pt>
                      <c:pt idx="409">
                        <c:v>-1.1970705016398358E-2</c:v>
                      </c:pt>
                      <c:pt idx="410">
                        <c:v>-1.4235782507653049E-2</c:v>
                      </c:pt>
                      <c:pt idx="411">
                        <c:v>-1.6431504697506084E-2</c:v>
                      </c:pt>
                      <c:pt idx="412">
                        <c:v>-1.8547174248162164E-2</c:v>
                      </c:pt>
                      <c:pt idx="413">
                        <c:v>-2.0572483830236431E-2</c:v>
                      </c:pt>
                      <c:pt idx="414">
                        <c:v>-2.2497566339028826E-2</c:v>
                      </c:pt>
                      <c:pt idx="415">
                        <c:v>-2.4313042966064929E-2</c:v>
                      </c:pt>
                      <c:pt idx="416">
                        <c:v>-2.6010068891708801E-2</c:v>
                      </c:pt>
                      <c:pt idx="417">
                        <c:v>-2.7580376376235255E-2</c:v>
                      </c:pt>
                      <c:pt idx="418">
                        <c:v>-2.9016315039426432E-2</c:v>
                      </c:pt>
                      <c:pt idx="419">
                        <c:v>-3.0310889132455377E-2</c:v>
                      </c:pt>
                      <c:pt idx="420">
                        <c:v>-3.1457791620470799E-2</c:v>
                      </c:pt>
                      <c:pt idx="421">
                        <c:v>-3.2451434909837561E-2</c:v>
                      </c:pt>
                      <c:pt idx="422">
                        <c:v>-3.3286978070330368E-2</c:v>
                      </c:pt>
                    </c:numCache>
                  </c:numRef>
                </c:val>
                <c:smooth val="0"/>
              </c15:ser>
            </c15:filteredLineSeries>
            <c15:filteredLineSeries>
              <c15:ser>
                <c:idx val="5"/>
                <c:order val="5"/>
                <c:tx>
                  <c:strRef>
                    <c:extLst xmlns:c15="http://schemas.microsoft.com/office/drawing/2012/chart">
                      <c:ext xmlns:c15="http://schemas.microsoft.com/office/drawing/2012/chart" uri="{02D57815-91ED-43cb-92C2-25804820EDAC}">
                        <c15:formulaRef>
                          <c15:sqref>'Theorretical Data (2)'!$G$13</c15:sqref>
                        </c15:formulaRef>
                      </c:ext>
                    </c:extLst>
                    <c:strCache>
                      <c:ptCount val="1"/>
                      <c:pt idx="0">
                        <c:v>SD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xmlns:c15="http://schemas.microsoft.com/office/drawing/2012/chart">
                      <c:ext xmlns:c15="http://schemas.microsoft.com/office/drawing/2012/chart" uri="{02D57815-91ED-43cb-92C2-25804820EDAC}">
                        <c15:formulaRef>
                          <c15:sqref>'Theorretical Data (2)'!$G$14:$G$436</c15:sqref>
                        </c15:formulaRef>
                      </c:ext>
                    </c:extLst>
                    <c:numCache>
                      <c:formatCode>General</c:formatCode>
                      <c:ptCount val="423"/>
                      <c:pt idx="99">
                        <c:v>0.132242097701777</c:v>
                      </c:pt>
                      <c:pt idx="100">
                        <c:v>0.13271414377896185</c:v>
                      </c:pt>
                      <c:pt idx="101">
                        <c:v>0.13325615882127101</c:v>
                      </c:pt>
                      <c:pt idx="102">
                        <c:v>0.13386435096358629</c:v>
                      </c:pt>
                      <c:pt idx="103">
                        <c:v>0.1345345373703794</c:v>
                      </c:pt>
                      <c:pt idx="104">
                        <c:v>0.13526219535863887</c:v>
                      </c:pt>
                      <c:pt idx="105">
                        <c:v>0.13604251501708636</c:v>
                      </c:pt>
                      <c:pt idx="106">
                        <c:v>0.1368704521757472</c:v>
                      </c:pt>
                      <c:pt idx="107">
                        <c:v>0.13774078068710527</c:v>
                      </c:pt>
                      <c:pt idx="108">
                        <c:v>0.13864814311296622</c:v>
                      </c:pt>
                      <c:pt idx="109">
                        <c:v>0.13958709905958797</c:v>
                      </c:pt>
                      <c:pt idx="110">
                        <c:v>0.14055217055805652</c:v>
                      </c:pt>
                      <c:pt idx="111">
                        <c:v>0.14153788403922216</c:v>
                      </c:pt>
                      <c:pt idx="112">
                        <c:v>0.14253880859629639</c:v>
                      </c:pt>
                      <c:pt idx="113">
                        <c:v>0.14354959035878828</c:v>
                      </c:pt>
                      <c:pt idx="114">
                        <c:v>0.14456498291592529</c:v>
                      </c:pt>
                      <c:pt idx="115">
                        <c:v>0.14557987382457988</c:v>
                      </c:pt>
                      <c:pt idx="116">
                        <c:v>0.14658930731580988</c:v>
                      </c:pt>
                      <c:pt idx="117">
                        <c:v>0.14758850337626758</c:v>
                      </c:pt>
                      <c:pt idx="118">
                        <c:v>0.14857287342718314</c:v>
                      </c:pt>
                      <c:pt idx="119">
                        <c:v>0.14953803285634482</c:v>
                      </c:pt>
                      <c:pt idx="120">
                        <c:v>0.15047981067940308</c:v>
                      </c:pt>
                      <c:pt idx="121">
                        <c:v>0.15139425661787387</c:v>
                      </c:pt>
                      <c:pt idx="122">
                        <c:v>0.15227764588440637</c:v>
                      </c:pt>
                      <c:pt idx="123">
                        <c:v>0.15312648196289672</c:v>
                      </c:pt>
                      <c:pt idx="124">
                        <c:v>0.15393749766325715</c:v>
                      </c:pt>
                      <c:pt idx="125">
                        <c:v>0.15470765471963338</c:v>
                      </c:pt>
                      <c:pt idx="126">
                        <c:v>0.155434142187237</c:v>
                      </c:pt>
                      <c:pt idx="127">
                        <c:v>0.15611437387789204</c:v>
                      </c:pt>
                      <c:pt idx="128">
                        <c:v>0.15674598505835782</c:v>
                      </c:pt>
                      <c:pt idx="129">
                        <c:v>0.15732682861874714</c:v>
                      </c:pt>
                      <c:pt idx="130">
                        <c:v>0.15785497090170852</c:v>
                      </c:pt>
                      <c:pt idx="131">
                        <c:v>0.15832868736612479</c:v>
                      </c:pt>
                      <c:pt idx="132">
                        <c:v>0.15874645824246356</c:v>
                      </c:pt>
                      <c:pt idx="133">
                        <c:v>0.15910696432043719</c:v>
                      </c:pt>
                      <c:pt idx="134">
                        <c:v>0.15940908299339318</c:v>
                      </c:pt>
                      <c:pt idx="135">
                        <c:v>0.15965188466780683</c:v>
                      </c:pt>
                      <c:pt idx="136">
                        <c:v>0.1598346296304847</c:v>
                      </c:pt>
                      <c:pt idx="137">
                        <c:v>0.15995676545033508</c:v>
                      </c:pt>
                      <c:pt idx="138">
                        <c:v>0.16001792497611994</c:v>
                      </c:pt>
                      <c:pt idx="139">
                        <c:v>0.1600179249761205</c:v>
                      </c:pt>
                      <c:pt idx="140">
                        <c:v>0.15995676545033735</c:v>
                      </c:pt>
                      <c:pt idx="141">
                        <c:v>0.1598346296304847</c:v>
                      </c:pt>
                      <c:pt idx="142">
                        <c:v>0.15965188466780569</c:v>
                      </c:pt>
                      <c:pt idx="143">
                        <c:v>0.15940908299339146</c:v>
                      </c:pt>
                      <c:pt idx="144">
                        <c:v>0.15910696432043661</c:v>
                      </c:pt>
                      <c:pt idx="145">
                        <c:v>0.15874645824246239</c:v>
                      </c:pt>
                      <c:pt idx="146">
                        <c:v>0.15832868736612135</c:v>
                      </c:pt>
                      <c:pt idx="147">
                        <c:v>0.1578549709017068</c:v>
                      </c:pt>
                      <c:pt idx="148">
                        <c:v>0.15732682861874542</c:v>
                      </c:pt>
                      <c:pt idx="149">
                        <c:v>0.15674598505835752</c:v>
                      </c:pt>
                      <c:pt idx="150">
                        <c:v>0.15611437387789087</c:v>
                      </c:pt>
                      <c:pt idx="151">
                        <c:v>0.15543414218723467</c:v>
                      </c:pt>
                      <c:pt idx="152">
                        <c:v>0.15470765471963427</c:v>
                      </c:pt>
                      <c:pt idx="153">
                        <c:v>0.15393749766325657</c:v>
                      </c:pt>
                      <c:pt idx="154">
                        <c:v>0.15312648196289463</c:v>
                      </c:pt>
                      <c:pt idx="155">
                        <c:v>0.15227764588440518</c:v>
                      </c:pt>
                      <c:pt idx="156">
                        <c:v>0.15139425661787148</c:v>
                      </c:pt>
                      <c:pt idx="157">
                        <c:v>0.15047981067940097</c:v>
                      </c:pt>
                      <c:pt idx="158">
                        <c:v>0.14953803285634146</c:v>
                      </c:pt>
                      <c:pt idx="159">
                        <c:v>0.14857287342717979</c:v>
                      </c:pt>
                      <c:pt idx="160">
                        <c:v>0.14758850337626511</c:v>
                      </c:pt>
                      <c:pt idx="161">
                        <c:v>0.14658930731580647</c:v>
                      </c:pt>
                      <c:pt idx="162">
                        <c:v>0.14557987382457674</c:v>
                      </c:pt>
                      <c:pt idx="163">
                        <c:v>0.14456498291592437</c:v>
                      </c:pt>
                      <c:pt idx="164">
                        <c:v>0.14354959035878606</c:v>
                      </c:pt>
                      <c:pt idx="165">
                        <c:v>0.1425388085962935</c:v>
                      </c:pt>
                      <c:pt idx="166">
                        <c:v>0.1415378840392196</c:v>
                      </c:pt>
                      <c:pt idx="167">
                        <c:v>0.14055217055805588</c:v>
                      </c:pt>
                      <c:pt idx="168">
                        <c:v>0.13958709905958699</c:v>
                      </c:pt>
                      <c:pt idx="169">
                        <c:v>0.13864814311296489</c:v>
                      </c:pt>
                      <c:pt idx="170">
                        <c:v>0.13774078068710427</c:v>
                      </c:pt>
                      <c:pt idx="171">
                        <c:v>0.13687045217574387</c:v>
                      </c:pt>
                      <c:pt idx="172">
                        <c:v>0.13604251501708303</c:v>
                      </c:pt>
                      <c:pt idx="173">
                        <c:v>0.13526219535863485</c:v>
                      </c:pt>
                      <c:pt idx="174">
                        <c:v>0.13453453737037535</c:v>
                      </c:pt>
                      <c:pt idx="175">
                        <c:v>0.13386435096358187</c:v>
                      </c:pt>
                      <c:pt idx="176">
                        <c:v>0.13325615882126624</c:v>
                      </c:pt>
                      <c:pt idx="177">
                        <c:v>0.13271414377895843</c:v>
                      </c:pt>
                      <c:pt idx="178">
                        <c:v>0.13224209770177323</c:v>
                      </c:pt>
                      <c:pt idx="179">
                        <c:v>0.13184337307482491</c:v>
                      </c:pt>
                      <c:pt idx="180">
                        <c:v>0.13152083854968433</c:v>
                      </c:pt>
                      <c:pt idx="181">
                        <c:v>0.13127683966278106</c:v>
                      </c:pt>
                      <c:pt idx="182">
                        <c:v>0.1311131658578239</c:v>
                      </c:pt>
                      <c:pt idx="183">
                        <c:v>0.13103102480347592</c:v>
                      </c:pt>
                      <c:pt idx="184">
                        <c:v>0.13103102480347525</c:v>
                      </c:pt>
                      <c:pt idx="185">
                        <c:v>0.13111316585782182</c:v>
                      </c:pt>
                      <c:pt idx="186">
                        <c:v>0.1312768396627797</c:v>
                      </c:pt>
                      <c:pt idx="187">
                        <c:v>0.13152083854968294</c:v>
                      </c:pt>
                      <c:pt idx="188">
                        <c:v>0.13184337307482286</c:v>
                      </c:pt>
                      <c:pt idx="189">
                        <c:v>0.13224209770176978</c:v>
                      </c:pt>
                      <c:pt idx="190">
                        <c:v>0.13271414377895568</c:v>
                      </c:pt>
                      <c:pt idx="191">
                        <c:v>0.13325615882126418</c:v>
                      </c:pt>
                      <c:pt idx="192">
                        <c:v>0.13386435096357985</c:v>
                      </c:pt>
                      <c:pt idx="193">
                        <c:v>0.13453453737037332</c:v>
                      </c:pt>
                      <c:pt idx="194">
                        <c:v>0.13526219535863485</c:v>
                      </c:pt>
                      <c:pt idx="195">
                        <c:v>0.1360425150170817</c:v>
                      </c:pt>
                      <c:pt idx="196">
                        <c:v>0.1368704521757419</c:v>
                      </c:pt>
                      <c:pt idx="197">
                        <c:v>0.1377407806871003</c:v>
                      </c:pt>
                      <c:pt idx="198">
                        <c:v>0.13864814311296228</c:v>
                      </c:pt>
                      <c:pt idx="199">
                        <c:v>0.13958709905958308</c:v>
                      </c:pt>
                      <c:pt idx="200">
                        <c:v>0.14055217055805136</c:v>
                      </c:pt>
                      <c:pt idx="201">
                        <c:v>0.14153788403921766</c:v>
                      </c:pt>
                      <c:pt idx="202">
                        <c:v>0.14253880859629095</c:v>
                      </c:pt>
                      <c:pt idx="203">
                        <c:v>0.1435495903587829</c:v>
                      </c:pt>
                      <c:pt idx="204">
                        <c:v>0.14456498291591871</c:v>
                      </c:pt>
                      <c:pt idx="205">
                        <c:v>0.14557987382457363</c:v>
                      </c:pt>
                      <c:pt idx="206">
                        <c:v>0.14658930731580211</c:v>
                      </c:pt>
                      <c:pt idx="207">
                        <c:v>0.14758850337626511</c:v>
                      </c:pt>
                      <c:pt idx="208">
                        <c:v>0.14857287342717918</c:v>
                      </c:pt>
                      <c:pt idx="209">
                        <c:v>0.14953803285634085</c:v>
                      </c:pt>
                      <c:pt idx="210">
                        <c:v>0.15047981067940219</c:v>
                      </c:pt>
                      <c:pt idx="211">
                        <c:v>0.15139425661787087</c:v>
                      </c:pt>
                      <c:pt idx="212">
                        <c:v>0.15227764588440337</c:v>
                      </c:pt>
                      <c:pt idx="213">
                        <c:v>0.15312648196289047</c:v>
                      </c:pt>
                      <c:pt idx="214">
                        <c:v>0.15393749766325243</c:v>
                      </c:pt>
                      <c:pt idx="215">
                        <c:v>0.1547076547196278</c:v>
                      </c:pt>
                      <c:pt idx="216">
                        <c:v>0.15543414218722881</c:v>
                      </c:pt>
                      <c:pt idx="217">
                        <c:v>0.15611437387788504</c:v>
                      </c:pt>
                      <c:pt idx="218">
                        <c:v>0.1567459850583523</c:v>
                      </c:pt>
                      <c:pt idx="219">
                        <c:v>0.1573268286187425</c:v>
                      </c:pt>
                      <c:pt idx="220">
                        <c:v>0.15785497090170217</c:v>
                      </c:pt>
                      <c:pt idx="221">
                        <c:v>0.15832868736611963</c:v>
                      </c:pt>
                      <c:pt idx="222">
                        <c:v>0.15874645824245898</c:v>
                      </c:pt>
                      <c:pt idx="223">
                        <c:v>0.15910696432043434</c:v>
                      </c:pt>
                      <c:pt idx="224">
                        <c:v>0.15940908299338863</c:v>
                      </c:pt>
                      <c:pt idx="225">
                        <c:v>0.15965188466780342</c:v>
                      </c:pt>
                      <c:pt idx="226">
                        <c:v>0.15983462963048245</c:v>
                      </c:pt>
                      <c:pt idx="227">
                        <c:v>0.15995676545033111</c:v>
                      </c:pt>
                      <c:pt idx="228">
                        <c:v>0.16001792497611425</c:v>
                      </c:pt>
                      <c:pt idx="229">
                        <c:v>0.16001792497611653</c:v>
                      </c:pt>
                      <c:pt idx="230">
                        <c:v>0.15995676545032997</c:v>
                      </c:pt>
                      <c:pt idx="231">
                        <c:v>0.15983462963047904</c:v>
                      </c:pt>
                      <c:pt idx="232">
                        <c:v>0.15965188466780225</c:v>
                      </c:pt>
                      <c:pt idx="233">
                        <c:v>0.15940908299338863</c:v>
                      </c:pt>
                      <c:pt idx="234">
                        <c:v>0.15910696432043206</c:v>
                      </c:pt>
                      <c:pt idx="235">
                        <c:v>0.15874645824245898</c:v>
                      </c:pt>
                      <c:pt idx="236">
                        <c:v>0.15832868736612307</c:v>
                      </c:pt>
                      <c:pt idx="237">
                        <c:v>0.15785497090170908</c:v>
                      </c:pt>
                      <c:pt idx="238">
                        <c:v>0.15732682861874484</c:v>
                      </c:pt>
                      <c:pt idx="239">
                        <c:v>0.1567459850583581</c:v>
                      </c:pt>
                      <c:pt idx="240">
                        <c:v>0.15611437387789553</c:v>
                      </c:pt>
                      <c:pt idx="241">
                        <c:v>0.15543414218723817</c:v>
                      </c:pt>
                      <c:pt idx="242">
                        <c:v>0.15470765471963605</c:v>
                      </c:pt>
                      <c:pt idx="243">
                        <c:v>0.15393749766325832</c:v>
                      </c:pt>
                      <c:pt idx="244">
                        <c:v>0.15312648196289758</c:v>
                      </c:pt>
                      <c:pt idx="245">
                        <c:v>0.15227764588441053</c:v>
                      </c:pt>
                      <c:pt idx="246">
                        <c:v>0.15139425661787567</c:v>
                      </c:pt>
                      <c:pt idx="247">
                        <c:v>0.15047981067940461</c:v>
                      </c:pt>
                      <c:pt idx="248">
                        <c:v>0.14953803285634101</c:v>
                      </c:pt>
                      <c:pt idx="249">
                        <c:v>0.14857287342717923</c:v>
                      </c:pt>
                      <c:pt idx="250">
                        <c:v>0.14758850337626409</c:v>
                      </c:pt>
                      <c:pt idx="251">
                        <c:v>0.14658930731580572</c:v>
                      </c:pt>
                      <c:pt idx="252">
                        <c:v>0.14557987382457574</c:v>
                      </c:pt>
                      <c:pt idx="253">
                        <c:v>0.14456498291592185</c:v>
                      </c:pt>
                      <c:pt idx="254">
                        <c:v>0.1435495903587844</c:v>
                      </c:pt>
                      <c:pt idx="255">
                        <c:v>0.14253880859629336</c:v>
                      </c:pt>
                      <c:pt idx="256">
                        <c:v>0.14153788403921963</c:v>
                      </c:pt>
                      <c:pt idx="257">
                        <c:v>0.14055217055805408</c:v>
                      </c:pt>
                      <c:pt idx="258">
                        <c:v>0.13958709905958602</c:v>
                      </c:pt>
                      <c:pt idx="259">
                        <c:v>0.13864814311296397</c:v>
                      </c:pt>
                      <c:pt idx="260">
                        <c:v>0.13774078068710249</c:v>
                      </c:pt>
                      <c:pt idx="261">
                        <c:v>0.13687045217574426</c:v>
                      </c:pt>
                      <c:pt idx="262">
                        <c:v>0.13604251501708337</c:v>
                      </c:pt>
                      <c:pt idx="263">
                        <c:v>0.13526219535863584</c:v>
                      </c:pt>
                      <c:pt idx="264">
                        <c:v>0.13453453737037552</c:v>
                      </c:pt>
                      <c:pt idx="265">
                        <c:v>0.1338643509635826</c:v>
                      </c:pt>
                      <c:pt idx="266">
                        <c:v>0.13325615882126796</c:v>
                      </c:pt>
                      <c:pt idx="267">
                        <c:v>0.13271414377895821</c:v>
                      </c:pt>
                      <c:pt idx="268">
                        <c:v>0.13224209770177373</c:v>
                      </c:pt>
                      <c:pt idx="269">
                        <c:v>0.13184337307482541</c:v>
                      </c:pt>
                      <c:pt idx="270">
                        <c:v>0.13152083854968533</c:v>
                      </c:pt>
                      <c:pt idx="271">
                        <c:v>0.13127683966278117</c:v>
                      </c:pt>
                      <c:pt idx="272">
                        <c:v>0.13111316585782423</c:v>
                      </c:pt>
                      <c:pt idx="273">
                        <c:v>0.13103102480347667</c:v>
                      </c:pt>
                      <c:pt idx="274">
                        <c:v>0.13103102480347661</c:v>
                      </c:pt>
                      <c:pt idx="275">
                        <c:v>0.13111316585782426</c:v>
                      </c:pt>
                      <c:pt idx="276">
                        <c:v>0.1312768396627812</c:v>
                      </c:pt>
                      <c:pt idx="277">
                        <c:v>0.1315208385496853</c:v>
                      </c:pt>
                      <c:pt idx="278">
                        <c:v>0.13184337307482541</c:v>
                      </c:pt>
                      <c:pt idx="279">
                        <c:v>0.13224209770177367</c:v>
                      </c:pt>
                      <c:pt idx="280">
                        <c:v>0.13271414377895821</c:v>
                      </c:pt>
                      <c:pt idx="281">
                        <c:v>0.13325615882126796</c:v>
                      </c:pt>
                      <c:pt idx="282">
                        <c:v>0.1338643509635826</c:v>
                      </c:pt>
                      <c:pt idx="283">
                        <c:v>0.13453453737037549</c:v>
                      </c:pt>
                      <c:pt idx="284">
                        <c:v>0.13526219535863579</c:v>
                      </c:pt>
                      <c:pt idx="285">
                        <c:v>0.13604251501708337</c:v>
                      </c:pt>
                      <c:pt idx="286">
                        <c:v>0.13687045217574423</c:v>
                      </c:pt>
                      <c:pt idx="287">
                        <c:v>0.13774078068710247</c:v>
                      </c:pt>
                      <c:pt idx="288">
                        <c:v>0.13864814311296403</c:v>
                      </c:pt>
                      <c:pt idx="289">
                        <c:v>0.13958709905958605</c:v>
                      </c:pt>
                      <c:pt idx="290">
                        <c:v>0.14055217055805413</c:v>
                      </c:pt>
                      <c:pt idx="291">
                        <c:v>0.14153788403921957</c:v>
                      </c:pt>
                      <c:pt idx="292">
                        <c:v>0.14253880859629336</c:v>
                      </c:pt>
                      <c:pt idx="293">
                        <c:v>0.14354959035878445</c:v>
                      </c:pt>
                      <c:pt idx="294">
                        <c:v>0.14456498291592185</c:v>
                      </c:pt>
                      <c:pt idx="295">
                        <c:v>0.1455798738245758</c:v>
                      </c:pt>
                      <c:pt idx="296">
                        <c:v>0.14658930731580574</c:v>
                      </c:pt>
                      <c:pt idx="297">
                        <c:v>0.14758850337626409</c:v>
                      </c:pt>
                      <c:pt idx="298">
                        <c:v>0.14857287342717929</c:v>
                      </c:pt>
                      <c:pt idx="299">
                        <c:v>0.14953803285634101</c:v>
                      </c:pt>
                      <c:pt idx="300">
                        <c:v>0.15047981067939975</c:v>
                      </c:pt>
                      <c:pt idx="301">
                        <c:v>0.15139425661786979</c:v>
                      </c:pt>
                      <c:pt idx="302">
                        <c:v>0.15227764588440371</c:v>
                      </c:pt>
                      <c:pt idx="303">
                        <c:v>0.15312648196289311</c:v>
                      </c:pt>
                      <c:pt idx="304">
                        <c:v>0.15393749766325412</c:v>
                      </c:pt>
                      <c:pt idx="305">
                        <c:v>0.15470765471963149</c:v>
                      </c:pt>
                      <c:pt idx="306">
                        <c:v>0.15543414218723289</c:v>
                      </c:pt>
                      <c:pt idx="307">
                        <c:v>0.15611437387788968</c:v>
                      </c:pt>
                      <c:pt idx="308">
                        <c:v>0.15674598505835544</c:v>
                      </c:pt>
                      <c:pt idx="309">
                        <c:v>0.15732682861874453</c:v>
                      </c:pt>
                      <c:pt idx="310">
                        <c:v>0.1578549709017058</c:v>
                      </c:pt>
                      <c:pt idx="311">
                        <c:v>0.15832868736612191</c:v>
                      </c:pt>
                      <c:pt idx="312">
                        <c:v>0.15874645824246061</c:v>
                      </c:pt>
                      <c:pt idx="313">
                        <c:v>0.159106964320435</c:v>
                      </c:pt>
                      <c:pt idx="314">
                        <c:v>0.15940908299338952</c:v>
                      </c:pt>
                      <c:pt idx="315">
                        <c:v>0.15965188466780406</c:v>
                      </c:pt>
                      <c:pt idx="316">
                        <c:v>0.15983462963048295</c:v>
                      </c:pt>
                      <c:pt idx="317">
                        <c:v>0.15995676545033383</c:v>
                      </c:pt>
                      <c:pt idx="318">
                        <c:v>0.16001792497611725</c:v>
                      </c:pt>
                      <c:pt idx="319">
                        <c:v>0.16001792497611717</c:v>
                      </c:pt>
                      <c:pt idx="320">
                        <c:v>0.15995676545033383</c:v>
                      </c:pt>
                      <c:pt idx="321">
                        <c:v>0.15983462963048289</c:v>
                      </c:pt>
                      <c:pt idx="322">
                        <c:v>0.15965188466780406</c:v>
                      </c:pt>
                      <c:pt idx="323">
                        <c:v>0.15940908299338946</c:v>
                      </c:pt>
                      <c:pt idx="324">
                        <c:v>0.159106964320435</c:v>
                      </c:pt>
                      <c:pt idx="325">
                        <c:v>0.15874645824246059</c:v>
                      </c:pt>
                      <c:pt idx="326">
                        <c:v>0.15832868736612196</c:v>
                      </c:pt>
                      <c:pt idx="327">
                        <c:v>0.1578549709017058</c:v>
                      </c:pt>
                      <c:pt idx="328">
                        <c:v>0.15732682861874459</c:v>
                      </c:pt>
                      <c:pt idx="329">
                        <c:v>0.15674598505835549</c:v>
                      </c:pt>
                      <c:pt idx="330">
                        <c:v>0.15611437387788976</c:v>
                      </c:pt>
                      <c:pt idx="331">
                        <c:v>0.15543414218723289</c:v>
                      </c:pt>
                      <c:pt idx="332">
                        <c:v>0.15470765471963155</c:v>
                      </c:pt>
                      <c:pt idx="333">
                        <c:v>0.15393749766325418</c:v>
                      </c:pt>
                      <c:pt idx="334">
                        <c:v>0.15312648196289311</c:v>
                      </c:pt>
                      <c:pt idx="335">
                        <c:v>0.15227764588440368</c:v>
                      </c:pt>
                      <c:pt idx="336">
                        <c:v>0.15139425661786982</c:v>
                      </c:pt>
                      <c:pt idx="337">
                        <c:v>0.15047981067939975</c:v>
                      </c:pt>
                      <c:pt idx="338">
                        <c:v>0.14953803285634101</c:v>
                      </c:pt>
                      <c:pt idx="339">
                        <c:v>0.14857287342717929</c:v>
                      </c:pt>
                      <c:pt idx="340">
                        <c:v>0.1475885033762642</c:v>
                      </c:pt>
                      <c:pt idx="341">
                        <c:v>0.14658930731580574</c:v>
                      </c:pt>
                      <c:pt idx="342">
                        <c:v>0.1455798738245758</c:v>
                      </c:pt>
                      <c:pt idx="343">
                        <c:v>0.14456498291592185</c:v>
                      </c:pt>
                      <c:pt idx="344">
                        <c:v>0.14354959035878445</c:v>
                      </c:pt>
                      <c:pt idx="345">
                        <c:v>0.14253880859629334</c:v>
                      </c:pt>
                      <c:pt idx="346">
                        <c:v>0.14153788403921963</c:v>
                      </c:pt>
                      <c:pt idx="347">
                        <c:v>0.14055217055805413</c:v>
                      </c:pt>
                      <c:pt idx="348">
                        <c:v>0.13958709905958608</c:v>
                      </c:pt>
                      <c:pt idx="349">
                        <c:v>0.13864814311296403</c:v>
                      </c:pt>
                      <c:pt idx="350">
                        <c:v>0.13774078068710247</c:v>
                      </c:pt>
                      <c:pt idx="351">
                        <c:v>0.13687045217574426</c:v>
                      </c:pt>
                      <c:pt idx="352">
                        <c:v>0.13604251501708342</c:v>
                      </c:pt>
                      <c:pt idx="353">
                        <c:v>0.13526219535863584</c:v>
                      </c:pt>
                      <c:pt idx="354">
                        <c:v>0.13453453737037552</c:v>
                      </c:pt>
                      <c:pt idx="355">
                        <c:v>0.13386435096358257</c:v>
                      </c:pt>
                      <c:pt idx="356">
                        <c:v>0.13325615882126798</c:v>
                      </c:pt>
                      <c:pt idx="357">
                        <c:v>0.13271414377895824</c:v>
                      </c:pt>
                      <c:pt idx="358">
                        <c:v>0.1322420977017737</c:v>
                      </c:pt>
                      <c:pt idx="359">
                        <c:v>0.13184337307482538</c:v>
                      </c:pt>
                      <c:pt idx="360">
                        <c:v>0.1315208385496853</c:v>
                      </c:pt>
                      <c:pt idx="361">
                        <c:v>0.13127683966278117</c:v>
                      </c:pt>
                      <c:pt idx="362">
                        <c:v>0.13111316585782423</c:v>
                      </c:pt>
                      <c:pt idx="363">
                        <c:v>0.13103102480347661</c:v>
                      </c:pt>
                      <c:pt idx="364">
                        <c:v>0.13103102480347661</c:v>
                      </c:pt>
                      <c:pt idx="365">
                        <c:v>0.13111316585782426</c:v>
                      </c:pt>
                      <c:pt idx="366">
                        <c:v>0.13127683966278117</c:v>
                      </c:pt>
                      <c:pt idx="367">
                        <c:v>0.1315208385496853</c:v>
                      </c:pt>
                      <c:pt idx="368">
                        <c:v>0.13184337307482538</c:v>
                      </c:pt>
                      <c:pt idx="369">
                        <c:v>0.13224209770177367</c:v>
                      </c:pt>
                      <c:pt idx="370">
                        <c:v>0.13271414377895818</c:v>
                      </c:pt>
                      <c:pt idx="371">
                        <c:v>0.13325615882126793</c:v>
                      </c:pt>
                      <c:pt idx="372">
                        <c:v>0.13386435096358257</c:v>
                      </c:pt>
                      <c:pt idx="373">
                        <c:v>0.13453453737037549</c:v>
                      </c:pt>
                      <c:pt idx="374">
                        <c:v>0.13526219535863582</c:v>
                      </c:pt>
                      <c:pt idx="375">
                        <c:v>0.13604251501708334</c:v>
                      </c:pt>
                      <c:pt idx="376">
                        <c:v>0.13687045217574426</c:v>
                      </c:pt>
                      <c:pt idx="377">
                        <c:v>0.13774078068710244</c:v>
                      </c:pt>
                      <c:pt idx="378">
                        <c:v>0.138648143112964</c:v>
                      </c:pt>
                      <c:pt idx="379">
                        <c:v>0.13958709905958602</c:v>
                      </c:pt>
                      <c:pt idx="380">
                        <c:v>0.14055217055805413</c:v>
                      </c:pt>
                      <c:pt idx="381">
                        <c:v>0.14153788403921957</c:v>
                      </c:pt>
                      <c:pt idx="382">
                        <c:v>0.14253880859629334</c:v>
                      </c:pt>
                      <c:pt idx="383">
                        <c:v>0.1435495903587844</c:v>
                      </c:pt>
                      <c:pt idx="384">
                        <c:v>0.14456498291592185</c:v>
                      </c:pt>
                      <c:pt idx="385">
                        <c:v>0.14557987382457577</c:v>
                      </c:pt>
                      <c:pt idx="386">
                        <c:v>0.14658930731580574</c:v>
                      </c:pt>
                      <c:pt idx="387">
                        <c:v>0.14758850337626411</c:v>
                      </c:pt>
                      <c:pt idx="388">
                        <c:v>0.14857287342717923</c:v>
                      </c:pt>
                      <c:pt idx="389">
                        <c:v>0.14953803285634099</c:v>
                      </c:pt>
                      <c:pt idx="390">
                        <c:v>0.15047981067939975</c:v>
                      </c:pt>
                      <c:pt idx="391">
                        <c:v>0.15139425661786976</c:v>
                      </c:pt>
                      <c:pt idx="392">
                        <c:v>0.15227764588440371</c:v>
                      </c:pt>
                      <c:pt idx="393">
                        <c:v>0.15312648196289305</c:v>
                      </c:pt>
                      <c:pt idx="394">
                        <c:v>0.1539374976632541</c:v>
                      </c:pt>
                      <c:pt idx="395">
                        <c:v>0.15470765471963149</c:v>
                      </c:pt>
                      <c:pt idx="396">
                        <c:v>0.15543414218723287</c:v>
                      </c:pt>
                      <c:pt idx="397">
                        <c:v>0.15611437387788965</c:v>
                      </c:pt>
                      <c:pt idx="398">
                        <c:v>0.15674598505835541</c:v>
                      </c:pt>
                      <c:pt idx="399">
                        <c:v>0.15732682861874453</c:v>
                      </c:pt>
                      <c:pt idx="400">
                        <c:v>0.1578549709017058</c:v>
                      </c:pt>
                      <c:pt idx="401">
                        <c:v>0.15832868736612188</c:v>
                      </c:pt>
                      <c:pt idx="402">
                        <c:v>0.15874645824246059</c:v>
                      </c:pt>
                      <c:pt idx="403">
                        <c:v>0.15910696432043492</c:v>
                      </c:pt>
                      <c:pt idx="404">
                        <c:v>0.15940908299338946</c:v>
                      </c:pt>
                      <c:pt idx="405">
                        <c:v>0.15965188466780403</c:v>
                      </c:pt>
                      <c:pt idx="406">
                        <c:v>0.15983462963048295</c:v>
                      </c:pt>
                      <c:pt idx="407">
                        <c:v>0.15995676545033388</c:v>
                      </c:pt>
                      <c:pt idx="408">
                        <c:v>0.16001792497611719</c:v>
                      </c:pt>
                      <c:pt idx="409">
                        <c:v>0.16001792497611719</c:v>
                      </c:pt>
                      <c:pt idx="410">
                        <c:v>0.15995676545033388</c:v>
                      </c:pt>
                      <c:pt idx="411">
                        <c:v>0.15983462963048292</c:v>
                      </c:pt>
                      <c:pt idx="412">
                        <c:v>0.15965188466780403</c:v>
                      </c:pt>
                      <c:pt idx="413">
                        <c:v>0.15940908299338949</c:v>
                      </c:pt>
                      <c:pt idx="414">
                        <c:v>0.15910696432043497</c:v>
                      </c:pt>
                      <c:pt idx="415">
                        <c:v>0.15874645824246061</c:v>
                      </c:pt>
                      <c:pt idx="416">
                        <c:v>0.15832868736612193</c:v>
                      </c:pt>
                      <c:pt idx="417">
                        <c:v>0.15785497090170589</c:v>
                      </c:pt>
                      <c:pt idx="418">
                        <c:v>0.15732682861874459</c:v>
                      </c:pt>
                      <c:pt idx="419">
                        <c:v>0.15674598505835544</c:v>
                      </c:pt>
                      <c:pt idx="420">
                        <c:v>0.15611437387788971</c:v>
                      </c:pt>
                      <c:pt idx="421">
                        <c:v>0.15543414218723295</c:v>
                      </c:pt>
                      <c:pt idx="422">
                        <c:v>0.15470765471963155</c:v>
                      </c:pt>
                    </c:numCache>
                  </c:numRef>
                </c:val>
                <c:smooth val="0"/>
              </c15:ser>
            </c15:filteredLineSeries>
            <c15:filteredLineSeries>
              <c15:ser>
                <c:idx val="6"/>
                <c:order val="6"/>
                <c:tx>
                  <c:strRef>
                    <c:extLst xmlns:c15="http://schemas.microsoft.com/office/drawing/2012/chart">
                      <c:ext xmlns:c15="http://schemas.microsoft.com/office/drawing/2012/chart" uri="{02D57815-91ED-43cb-92C2-25804820EDAC}">
                        <c15:formulaRef>
                          <c15:sqref>'Theorretical Data (2)'!$H$13</c15:sqref>
                        </c15:formulaRef>
                      </c:ext>
                    </c:extLst>
                    <c:strCache>
                      <c:ptCount val="1"/>
                      <c:pt idx="0">
                        <c:v>XSD</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'Theorretical Data (2)'!$H$14:$H$436</c15:sqref>
                        </c15:formulaRef>
                      </c:ext>
                    </c:extLst>
                    <c:numCache>
                      <c:formatCode>_("$"* #,##0.00_);_("$"* \(#,##0.00\);_("$"* "-"??_);_(@_)</c:formatCode>
                      <c:ptCount val="423"/>
                      <c:pt idx="99">
                        <c:v>6.61210488508885E-2</c:v>
                      </c:pt>
                      <c:pt idx="100">
                        <c:v>6.6357071889480923E-2</c:v>
                      </c:pt>
                      <c:pt idx="101">
                        <c:v>6.6628079410635505E-2</c:v>
                      </c:pt>
                      <c:pt idx="102">
                        <c:v>6.6932175481793144E-2</c:v>
                      </c:pt>
                      <c:pt idx="103">
                        <c:v>6.7267268685189702E-2</c:v>
                      </c:pt>
                      <c:pt idx="104">
                        <c:v>6.7631097679319435E-2</c:v>
                      </c:pt>
                      <c:pt idx="105">
                        <c:v>6.8021257508543181E-2</c:v>
                      </c:pt>
                      <c:pt idx="106">
                        <c:v>6.8435226087873599E-2</c:v>
                      </c:pt>
                      <c:pt idx="107">
                        <c:v>6.8870390343552634E-2</c:v>
                      </c:pt>
                      <c:pt idx="108">
                        <c:v>6.9324071556483111E-2</c:v>
                      </c:pt>
                      <c:pt idx="109">
                        <c:v>6.9793549529793983E-2</c:v>
                      </c:pt>
                      <c:pt idx="110">
                        <c:v>7.0276085279028261E-2</c:v>
                      </c:pt>
                      <c:pt idx="111">
                        <c:v>7.0768942019611078E-2</c:v>
                      </c:pt>
                      <c:pt idx="112">
                        <c:v>7.1269404298148195E-2</c:v>
                      </c:pt>
                      <c:pt idx="113">
                        <c:v>7.1774795179394141E-2</c:v>
                      </c:pt>
                      <c:pt idx="114">
                        <c:v>7.2282491457962644E-2</c:v>
                      </c:pt>
                      <c:pt idx="115">
                        <c:v>7.2789936912289938E-2</c:v>
                      </c:pt>
                      <c:pt idx="116">
                        <c:v>7.329465365790494E-2</c:v>
                      </c:pt>
                      <c:pt idx="117">
                        <c:v>7.3794251688133791E-2</c:v>
                      </c:pt>
                      <c:pt idx="118">
                        <c:v>7.4286436713591572E-2</c:v>
                      </c:pt>
                      <c:pt idx="119">
                        <c:v>7.4769016428172408E-2</c:v>
                      </c:pt>
                      <c:pt idx="120">
                        <c:v>7.523990533970154E-2</c:v>
                      </c:pt>
                      <c:pt idx="121">
                        <c:v>7.5697128308936934E-2</c:v>
                      </c:pt>
                      <c:pt idx="122">
                        <c:v>7.6138822942203185E-2</c:v>
                      </c:pt>
                      <c:pt idx="123">
                        <c:v>7.6563240981448358E-2</c:v>
                      </c:pt>
                      <c:pt idx="124">
                        <c:v>7.6968748831628575E-2</c:v>
                      </c:pt>
                      <c:pt idx="125">
                        <c:v>7.735382735981669E-2</c:v>
                      </c:pt>
                      <c:pt idx="126">
                        <c:v>7.7717071093618501E-2</c:v>
                      </c:pt>
                      <c:pt idx="127">
                        <c:v>7.8057186938946019E-2</c:v>
                      </c:pt>
                      <c:pt idx="128">
                        <c:v>7.8372992529178911E-2</c:v>
                      </c:pt>
                      <c:pt idx="129">
                        <c:v>7.8663414309373569E-2</c:v>
                      </c:pt>
                      <c:pt idx="130">
                        <c:v>7.8927485450854262E-2</c:v>
                      </c:pt>
                      <c:pt idx="131">
                        <c:v>7.9164343683062396E-2</c:v>
                      </c:pt>
                      <c:pt idx="132">
                        <c:v>7.9373229121231778E-2</c:v>
                      </c:pt>
                      <c:pt idx="133">
                        <c:v>7.9553482160218597E-2</c:v>
                      </c:pt>
                      <c:pt idx="134">
                        <c:v>7.970454149669659E-2</c:v>
                      </c:pt>
                      <c:pt idx="135">
                        <c:v>7.9825942333903416E-2</c:v>
                      </c:pt>
                      <c:pt idx="136">
                        <c:v>7.9917314815242349E-2</c:v>
                      </c:pt>
                      <c:pt idx="137">
                        <c:v>7.9978382725167538E-2</c:v>
                      </c:pt>
                      <c:pt idx="138">
                        <c:v>8.000896248805997E-2</c:v>
                      </c:pt>
                      <c:pt idx="139">
                        <c:v>8.0008962488060248E-2</c:v>
                      </c:pt>
                      <c:pt idx="140">
                        <c:v>7.9978382725168676E-2</c:v>
                      </c:pt>
                      <c:pt idx="141">
                        <c:v>7.9917314815242349E-2</c:v>
                      </c:pt>
                      <c:pt idx="142">
                        <c:v>7.9825942333902847E-2</c:v>
                      </c:pt>
                      <c:pt idx="143">
                        <c:v>7.970454149669573E-2</c:v>
                      </c:pt>
                      <c:pt idx="144">
                        <c:v>7.9553482160218306E-2</c:v>
                      </c:pt>
                      <c:pt idx="145">
                        <c:v>7.9373229121231195E-2</c:v>
                      </c:pt>
                      <c:pt idx="146">
                        <c:v>7.9164343683060676E-2</c:v>
                      </c:pt>
                      <c:pt idx="147">
                        <c:v>7.8927485450853402E-2</c:v>
                      </c:pt>
                      <c:pt idx="148">
                        <c:v>7.8663414309372709E-2</c:v>
                      </c:pt>
                      <c:pt idx="149">
                        <c:v>7.8372992529178759E-2</c:v>
                      </c:pt>
                      <c:pt idx="150">
                        <c:v>7.8057186938945436E-2</c:v>
                      </c:pt>
                      <c:pt idx="151">
                        <c:v>7.7717071093617335E-2</c:v>
                      </c:pt>
                      <c:pt idx="152">
                        <c:v>7.7353827359817134E-2</c:v>
                      </c:pt>
                      <c:pt idx="153">
                        <c:v>7.6968748831628284E-2</c:v>
                      </c:pt>
                      <c:pt idx="154">
                        <c:v>7.6563240981447317E-2</c:v>
                      </c:pt>
                      <c:pt idx="155">
                        <c:v>7.6138822942202589E-2</c:v>
                      </c:pt>
                      <c:pt idx="156">
                        <c:v>7.5697128308935741E-2</c:v>
                      </c:pt>
                      <c:pt idx="157">
                        <c:v>7.5239905339700486E-2</c:v>
                      </c:pt>
                      <c:pt idx="158">
                        <c:v>7.4769016428170729E-2</c:v>
                      </c:pt>
                      <c:pt idx="159">
                        <c:v>7.4286436713589893E-2</c:v>
                      </c:pt>
                      <c:pt idx="160">
                        <c:v>7.3794251688132556E-2</c:v>
                      </c:pt>
                      <c:pt idx="161">
                        <c:v>7.3294653657903233E-2</c:v>
                      </c:pt>
                      <c:pt idx="162">
                        <c:v>7.2789936912288369E-2</c:v>
                      </c:pt>
                      <c:pt idx="163">
                        <c:v>7.2282491457962186E-2</c:v>
                      </c:pt>
                      <c:pt idx="164">
                        <c:v>7.1774795179393031E-2</c:v>
                      </c:pt>
                      <c:pt idx="165">
                        <c:v>7.1269404298146752E-2</c:v>
                      </c:pt>
                      <c:pt idx="166">
                        <c:v>7.0768942019609801E-2</c:v>
                      </c:pt>
                      <c:pt idx="167">
                        <c:v>7.0276085279027942E-2</c:v>
                      </c:pt>
                      <c:pt idx="168">
                        <c:v>6.9793549529793497E-2</c:v>
                      </c:pt>
                      <c:pt idx="169">
                        <c:v>6.9324071556482444E-2</c:v>
                      </c:pt>
                      <c:pt idx="170">
                        <c:v>6.8870390343552135E-2</c:v>
                      </c:pt>
                      <c:pt idx="171">
                        <c:v>6.8435226087871934E-2</c:v>
                      </c:pt>
                      <c:pt idx="172">
                        <c:v>6.8021257508541516E-2</c:v>
                      </c:pt>
                      <c:pt idx="173">
                        <c:v>6.7631097679317423E-2</c:v>
                      </c:pt>
                      <c:pt idx="174">
                        <c:v>6.7267268685187676E-2</c:v>
                      </c:pt>
                      <c:pt idx="175">
                        <c:v>6.6932175481790937E-2</c:v>
                      </c:pt>
                      <c:pt idx="176">
                        <c:v>6.6628079410633118E-2</c:v>
                      </c:pt>
                      <c:pt idx="177">
                        <c:v>6.6357071889479216E-2</c:v>
                      </c:pt>
                      <c:pt idx="178">
                        <c:v>6.6121048850886613E-2</c:v>
                      </c:pt>
                      <c:pt idx="179">
                        <c:v>6.5921686537412455E-2</c:v>
                      </c:pt>
                      <c:pt idx="180">
                        <c:v>6.5760419274842163E-2</c:v>
                      </c:pt>
                      <c:pt idx="181">
                        <c:v>6.5638419831390529E-2</c:v>
                      </c:pt>
                      <c:pt idx="182">
                        <c:v>6.5556582928911949E-2</c:v>
                      </c:pt>
                      <c:pt idx="183">
                        <c:v>6.551551240173796E-2</c:v>
                      </c:pt>
                      <c:pt idx="184">
                        <c:v>6.5515512401737627E-2</c:v>
                      </c:pt>
                      <c:pt idx="185">
                        <c:v>6.5556582928910909E-2</c:v>
                      </c:pt>
                      <c:pt idx="186">
                        <c:v>6.5638419831389849E-2</c:v>
                      </c:pt>
                      <c:pt idx="187">
                        <c:v>6.576041927484147E-2</c:v>
                      </c:pt>
                      <c:pt idx="188">
                        <c:v>6.5921686537411428E-2</c:v>
                      </c:pt>
                      <c:pt idx="189">
                        <c:v>6.6121048850884892E-2</c:v>
                      </c:pt>
                      <c:pt idx="190">
                        <c:v>6.6357071889477842E-2</c:v>
                      </c:pt>
                      <c:pt idx="191">
                        <c:v>6.6628079410632091E-2</c:v>
                      </c:pt>
                      <c:pt idx="192">
                        <c:v>6.6932175481789924E-2</c:v>
                      </c:pt>
                      <c:pt idx="193">
                        <c:v>6.7267268685186662E-2</c:v>
                      </c:pt>
                      <c:pt idx="194">
                        <c:v>6.7631097679317423E-2</c:v>
                      </c:pt>
                      <c:pt idx="195">
                        <c:v>6.802125750854085E-2</c:v>
                      </c:pt>
                      <c:pt idx="196">
                        <c:v>6.8435226087870948E-2</c:v>
                      </c:pt>
                      <c:pt idx="197">
                        <c:v>6.887039034355015E-2</c:v>
                      </c:pt>
                      <c:pt idx="198">
                        <c:v>6.932407155648114E-2</c:v>
                      </c:pt>
                      <c:pt idx="199">
                        <c:v>6.979354952979154E-2</c:v>
                      </c:pt>
                      <c:pt idx="200">
                        <c:v>7.027608527902568E-2</c:v>
                      </c:pt>
                      <c:pt idx="201">
                        <c:v>7.076894201960883E-2</c:v>
                      </c:pt>
                      <c:pt idx="202">
                        <c:v>7.1269404298145475E-2</c:v>
                      </c:pt>
                      <c:pt idx="203">
                        <c:v>7.1774795179391448E-2</c:v>
                      </c:pt>
                      <c:pt idx="204">
                        <c:v>7.2282491457959355E-2</c:v>
                      </c:pt>
                      <c:pt idx="205">
                        <c:v>7.2789936912286815E-2</c:v>
                      </c:pt>
                      <c:pt idx="206">
                        <c:v>7.3294653657901054E-2</c:v>
                      </c:pt>
                      <c:pt idx="207">
                        <c:v>7.3794251688132556E-2</c:v>
                      </c:pt>
                      <c:pt idx="208">
                        <c:v>7.4286436713589588E-2</c:v>
                      </c:pt>
                      <c:pt idx="209">
                        <c:v>7.4769016428170423E-2</c:v>
                      </c:pt>
                      <c:pt idx="210">
                        <c:v>7.5239905339701096E-2</c:v>
                      </c:pt>
                      <c:pt idx="211">
                        <c:v>7.5697128308935435E-2</c:v>
                      </c:pt>
                      <c:pt idx="212">
                        <c:v>7.6138822942201687E-2</c:v>
                      </c:pt>
                      <c:pt idx="213">
                        <c:v>7.6563240981445235E-2</c:v>
                      </c:pt>
                      <c:pt idx="214">
                        <c:v>7.6968748831626216E-2</c:v>
                      </c:pt>
                      <c:pt idx="215">
                        <c:v>7.7353827359813901E-2</c:v>
                      </c:pt>
                      <c:pt idx="216">
                        <c:v>7.7717071093614407E-2</c:v>
                      </c:pt>
                      <c:pt idx="217">
                        <c:v>7.8057186938942522E-2</c:v>
                      </c:pt>
                      <c:pt idx="218">
                        <c:v>7.837299252917615E-2</c:v>
                      </c:pt>
                      <c:pt idx="219">
                        <c:v>7.8663414309371252E-2</c:v>
                      </c:pt>
                      <c:pt idx="220">
                        <c:v>7.8927485450851084E-2</c:v>
                      </c:pt>
                      <c:pt idx="221">
                        <c:v>7.9164343683059815E-2</c:v>
                      </c:pt>
                      <c:pt idx="222">
                        <c:v>7.9373229121229488E-2</c:v>
                      </c:pt>
                      <c:pt idx="223">
                        <c:v>7.9553482160217168E-2</c:v>
                      </c:pt>
                      <c:pt idx="224">
                        <c:v>7.9704541496694314E-2</c:v>
                      </c:pt>
                      <c:pt idx="225">
                        <c:v>7.9825942333901709E-2</c:v>
                      </c:pt>
                      <c:pt idx="226">
                        <c:v>7.9917314815241225E-2</c:v>
                      </c:pt>
                      <c:pt idx="227">
                        <c:v>7.9978382725165553E-2</c:v>
                      </c:pt>
                      <c:pt idx="228">
                        <c:v>8.0008962488057125E-2</c:v>
                      </c:pt>
                      <c:pt idx="229">
                        <c:v>8.0008962488058263E-2</c:v>
                      </c:pt>
                      <c:pt idx="230">
                        <c:v>7.9978382725164984E-2</c:v>
                      </c:pt>
                      <c:pt idx="231">
                        <c:v>7.9917314815239518E-2</c:v>
                      </c:pt>
                      <c:pt idx="232">
                        <c:v>7.9825942333901126E-2</c:v>
                      </c:pt>
                      <c:pt idx="233">
                        <c:v>7.9704541496694314E-2</c:v>
                      </c:pt>
                      <c:pt idx="234">
                        <c:v>7.955348216021603E-2</c:v>
                      </c:pt>
                      <c:pt idx="235">
                        <c:v>7.9373229121229488E-2</c:v>
                      </c:pt>
                      <c:pt idx="236">
                        <c:v>7.9164343683061536E-2</c:v>
                      </c:pt>
                      <c:pt idx="237">
                        <c:v>7.892748545085454E-2</c:v>
                      </c:pt>
                      <c:pt idx="238">
                        <c:v>7.8663414309372418E-2</c:v>
                      </c:pt>
                      <c:pt idx="239">
                        <c:v>7.837299252917905E-2</c:v>
                      </c:pt>
                      <c:pt idx="240">
                        <c:v>7.8057186938947767E-2</c:v>
                      </c:pt>
                      <c:pt idx="241">
                        <c:v>7.7717071093619083E-2</c:v>
                      </c:pt>
                      <c:pt idx="242">
                        <c:v>7.7353827359818023E-2</c:v>
                      </c:pt>
                      <c:pt idx="243">
                        <c:v>7.6968748831629158E-2</c:v>
                      </c:pt>
                      <c:pt idx="244">
                        <c:v>7.6563240981448788E-2</c:v>
                      </c:pt>
                      <c:pt idx="245">
                        <c:v>7.6138822942205267E-2</c:v>
                      </c:pt>
                      <c:pt idx="246">
                        <c:v>7.5697128308937836E-2</c:v>
                      </c:pt>
                      <c:pt idx="247">
                        <c:v>7.5239905339702304E-2</c:v>
                      </c:pt>
                      <c:pt idx="248">
                        <c:v>7.4769016428170507E-2</c:v>
                      </c:pt>
                      <c:pt idx="249">
                        <c:v>7.4286436713589615E-2</c:v>
                      </c:pt>
                      <c:pt idx="250">
                        <c:v>7.3794251688132043E-2</c:v>
                      </c:pt>
                      <c:pt idx="251">
                        <c:v>7.3294653657902858E-2</c:v>
                      </c:pt>
                      <c:pt idx="252">
                        <c:v>7.278993691228787E-2</c:v>
                      </c:pt>
                      <c:pt idx="253">
                        <c:v>7.2282491457960923E-2</c:v>
                      </c:pt>
                      <c:pt idx="254">
                        <c:v>7.1774795179392198E-2</c:v>
                      </c:pt>
                      <c:pt idx="255">
                        <c:v>7.1269404298146682E-2</c:v>
                      </c:pt>
                      <c:pt idx="256">
                        <c:v>7.0768942019609815E-2</c:v>
                      </c:pt>
                      <c:pt idx="257">
                        <c:v>7.027608527902704E-2</c:v>
                      </c:pt>
                      <c:pt idx="258">
                        <c:v>6.9793549529793011E-2</c:v>
                      </c:pt>
                      <c:pt idx="259">
                        <c:v>6.9324071556481986E-2</c:v>
                      </c:pt>
                      <c:pt idx="260">
                        <c:v>6.8870390343551247E-2</c:v>
                      </c:pt>
                      <c:pt idx="261">
                        <c:v>6.8435226087872128E-2</c:v>
                      </c:pt>
                      <c:pt idx="262">
                        <c:v>6.8021257508541683E-2</c:v>
                      </c:pt>
                      <c:pt idx="263">
                        <c:v>6.7631097679317922E-2</c:v>
                      </c:pt>
                      <c:pt idx="264">
                        <c:v>6.7267268685187759E-2</c:v>
                      </c:pt>
                      <c:pt idx="265">
                        <c:v>6.6932175481791298E-2</c:v>
                      </c:pt>
                      <c:pt idx="266">
                        <c:v>6.6628079410633978E-2</c:v>
                      </c:pt>
                      <c:pt idx="267">
                        <c:v>6.6357071889479105E-2</c:v>
                      </c:pt>
                      <c:pt idx="268">
                        <c:v>6.6121048850886863E-2</c:v>
                      </c:pt>
                      <c:pt idx="269">
                        <c:v>6.5921686537412705E-2</c:v>
                      </c:pt>
                      <c:pt idx="270">
                        <c:v>6.5760419274842663E-2</c:v>
                      </c:pt>
                      <c:pt idx="271">
                        <c:v>6.5638419831390585E-2</c:v>
                      </c:pt>
                      <c:pt idx="272">
                        <c:v>6.5556582928912116E-2</c:v>
                      </c:pt>
                      <c:pt idx="273">
                        <c:v>6.5515512401738335E-2</c:v>
                      </c:pt>
                      <c:pt idx="274">
                        <c:v>6.5515512401738307E-2</c:v>
                      </c:pt>
                      <c:pt idx="275">
                        <c:v>6.555658292891213E-2</c:v>
                      </c:pt>
                      <c:pt idx="276">
                        <c:v>6.5638419831390599E-2</c:v>
                      </c:pt>
                      <c:pt idx="277">
                        <c:v>6.5760419274842649E-2</c:v>
                      </c:pt>
                      <c:pt idx="278">
                        <c:v>6.5921686537412705E-2</c:v>
                      </c:pt>
                      <c:pt idx="279">
                        <c:v>6.6121048850886835E-2</c:v>
                      </c:pt>
                      <c:pt idx="280">
                        <c:v>6.6357071889479105E-2</c:v>
                      </c:pt>
                      <c:pt idx="281">
                        <c:v>6.6628079410633978E-2</c:v>
                      </c:pt>
                      <c:pt idx="282">
                        <c:v>6.6932175481791298E-2</c:v>
                      </c:pt>
                      <c:pt idx="283">
                        <c:v>6.7267268685187745E-2</c:v>
                      </c:pt>
                      <c:pt idx="284">
                        <c:v>6.7631097679317895E-2</c:v>
                      </c:pt>
                      <c:pt idx="285">
                        <c:v>6.8021257508541683E-2</c:v>
                      </c:pt>
                      <c:pt idx="286">
                        <c:v>6.8435226087872114E-2</c:v>
                      </c:pt>
                      <c:pt idx="287">
                        <c:v>6.8870390343551233E-2</c:v>
                      </c:pt>
                      <c:pt idx="288">
                        <c:v>6.9324071556482014E-2</c:v>
                      </c:pt>
                      <c:pt idx="289">
                        <c:v>6.9793549529793025E-2</c:v>
                      </c:pt>
                      <c:pt idx="290">
                        <c:v>7.0276085279027067E-2</c:v>
                      </c:pt>
                      <c:pt idx="291">
                        <c:v>7.0768942019609787E-2</c:v>
                      </c:pt>
                      <c:pt idx="292">
                        <c:v>7.1269404298146682E-2</c:v>
                      </c:pt>
                      <c:pt idx="293">
                        <c:v>7.1774795179392226E-2</c:v>
                      </c:pt>
                      <c:pt idx="294">
                        <c:v>7.2282491457960923E-2</c:v>
                      </c:pt>
                      <c:pt idx="295">
                        <c:v>7.2789936912287898E-2</c:v>
                      </c:pt>
                      <c:pt idx="296">
                        <c:v>7.3294653657902872E-2</c:v>
                      </c:pt>
                      <c:pt idx="297">
                        <c:v>7.3794251688132043E-2</c:v>
                      </c:pt>
                      <c:pt idx="298">
                        <c:v>7.4286436713589643E-2</c:v>
                      </c:pt>
                      <c:pt idx="299">
                        <c:v>7.4769016428170507E-2</c:v>
                      </c:pt>
                      <c:pt idx="300">
                        <c:v>7.5239905339699875E-2</c:v>
                      </c:pt>
                      <c:pt idx="301">
                        <c:v>7.5697128308934894E-2</c:v>
                      </c:pt>
                      <c:pt idx="302">
                        <c:v>7.6138822942201853E-2</c:v>
                      </c:pt>
                      <c:pt idx="303">
                        <c:v>7.6563240981446554E-2</c:v>
                      </c:pt>
                      <c:pt idx="304">
                        <c:v>7.6968748831627062E-2</c:v>
                      </c:pt>
                      <c:pt idx="305">
                        <c:v>7.7353827359815747E-2</c:v>
                      </c:pt>
                      <c:pt idx="306">
                        <c:v>7.7717071093616447E-2</c:v>
                      </c:pt>
                      <c:pt idx="307">
                        <c:v>7.8057186938944839E-2</c:v>
                      </c:pt>
                      <c:pt idx="308">
                        <c:v>7.8372992529177718E-2</c:v>
                      </c:pt>
                      <c:pt idx="309">
                        <c:v>7.8663414309372265E-2</c:v>
                      </c:pt>
                      <c:pt idx="310">
                        <c:v>7.8927485450852902E-2</c:v>
                      </c:pt>
                      <c:pt idx="311">
                        <c:v>7.9164343683060953E-2</c:v>
                      </c:pt>
                      <c:pt idx="312">
                        <c:v>7.9373229121230307E-2</c:v>
                      </c:pt>
                      <c:pt idx="313">
                        <c:v>7.9553482160217501E-2</c:v>
                      </c:pt>
                      <c:pt idx="314">
                        <c:v>7.9704541496694759E-2</c:v>
                      </c:pt>
                      <c:pt idx="315">
                        <c:v>7.9825942333902028E-2</c:v>
                      </c:pt>
                      <c:pt idx="316">
                        <c:v>7.9917314815241475E-2</c:v>
                      </c:pt>
                      <c:pt idx="317">
                        <c:v>7.9978382725166913E-2</c:v>
                      </c:pt>
                      <c:pt idx="318">
                        <c:v>8.0008962488058624E-2</c:v>
                      </c:pt>
                      <c:pt idx="319">
                        <c:v>8.0008962488058583E-2</c:v>
                      </c:pt>
                      <c:pt idx="320">
                        <c:v>7.9978382725166913E-2</c:v>
                      </c:pt>
                      <c:pt idx="321">
                        <c:v>7.9917314815241447E-2</c:v>
                      </c:pt>
                      <c:pt idx="322">
                        <c:v>7.9825942333902028E-2</c:v>
                      </c:pt>
                      <c:pt idx="323">
                        <c:v>7.9704541496694731E-2</c:v>
                      </c:pt>
                      <c:pt idx="324">
                        <c:v>7.9553482160217501E-2</c:v>
                      </c:pt>
                      <c:pt idx="325">
                        <c:v>7.9373229121230293E-2</c:v>
                      </c:pt>
                      <c:pt idx="326">
                        <c:v>7.9164343683060981E-2</c:v>
                      </c:pt>
                      <c:pt idx="327">
                        <c:v>7.8927485450852902E-2</c:v>
                      </c:pt>
                      <c:pt idx="328">
                        <c:v>7.8663414309372293E-2</c:v>
                      </c:pt>
                      <c:pt idx="329">
                        <c:v>7.8372992529177746E-2</c:v>
                      </c:pt>
                      <c:pt idx="330">
                        <c:v>7.8057186938944881E-2</c:v>
                      </c:pt>
                      <c:pt idx="331">
                        <c:v>7.7717071093616447E-2</c:v>
                      </c:pt>
                      <c:pt idx="332">
                        <c:v>7.7353827359815774E-2</c:v>
                      </c:pt>
                      <c:pt idx="333">
                        <c:v>7.696874883162709E-2</c:v>
                      </c:pt>
                      <c:pt idx="334">
                        <c:v>7.6563240981446554E-2</c:v>
                      </c:pt>
                      <c:pt idx="335">
                        <c:v>7.6138822942201839E-2</c:v>
                      </c:pt>
                      <c:pt idx="336">
                        <c:v>7.5697128308934908E-2</c:v>
                      </c:pt>
                      <c:pt idx="337">
                        <c:v>7.5239905339699875E-2</c:v>
                      </c:pt>
                      <c:pt idx="338">
                        <c:v>7.4769016428170507E-2</c:v>
                      </c:pt>
                      <c:pt idx="339">
                        <c:v>7.4286436713589643E-2</c:v>
                      </c:pt>
                      <c:pt idx="340">
                        <c:v>7.3794251688132098E-2</c:v>
                      </c:pt>
                      <c:pt idx="341">
                        <c:v>7.3294653657902872E-2</c:v>
                      </c:pt>
                      <c:pt idx="342">
                        <c:v>7.2789936912287898E-2</c:v>
                      </c:pt>
                      <c:pt idx="343">
                        <c:v>7.2282491457960923E-2</c:v>
                      </c:pt>
                      <c:pt idx="344">
                        <c:v>7.1774795179392226E-2</c:v>
                      </c:pt>
                      <c:pt idx="345">
                        <c:v>7.1269404298146669E-2</c:v>
                      </c:pt>
                      <c:pt idx="346">
                        <c:v>7.0768942019609815E-2</c:v>
                      </c:pt>
                      <c:pt idx="347">
                        <c:v>7.0276085279027067E-2</c:v>
                      </c:pt>
                      <c:pt idx="348">
                        <c:v>6.9793549529793039E-2</c:v>
                      </c:pt>
                      <c:pt idx="349">
                        <c:v>6.9324071556482014E-2</c:v>
                      </c:pt>
                      <c:pt idx="350">
                        <c:v>6.8870390343551233E-2</c:v>
                      </c:pt>
                      <c:pt idx="351">
                        <c:v>6.8435226087872128E-2</c:v>
                      </c:pt>
                      <c:pt idx="352">
                        <c:v>6.802125750854171E-2</c:v>
                      </c:pt>
                      <c:pt idx="353">
                        <c:v>6.7631097679317922E-2</c:v>
                      </c:pt>
                      <c:pt idx="354">
                        <c:v>6.7267268685187759E-2</c:v>
                      </c:pt>
                      <c:pt idx="355">
                        <c:v>6.6932175481791284E-2</c:v>
                      </c:pt>
                      <c:pt idx="356">
                        <c:v>6.6628079410633992E-2</c:v>
                      </c:pt>
                      <c:pt idx="357">
                        <c:v>6.6357071889479119E-2</c:v>
                      </c:pt>
                      <c:pt idx="358">
                        <c:v>6.6121048850886849E-2</c:v>
                      </c:pt>
                      <c:pt idx="359">
                        <c:v>6.5921686537412691E-2</c:v>
                      </c:pt>
                      <c:pt idx="360">
                        <c:v>6.5760419274842649E-2</c:v>
                      </c:pt>
                      <c:pt idx="361">
                        <c:v>6.5638419831390585E-2</c:v>
                      </c:pt>
                      <c:pt idx="362">
                        <c:v>6.5556582928912116E-2</c:v>
                      </c:pt>
                      <c:pt idx="363">
                        <c:v>6.5515512401738307E-2</c:v>
                      </c:pt>
                      <c:pt idx="364">
                        <c:v>6.5515512401738307E-2</c:v>
                      </c:pt>
                      <c:pt idx="365">
                        <c:v>6.555658292891213E-2</c:v>
                      </c:pt>
                      <c:pt idx="366">
                        <c:v>6.5638419831390585E-2</c:v>
                      </c:pt>
                      <c:pt idx="367">
                        <c:v>6.5760419274842649E-2</c:v>
                      </c:pt>
                      <c:pt idx="368">
                        <c:v>6.5921686537412691E-2</c:v>
                      </c:pt>
                      <c:pt idx="369">
                        <c:v>6.6121048850886835E-2</c:v>
                      </c:pt>
                      <c:pt idx="370">
                        <c:v>6.6357071889479091E-2</c:v>
                      </c:pt>
                      <c:pt idx="371">
                        <c:v>6.6628079410633964E-2</c:v>
                      </c:pt>
                      <c:pt idx="372">
                        <c:v>6.6932175481791284E-2</c:v>
                      </c:pt>
                      <c:pt idx="373">
                        <c:v>6.7267268685187745E-2</c:v>
                      </c:pt>
                      <c:pt idx="374">
                        <c:v>6.7631097679317909E-2</c:v>
                      </c:pt>
                      <c:pt idx="375">
                        <c:v>6.8021257508541669E-2</c:v>
                      </c:pt>
                      <c:pt idx="376">
                        <c:v>6.8435226087872128E-2</c:v>
                      </c:pt>
                      <c:pt idx="377">
                        <c:v>6.8870390343551219E-2</c:v>
                      </c:pt>
                      <c:pt idx="378">
                        <c:v>6.9324071556482E-2</c:v>
                      </c:pt>
                      <c:pt idx="379">
                        <c:v>6.9793549529793011E-2</c:v>
                      </c:pt>
                      <c:pt idx="380">
                        <c:v>7.0276085279027067E-2</c:v>
                      </c:pt>
                      <c:pt idx="381">
                        <c:v>7.0768942019609787E-2</c:v>
                      </c:pt>
                      <c:pt idx="382">
                        <c:v>7.1269404298146669E-2</c:v>
                      </c:pt>
                      <c:pt idx="383">
                        <c:v>7.1774795179392198E-2</c:v>
                      </c:pt>
                      <c:pt idx="384">
                        <c:v>7.2282491457960923E-2</c:v>
                      </c:pt>
                      <c:pt idx="385">
                        <c:v>7.2789936912287884E-2</c:v>
                      </c:pt>
                      <c:pt idx="386">
                        <c:v>7.3294653657902872E-2</c:v>
                      </c:pt>
                      <c:pt idx="387">
                        <c:v>7.3794251688132056E-2</c:v>
                      </c:pt>
                      <c:pt idx="388">
                        <c:v>7.4286436713589615E-2</c:v>
                      </c:pt>
                      <c:pt idx="389">
                        <c:v>7.4769016428170493E-2</c:v>
                      </c:pt>
                      <c:pt idx="390">
                        <c:v>7.5239905339699875E-2</c:v>
                      </c:pt>
                      <c:pt idx="391">
                        <c:v>7.569712830893488E-2</c:v>
                      </c:pt>
                      <c:pt idx="392">
                        <c:v>7.6138822942201853E-2</c:v>
                      </c:pt>
                      <c:pt idx="393">
                        <c:v>7.6563240981446526E-2</c:v>
                      </c:pt>
                      <c:pt idx="394">
                        <c:v>7.6968748831627049E-2</c:v>
                      </c:pt>
                      <c:pt idx="395">
                        <c:v>7.7353827359815747E-2</c:v>
                      </c:pt>
                      <c:pt idx="396">
                        <c:v>7.7717071093616433E-2</c:v>
                      </c:pt>
                      <c:pt idx="397">
                        <c:v>7.8057186938944825E-2</c:v>
                      </c:pt>
                      <c:pt idx="398">
                        <c:v>7.8372992529177704E-2</c:v>
                      </c:pt>
                      <c:pt idx="399">
                        <c:v>7.8663414309372265E-2</c:v>
                      </c:pt>
                      <c:pt idx="400">
                        <c:v>7.8927485450852902E-2</c:v>
                      </c:pt>
                      <c:pt idx="401">
                        <c:v>7.9164343683060939E-2</c:v>
                      </c:pt>
                      <c:pt idx="402">
                        <c:v>7.9373229121230293E-2</c:v>
                      </c:pt>
                      <c:pt idx="403">
                        <c:v>7.9553482160217459E-2</c:v>
                      </c:pt>
                      <c:pt idx="404">
                        <c:v>7.9704541496694731E-2</c:v>
                      </c:pt>
                      <c:pt idx="405">
                        <c:v>7.9825942333902014E-2</c:v>
                      </c:pt>
                      <c:pt idx="406">
                        <c:v>7.9917314815241475E-2</c:v>
                      </c:pt>
                      <c:pt idx="407">
                        <c:v>7.9978382725166941E-2</c:v>
                      </c:pt>
                      <c:pt idx="408">
                        <c:v>8.0008962488058596E-2</c:v>
                      </c:pt>
                      <c:pt idx="409">
                        <c:v>8.0008962488058596E-2</c:v>
                      </c:pt>
                      <c:pt idx="410">
                        <c:v>7.9978382725166941E-2</c:v>
                      </c:pt>
                      <c:pt idx="411">
                        <c:v>7.9917314815241461E-2</c:v>
                      </c:pt>
                      <c:pt idx="412">
                        <c:v>7.9825942333902014E-2</c:v>
                      </c:pt>
                      <c:pt idx="413">
                        <c:v>7.9704541496694745E-2</c:v>
                      </c:pt>
                      <c:pt idx="414">
                        <c:v>7.9553482160217487E-2</c:v>
                      </c:pt>
                      <c:pt idx="415">
                        <c:v>7.9373229121230307E-2</c:v>
                      </c:pt>
                      <c:pt idx="416">
                        <c:v>7.9164343683060967E-2</c:v>
                      </c:pt>
                      <c:pt idx="417">
                        <c:v>7.8927485450852944E-2</c:v>
                      </c:pt>
                      <c:pt idx="418">
                        <c:v>7.8663414309372293E-2</c:v>
                      </c:pt>
                      <c:pt idx="419">
                        <c:v>7.8372992529177718E-2</c:v>
                      </c:pt>
                      <c:pt idx="420">
                        <c:v>7.8057186938944853E-2</c:v>
                      </c:pt>
                      <c:pt idx="421">
                        <c:v>7.7717071093616474E-2</c:v>
                      </c:pt>
                      <c:pt idx="422">
                        <c:v>7.7353827359815774E-2</c:v>
                      </c:pt>
                    </c:numCache>
                  </c:numRef>
                </c:val>
                <c:smooth val="0"/>
              </c15:ser>
            </c15:filteredLineSeries>
          </c:ext>
        </c:extLst>
      </c:lineChart>
      <c:catAx>
        <c:axId val="522646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47344"/>
        <c:crosses val="autoZero"/>
        <c:auto val="1"/>
        <c:lblAlgn val="ctr"/>
        <c:lblOffset val="100"/>
        <c:noMultiLvlLbl val="0"/>
      </c:catAx>
      <c:valAx>
        <c:axId val="52264734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46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'Theorretical Data (2)'!$W$13</c:f>
              <c:strCache>
                <c:ptCount val="1"/>
                <c:pt idx="0">
                  <c:v>Unit Price</c:v>
                </c:pt>
              </c:strCache>
            </c:strRef>
          </c:tx>
          <c:spPr>
            <a:ln w="28575" cap="rnd">
              <a:solidFill>
                <a:schemeClr val="accent5"/>
              </a:solidFill>
              <a:round/>
            </a:ln>
            <a:effectLst/>
          </c:spPr>
          <c:marker>
            <c:symbol val="none"/>
          </c:marker>
          <c:val>
            <c:numRef>
              <c:f>'Theorretical Data (2)'!$W$14:$W$436</c:f>
              <c:numCache>
                <c:formatCode>0.000</c:formatCode>
                <c:ptCount val="423"/>
                <c:pt idx="0">
                  <c:v>4.0245318126483554</c:v>
                </c:pt>
                <c:pt idx="1">
                  <c:v>4.0489684682688178</c:v>
                </c:pt>
                <c:pt idx="2">
                  <c:v>4.0732152734289722</c:v>
                </c:pt>
                <c:pt idx="3">
                  <c:v>4.0971784596287595</c:v>
                </c:pt>
                <c:pt idx="4">
                  <c:v>4.1207656401311867</c:v>
                </c:pt>
                <c:pt idx="5">
                  <c:v>4.1438862600612234</c:v>
                </c:pt>
                <c:pt idx="6">
                  <c:v>4.1664520375800489</c:v>
                </c:pt>
                <c:pt idx="7">
                  <c:v>4.1883773939852968</c:v>
                </c:pt>
                <c:pt idx="8">
                  <c:v>4.2095798706418917</c:v>
                </c:pt>
                <c:pt idx="9">
                  <c:v>4.22998053071223</c:v>
                </c:pt>
                <c:pt idx="10">
                  <c:v>4.2495043437285185</c:v>
                </c:pt>
                <c:pt idx="11">
                  <c:v>4.2680805511336688</c:v>
                </c:pt>
                <c:pt idx="12">
                  <c:v>4.2856430110098804</c:v>
                </c:pt>
                <c:pt idx="13">
                  <c:v>4.3021305203154103</c:v>
                </c:pt>
                <c:pt idx="14">
                  <c:v>4.3174871130596415</c:v>
                </c:pt>
                <c:pt idx="15">
                  <c:v>4.3316623329637647</c:v>
                </c:pt>
                <c:pt idx="16">
                  <c:v>4.344611479278699</c:v>
                </c:pt>
                <c:pt idx="17">
                  <c:v>4.3562958245626415</c:v>
                </c:pt>
                <c:pt idx="18">
                  <c:v>4.3666828033572767</c:v>
                </c:pt>
                <c:pt idx="19">
                  <c:v>4.3757461708434162</c:v>
                </c:pt>
                <c:pt idx="20">
                  <c:v>4.3834661307031144</c:v>
                </c:pt>
                <c:pt idx="21">
                  <c:v>4.3898294315653441</c:v>
                </c:pt>
                <c:pt idx="22">
                  <c:v>4.394829431565344</c:v>
                </c:pt>
                <c:pt idx="23">
                  <c:v>4.3984661307031141</c:v>
                </c:pt>
                <c:pt idx="24">
                  <c:v>4.4007461708434157</c:v>
                </c:pt>
                <c:pt idx="25">
                  <c:v>4.4016828033572759</c:v>
                </c:pt>
                <c:pt idx="26">
                  <c:v>4.4012958245626406</c:v>
                </c:pt>
                <c:pt idx="27">
                  <c:v>4.3996114792786978</c:v>
                </c:pt>
                <c:pt idx="28">
                  <c:v>4.3966623329637633</c:v>
                </c:pt>
                <c:pt idx="29">
                  <c:v>4.3924871130596399</c:v>
                </c:pt>
                <c:pt idx="30">
                  <c:v>4.3871305203154085</c:v>
                </c:pt>
                <c:pt idx="31">
                  <c:v>4.3806430110098784</c:v>
                </c:pt>
                <c:pt idx="32">
                  <c:v>4.3730805511336666</c:v>
                </c:pt>
                <c:pt idx="33">
                  <c:v>4.364504343728516</c:v>
                </c:pt>
                <c:pt idx="34">
                  <c:v>4.3549805307122273</c:v>
                </c:pt>
                <c:pt idx="35">
                  <c:v>4.3445798706418888</c:v>
                </c:pt>
                <c:pt idx="36">
                  <c:v>4.3333773939852938</c:v>
                </c:pt>
                <c:pt idx="37">
                  <c:v>4.3214520375800456</c:v>
                </c:pt>
                <c:pt idx="38">
                  <c:v>4.3088862600612199</c:v>
                </c:pt>
                <c:pt idx="39">
                  <c:v>4.295765640131183</c:v>
                </c:pt>
                <c:pt idx="40">
                  <c:v>4.2821784596287555</c:v>
                </c:pt>
                <c:pt idx="41">
                  <c:v>4.268215273428968</c:v>
                </c:pt>
                <c:pt idx="42">
                  <c:v>4.2539684682688135</c:v>
                </c:pt>
                <c:pt idx="43">
                  <c:v>4.2395318126483508</c:v>
                </c:pt>
                <c:pt idx="44">
                  <c:v>4.2249999999999952</c:v>
                </c:pt>
                <c:pt idx="45">
                  <c:v>4.2104681873516405</c:v>
                </c:pt>
                <c:pt idx="46">
                  <c:v>4.1960315317311769</c:v>
                </c:pt>
                <c:pt idx="47">
                  <c:v>4.1817847265710224</c:v>
                </c:pt>
                <c:pt idx="48">
                  <c:v>4.1678215403712349</c:v>
                </c:pt>
                <c:pt idx="49">
                  <c:v>4.1542343598688074</c:v>
                </c:pt>
                <c:pt idx="50">
                  <c:v>4.1411137399387705</c:v>
                </c:pt>
                <c:pt idx="51">
                  <c:v>4.1285479624199448</c:v>
                </c:pt>
                <c:pt idx="52">
                  <c:v>4.1166226060146967</c:v>
                </c:pt>
                <c:pt idx="53">
                  <c:v>4.1054201293581016</c:v>
                </c:pt>
                <c:pt idx="54">
                  <c:v>4.0950194692877631</c:v>
                </c:pt>
                <c:pt idx="55">
                  <c:v>4.0854956562714744</c:v>
                </c:pt>
                <c:pt idx="56">
                  <c:v>4.0769194488663238</c:v>
                </c:pt>
                <c:pt idx="57">
                  <c:v>4.069356988990112</c:v>
                </c:pt>
                <c:pt idx="58">
                  <c:v>4.0628694796845819</c:v>
                </c:pt>
                <c:pt idx="59">
                  <c:v>4.0575128869403505</c:v>
                </c:pt>
                <c:pt idx="60">
                  <c:v>4.0533376670362271</c:v>
                </c:pt>
                <c:pt idx="61">
                  <c:v>4.0503885207212926</c:v>
                </c:pt>
                <c:pt idx="62">
                  <c:v>4.0487041754373507</c:v>
                </c:pt>
                <c:pt idx="63">
                  <c:v>4.0483171966427145</c:v>
                </c:pt>
                <c:pt idx="64">
                  <c:v>4.0492538291565747</c:v>
                </c:pt>
                <c:pt idx="65">
                  <c:v>4.0515338692968763</c:v>
                </c:pt>
                <c:pt idx="66">
                  <c:v>4.0551705684346464</c:v>
                </c:pt>
                <c:pt idx="67">
                  <c:v>4.0601705684346463</c:v>
                </c:pt>
                <c:pt idx="68">
                  <c:v>4.066533869296876</c:v>
                </c:pt>
                <c:pt idx="69">
                  <c:v>4.0742538291565742</c:v>
                </c:pt>
                <c:pt idx="70">
                  <c:v>4.0833171966427138</c:v>
                </c:pt>
                <c:pt idx="71">
                  <c:v>4.0937041754373489</c:v>
                </c:pt>
                <c:pt idx="72">
                  <c:v>4.1053885207212915</c:v>
                </c:pt>
                <c:pt idx="73">
                  <c:v>4.1183376670362257</c:v>
                </c:pt>
                <c:pt idx="74">
                  <c:v>4.1325128869403489</c:v>
                </c:pt>
                <c:pt idx="75">
                  <c:v>4.1478694796845801</c:v>
                </c:pt>
                <c:pt idx="76">
                  <c:v>4.16435698899011</c:v>
                </c:pt>
                <c:pt idx="77">
                  <c:v>4.1819194488663216</c:v>
                </c:pt>
                <c:pt idx="78">
                  <c:v>4.2004956562714719</c:v>
                </c:pt>
                <c:pt idx="79">
                  <c:v>4.2200194692877604</c:v>
                </c:pt>
                <c:pt idx="80">
                  <c:v>4.2404201293580988</c:v>
                </c:pt>
                <c:pt idx="81">
                  <c:v>4.2616226060146936</c:v>
                </c:pt>
                <c:pt idx="82">
                  <c:v>4.2835479624199415</c:v>
                </c:pt>
                <c:pt idx="83">
                  <c:v>4.306113739938767</c:v>
                </c:pt>
                <c:pt idx="84">
                  <c:v>4.3292343598688037</c:v>
                </c:pt>
                <c:pt idx="85">
                  <c:v>4.3528215403712309</c:v>
                </c:pt>
                <c:pt idx="86">
                  <c:v>4.3767847265710182</c:v>
                </c:pt>
                <c:pt idx="87">
                  <c:v>4.4010315317311726</c:v>
                </c:pt>
                <c:pt idx="88">
                  <c:v>4.4254681873516359</c:v>
                </c:pt>
                <c:pt idx="89">
                  <c:v>4.4499999999999904</c:v>
                </c:pt>
                <c:pt idx="90">
                  <c:v>4.4745318126483458</c:v>
                </c:pt>
                <c:pt idx="91">
                  <c:v>4.4989684682688083</c:v>
                </c:pt>
                <c:pt idx="92">
                  <c:v>4.5232152734289626</c:v>
                </c:pt>
                <c:pt idx="93">
                  <c:v>4.5471784596287499</c:v>
                </c:pt>
                <c:pt idx="94">
                  <c:v>4.5707656401311771</c:v>
                </c:pt>
                <c:pt idx="95">
                  <c:v>4.5938862600612138</c:v>
                </c:pt>
                <c:pt idx="96">
                  <c:v>4.6164520375800393</c:v>
                </c:pt>
                <c:pt idx="97">
                  <c:v>4.6383773939852873</c:v>
                </c:pt>
                <c:pt idx="98">
                  <c:v>4.6595798706418821</c:v>
                </c:pt>
                <c:pt idx="99">
                  <c:v>4.6799805307122204</c:v>
                </c:pt>
                <c:pt idx="100">
                  <c:v>4.6995043437285089</c:v>
                </c:pt>
                <c:pt idx="101">
                  <c:v>4.7180805511336592</c:v>
                </c:pt>
                <c:pt idx="102">
                  <c:v>4.7356430110098708</c:v>
                </c:pt>
                <c:pt idx="103">
                  <c:v>4.7521305203154007</c:v>
                </c:pt>
                <c:pt idx="104">
                  <c:v>4.7674871130596319</c:v>
                </c:pt>
                <c:pt idx="105">
                  <c:v>4.7816623329637551</c:v>
                </c:pt>
                <c:pt idx="106">
                  <c:v>4.7946114792786894</c:v>
                </c:pt>
                <c:pt idx="107">
                  <c:v>4.8062958245626319</c:v>
                </c:pt>
                <c:pt idx="108">
                  <c:v>4.8166828033572671</c:v>
                </c:pt>
                <c:pt idx="109">
                  <c:v>4.8257461708434066</c:v>
                </c:pt>
                <c:pt idx="110">
                  <c:v>4.8334661307031048</c:v>
                </c:pt>
                <c:pt idx="111">
                  <c:v>4.8398294315653345</c:v>
                </c:pt>
                <c:pt idx="112">
                  <c:v>4.8448294315653344</c:v>
                </c:pt>
                <c:pt idx="113">
                  <c:v>4.8484661307031045</c:v>
                </c:pt>
                <c:pt idx="114">
                  <c:v>4.8507461708434061</c:v>
                </c:pt>
                <c:pt idx="115">
                  <c:v>4.8516828033572663</c:v>
                </c:pt>
                <c:pt idx="116">
                  <c:v>4.851295824562631</c:v>
                </c:pt>
                <c:pt idx="117">
                  <c:v>4.8496114792786882</c:v>
                </c:pt>
                <c:pt idx="118">
                  <c:v>4.8466623329637537</c:v>
                </c:pt>
                <c:pt idx="119">
                  <c:v>4.8424871130596303</c:v>
                </c:pt>
                <c:pt idx="120">
                  <c:v>4.8371305203153989</c:v>
                </c:pt>
                <c:pt idx="121">
                  <c:v>4.8306430110098697</c:v>
                </c:pt>
                <c:pt idx="122">
                  <c:v>4.823080551133657</c:v>
                </c:pt>
                <c:pt idx="123">
                  <c:v>4.8145043437285064</c:v>
                </c:pt>
                <c:pt idx="124">
                  <c:v>4.8049805307122178</c:v>
                </c:pt>
                <c:pt idx="125">
                  <c:v>4.7945798706418792</c:v>
                </c:pt>
                <c:pt idx="126">
                  <c:v>4.7833773939852833</c:v>
                </c:pt>
                <c:pt idx="127">
                  <c:v>4.771452037580036</c:v>
                </c:pt>
                <c:pt idx="128">
                  <c:v>4.7588862600612103</c:v>
                </c:pt>
                <c:pt idx="129">
                  <c:v>4.7457656401311734</c:v>
                </c:pt>
                <c:pt idx="130">
                  <c:v>4.7321784596287459</c:v>
                </c:pt>
                <c:pt idx="131">
                  <c:v>4.7182152734289584</c:v>
                </c:pt>
                <c:pt idx="132">
                  <c:v>4.7039684682688039</c:v>
                </c:pt>
                <c:pt idx="133">
                  <c:v>4.6895318126483412</c:v>
                </c:pt>
                <c:pt idx="134">
                  <c:v>4.6749999999999856</c:v>
                </c:pt>
                <c:pt idx="135">
                  <c:v>4.66046818735163</c:v>
                </c:pt>
                <c:pt idx="136">
                  <c:v>4.6460315317311673</c:v>
                </c:pt>
                <c:pt idx="137">
                  <c:v>4.6317847265710128</c:v>
                </c:pt>
                <c:pt idx="138">
                  <c:v>4.6178215403712253</c:v>
                </c:pt>
                <c:pt idx="139">
                  <c:v>4.6042343598687978</c:v>
                </c:pt>
                <c:pt idx="140">
                  <c:v>4.5911137399387609</c:v>
                </c:pt>
                <c:pt idx="141">
                  <c:v>4.5785479624199352</c:v>
                </c:pt>
                <c:pt idx="142">
                  <c:v>4.5666226060146871</c:v>
                </c:pt>
                <c:pt idx="143">
                  <c:v>4.555420129358092</c:v>
                </c:pt>
                <c:pt idx="144">
                  <c:v>4.5450194692877535</c:v>
                </c:pt>
                <c:pt idx="145">
                  <c:v>4.5354956562714648</c:v>
                </c:pt>
                <c:pt idx="146">
                  <c:v>4.5269194488663134</c:v>
                </c:pt>
                <c:pt idx="147">
                  <c:v>4.5193569889901024</c:v>
                </c:pt>
                <c:pt idx="148">
                  <c:v>4.5128694796845723</c:v>
                </c:pt>
                <c:pt idx="149">
                  <c:v>4.5075128869403409</c:v>
                </c:pt>
                <c:pt idx="150">
                  <c:v>4.5033376670362175</c:v>
                </c:pt>
                <c:pt idx="151">
                  <c:v>4.500388520721283</c:v>
                </c:pt>
                <c:pt idx="152">
                  <c:v>4.4987041754373411</c:v>
                </c:pt>
                <c:pt idx="153">
                  <c:v>4.4983171966427049</c:v>
                </c:pt>
                <c:pt idx="154">
                  <c:v>4.4992538291565651</c:v>
                </c:pt>
                <c:pt idx="155">
                  <c:v>4.5015338692968667</c:v>
                </c:pt>
                <c:pt idx="156">
                  <c:v>4.5051705684346368</c:v>
                </c:pt>
                <c:pt idx="157">
                  <c:v>4.5101705684346367</c:v>
                </c:pt>
                <c:pt idx="158">
                  <c:v>4.5165338692968664</c:v>
                </c:pt>
                <c:pt idx="159">
                  <c:v>4.5242538291565646</c:v>
                </c:pt>
                <c:pt idx="160">
                  <c:v>4.5333171966427042</c:v>
                </c:pt>
                <c:pt idx="161">
                  <c:v>4.5437041754373393</c:v>
                </c:pt>
                <c:pt idx="162">
                  <c:v>4.5553885207212819</c:v>
                </c:pt>
                <c:pt idx="163">
                  <c:v>4.5683376670362152</c:v>
                </c:pt>
                <c:pt idx="164">
                  <c:v>4.5825128869403393</c:v>
                </c:pt>
                <c:pt idx="165">
                  <c:v>4.5978694796845705</c:v>
                </c:pt>
                <c:pt idx="166">
                  <c:v>4.6143569889901004</c:v>
                </c:pt>
                <c:pt idx="167">
                  <c:v>4.631919448866312</c:v>
                </c:pt>
                <c:pt idx="168">
                  <c:v>4.6504956562714623</c:v>
                </c:pt>
                <c:pt idx="169">
                  <c:v>4.6700194692877508</c:v>
                </c:pt>
                <c:pt idx="170">
                  <c:v>4.6904201293580892</c:v>
                </c:pt>
                <c:pt idx="171">
                  <c:v>4.711622606014684</c:v>
                </c:pt>
                <c:pt idx="172">
                  <c:v>4.7335479624199319</c:v>
                </c:pt>
                <c:pt idx="173">
                  <c:v>4.7561137399387574</c:v>
                </c:pt>
                <c:pt idx="174">
                  <c:v>4.7792343598687932</c:v>
                </c:pt>
                <c:pt idx="175">
                  <c:v>4.8028215403712213</c:v>
                </c:pt>
                <c:pt idx="176">
                  <c:v>4.8267847265710087</c:v>
                </c:pt>
                <c:pt idx="177">
                  <c:v>4.851031531731163</c:v>
                </c:pt>
                <c:pt idx="178">
                  <c:v>4.8754681873516263</c:v>
                </c:pt>
                <c:pt idx="179">
                  <c:v>4.8999999999999808</c:v>
                </c:pt>
                <c:pt idx="180">
                  <c:v>4.9245318126483353</c:v>
                </c:pt>
                <c:pt idx="181">
                  <c:v>4.9489684682687987</c:v>
                </c:pt>
                <c:pt idx="182">
                  <c:v>4.973215273428953</c:v>
                </c:pt>
                <c:pt idx="183">
                  <c:v>4.9971784596287394</c:v>
                </c:pt>
                <c:pt idx="184">
                  <c:v>5.0207656401311676</c:v>
                </c:pt>
                <c:pt idx="185">
                  <c:v>5.0438862600612042</c:v>
                </c:pt>
                <c:pt idx="186">
                  <c:v>5.0664520375800297</c:v>
                </c:pt>
                <c:pt idx="187">
                  <c:v>5.0883773939852777</c:v>
                </c:pt>
                <c:pt idx="188">
                  <c:v>5.1095798706418725</c:v>
                </c:pt>
                <c:pt idx="189">
                  <c:v>5.1299805307122108</c:v>
                </c:pt>
                <c:pt idx="190">
                  <c:v>5.1495043437284984</c:v>
                </c:pt>
                <c:pt idx="191">
                  <c:v>5.1680805511336496</c:v>
                </c:pt>
                <c:pt idx="192">
                  <c:v>5.1856430110098612</c:v>
                </c:pt>
                <c:pt idx="193">
                  <c:v>5.2021305203153911</c:v>
                </c:pt>
                <c:pt idx="194">
                  <c:v>5.2174871130596214</c:v>
                </c:pt>
                <c:pt idx="195">
                  <c:v>5.2316623329637455</c:v>
                </c:pt>
                <c:pt idx="196">
                  <c:v>5.2446114792786798</c:v>
                </c:pt>
                <c:pt idx="197">
                  <c:v>5.2562958245626223</c:v>
                </c:pt>
                <c:pt idx="198">
                  <c:v>5.2666828033572575</c:v>
                </c:pt>
                <c:pt idx="199">
                  <c:v>5.275746170843397</c:v>
                </c:pt>
                <c:pt idx="200">
                  <c:v>5.2834661307030952</c:v>
                </c:pt>
                <c:pt idx="201">
                  <c:v>5.2898294315653249</c:v>
                </c:pt>
                <c:pt idx="202">
                  <c:v>5.2948294315653248</c:v>
                </c:pt>
                <c:pt idx="203">
                  <c:v>5.2984661307030949</c:v>
                </c:pt>
                <c:pt idx="204">
                  <c:v>5.3007461708433965</c:v>
                </c:pt>
                <c:pt idx="205">
                  <c:v>5.3016828033572576</c:v>
                </c:pt>
                <c:pt idx="206">
                  <c:v>5.3012958245626214</c:v>
                </c:pt>
                <c:pt idx="207">
                  <c:v>5.2996114792786786</c:v>
                </c:pt>
                <c:pt idx="208">
                  <c:v>5.296662332963745</c:v>
                </c:pt>
                <c:pt idx="209">
                  <c:v>5.2924871130596207</c:v>
                </c:pt>
                <c:pt idx="210">
                  <c:v>5.2871305203153893</c:v>
                </c:pt>
                <c:pt idx="211">
                  <c:v>5.2806430110098601</c:v>
                </c:pt>
                <c:pt idx="212">
                  <c:v>5.2730805511336474</c:v>
                </c:pt>
                <c:pt idx="213">
                  <c:v>5.2645043437284968</c:v>
                </c:pt>
                <c:pt idx="214">
                  <c:v>5.2549805307122082</c:v>
                </c:pt>
                <c:pt idx="215">
                  <c:v>5.2445798706418696</c:v>
                </c:pt>
                <c:pt idx="216">
                  <c:v>5.2333773939852746</c:v>
                </c:pt>
                <c:pt idx="217">
                  <c:v>5.2214520375800264</c:v>
                </c:pt>
                <c:pt idx="218">
                  <c:v>5.2088862600612007</c:v>
                </c:pt>
                <c:pt idx="219">
                  <c:v>5.1957656401311638</c:v>
                </c:pt>
                <c:pt idx="220">
                  <c:v>5.1821784596287364</c:v>
                </c:pt>
                <c:pt idx="221">
                  <c:v>5.1682152734289488</c:v>
                </c:pt>
                <c:pt idx="222">
                  <c:v>5.1539684682687952</c:v>
                </c:pt>
                <c:pt idx="223">
                  <c:v>5.1395318126483316</c:v>
                </c:pt>
                <c:pt idx="224">
                  <c:v>5.124999999999976</c:v>
                </c:pt>
                <c:pt idx="225">
                  <c:v>5.1104681873516213</c:v>
                </c:pt>
                <c:pt idx="226">
                  <c:v>5.0960315317311577</c:v>
                </c:pt>
                <c:pt idx="227">
                  <c:v>5.0817847265710032</c:v>
                </c:pt>
                <c:pt idx="228">
                  <c:v>5.0678215403712166</c:v>
                </c:pt>
                <c:pt idx="229">
                  <c:v>5.0542343598687882</c:v>
                </c:pt>
                <c:pt idx="230">
                  <c:v>5.0411137399387504</c:v>
                </c:pt>
                <c:pt idx="231">
                  <c:v>5.0285479624199256</c:v>
                </c:pt>
                <c:pt idx="232">
                  <c:v>5.0166226060146775</c:v>
                </c:pt>
                <c:pt idx="233">
                  <c:v>5.0054201293580824</c:v>
                </c:pt>
                <c:pt idx="234">
                  <c:v>4.9950194692877439</c:v>
                </c:pt>
                <c:pt idx="235">
                  <c:v>4.9854956562714561</c:v>
                </c:pt>
                <c:pt idx="236">
                  <c:v>4.9769194488663047</c:v>
                </c:pt>
                <c:pt idx="237">
                  <c:v>4.9693569889900928</c:v>
                </c:pt>
                <c:pt idx="238">
                  <c:v>4.9628694796845627</c:v>
                </c:pt>
                <c:pt idx="239">
                  <c:v>4.9575128869403322</c:v>
                </c:pt>
                <c:pt idx="240">
                  <c:v>4.953337667036207</c:v>
                </c:pt>
                <c:pt idx="241">
                  <c:v>4.9503885207212734</c:v>
                </c:pt>
                <c:pt idx="242">
                  <c:v>4.9487041754373315</c:v>
                </c:pt>
                <c:pt idx="243">
                  <c:v>4.9483171966426953</c:v>
                </c:pt>
                <c:pt idx="244">
                  <c:v>4.9492538291565555</c:v>
                </c:pt>
                <c:pt idx="245">
                  <c:v>4.9515338692968571</c:v>
                </c:pt>
                <c:pt idx="246">
                  <c:v>4.9551705684346272</c:v>
                </c:pt>
                <c:pt idx="247">
                  <c:v>4.9601705684346271</c:v>
                </c:pt>
                <c:pt idx="248">
                  <c:v>4.9665338692968568</c:v>
                </c:pt>
                <c:pt idx="249">
                  <c:v>4.974253829156555</c:v>
                </c:pt>
                <c:pt idx="250">
                  <c:v>4.9833171966426946</c:v>
                </c:pt>
                <c:pt idx="251">
                  <c:v>4.9937041754373297</c:v>
                </c:pt>
                <c:pt idx="252">
                  <c:v>5.0053885207212723</c:v>
                </c:pt>
                <c:pt idx="253">
                  <c:v>5.0183376670362065</c:v>
                </c:pt>
                <c:pt idx="254">
                  <c:v>5.0325128869403297</c:v>
                </c:pt>
                <c:pt idx="255">
                  <c:v>5.0478694796845609</c:v>
                </c:pt>
                <c:pt idx="256">
                  <c:v>5.0643569889900899</c:v>
                </c:pt>
                <c:pt idx="257">
                  <c:v>5.0819194488663015</c:v>
                </c:pt>
                <c:pt idx="258">
                  <c:v>5.1004956562714527</c:v>
                </c:pt>
                <c:pt idx="259">
                  <c:v>5.1200194692877412</c:v>
                </c:pt>
                <c:pt idx="260">
                  <c:v>5.1404201293580796</c:v>
                </c:pt>
                <c:pt idx="261">
                  <c:v>5.1616226060146753</c:v>
                </c:pt>
                <c:pt idx="262">
                  <c:v>5.1835479624199232</c:v>
                </c:pt>
                <c:pt idx="263">
                  <c:v>5.2061137399387478</c:v>
                </c:pt>
                <c:pt idx="264">
                  <c:v>5.2292343598687845</c:v>
                </c:pt>
                <c:pt idx="265">
                  <c:v>5.2528215403712117</c:v>
                </c:pt>
                <c:pt idx="266">
                  <c:v>5.2767847265709982</c:v>
                </c:pt>
                <c:pt idx="267">
                  <c:v>5.3010315317311525</c:v>
                </c:pt>
                <c:pt idx="268">
                  <c:v>5.3254681873516159</c:v>
                </c:pt>
                <c:pt idx="269">
                  <c:v>5.3499999999999712</c:v>
                </c:pt>
                <c:pt idx="270">
                  <c:v>5.3745318126483257</c:v>
                </c:pt>
                <c:pt idx="271">
                  <c:v>5.39896846826879</c:v>
                </c:pt>
                <c:pt idx="272">
                  <c:v>5.4232152734289434</c:v>
                </c:pt>
                <c:pt idx="273">
                  <c:v>5.4471784596287307</c:v>
                </c:pt>
                <c:pt idx="274">
                  <c:v>5.470765640131158</c:v>
                </c:pt>
                <c:pt idx="275">
                  <c:v>5.4938862600611937</c:v>
                </c:pt>
                <c:pt idx="276">
                  <c:v>5.5164520375800201</c:v>
                </c:pt>
                <c:pt idx="277">
                  <c:v>5.5383773939852681</c:v>
                </c:pt>
                <c:pt idx="278">
                  <c:v>5.5595798706418629</c:v>
                </c:pt>
                <c:pt idx="279">
                  <c:v>5.5799805307122012</c:v>
                </c:pt>
                <c:pt idx="280">
                  <c:v>5.5995043437284888</c:v>
                </c:pt>
                <c:pt idx="281">
                  <c:v>5.61808055113364</c:v>
                </c:pt>
                <c:pt idx="282">
                  <c:v>5.6356430110098517</c:v>
                </c:pt>
                <c:pt idx="283">
                  <c:v>5.6521305203153815</c:v>
                </c:pt>
                <c:pt idx="284">
                  <c:v>5.6674871130596127</c:v>
                </c:pt>
                <c:pt idx="285">
                  <c:v>5.6816623329637368</c:v>
                </c:pt>
                <c:pt idx="286">
                  <c:v>5.6946114792786702</c:v>
                </c:pt>
                <c:pt idx="287">
                  <c:v>5.7062958245626119</c:v>
                </c:pt>
                <c:pt idx="288">
                  <c:v>5.7166828033572479</c:v>
                </c:pt>
                <c:pt idx="289">
                  <c:v>5.7257461708433874</c:v>
                </c:pt>
                <c:pt idx="290">
                  <c:v>5.7334661307030856</c:v>
                </c:pt>
                <c:pt idx="291">
                  <c:v>5.7398294315653153</c:v>
                </c:pt>
                <c:pt idx="292">
                  <c:v>5.7448294315653152</c:v>
                </c:pt>
                <c:pt idx="293">
                  <c:v>5.7484661307030853</c:v>
                </c:pt>
                <c:pt idx="294">
                  <c:v>5.7507461708433869</c:v>
                </c:pt>
                <c:pt idx="295">
                  <c:v>5.7516828033572471</c:v>
                </c:pt>
                <c:pt idx="296">
                  <c:v>5.7512958245626118</c:v>
                </c:pt>
                <c:pt idx="297">
                  <c:v>5.749611479278669</c:v>
                </c:pt>
                <c:pt idx="298">
                  <c:v>5.7466623329637354</c:v>
                </c:pt>
                <c:pt idx="299">
                  <c:v>5.7424871130596111</c:v>
                </c:pt>
                <c:pt idx="300">
                  <c:v>5.7371305203153797</c:v>
                </c:pt>
                <c:pt idx="301">
                  <c:v>5.7306430110098505</c:v>
                </c:pt>
                <c:pt idx="302">
                  <c:v>5.7230805511336387</c:v>
                </c:pt>
                <c:pt idx="303">
                  <c:v>5.7145043437284873</c:v>
                </c:pt>
                <c:pt idx="304">
                  <c:v>5.7049805307121986</c:v>
                </c:pt>
                <c:pt idx="305">
                  <c:v>5.69457987064186</c:v>
                </c:pt>
                <c:pt idx="306">
                  <c:v>5.683377393985265</c:v>
                </c:pt>
                <c:pt idx="307">
                  <c:v>5.6714520375800159</c:v>
                </c:pt>
                <c:pt idx="308">
                  <c:v>5.6588862600611911</c:v>
                </c:pt>
                <c:pt idx="309">
                  <c:v>5.6457656401311542</c:v>
                </c:pt>
                <c:pt idx="310">
                  <c:v>5.6321784596287268</c:v>
                </c:pt>
                <c:pt idx="311">
                  <c:v>5.6182152734289401</c:v>
                </c:pt>
                <c:pt idx="312">
                  <c:v>5.6039684682687856</c:v>
                </c:pt>
                <c:pt idx="313">
                  <c:v>5.5895318126483229</c:v>
                </c:pt>
                <c:pt idx="314">
                  <c:v>5.5749999999999664</c:v>
                </c:pt>
                <c:pt idx="315">
                  <c:v>5.5604681873516117</c:v>
                </c:pt>
                <c:pt idx="316">
                  <c:v>5.5460315317311473</c:v>
                </c:pt>
                <c:pt idx="317">
                  <c:v>5.5317847265709936</c:v>
                </c:pt>
                <c:pt idx="318">
                  <c:v>5.5178215403712061</c:v>
                </c:pt>
                <c:pt idx="319">
                  <c:v>5.5042343598687786</c:v>
                </c:pt>
                <c:pt idx="320">
                  <c:v>5.4911137399387426</c:v>
                </c:pt>
                <c:pt idx="321">
                  <c:v>5.4785479624199169</c:v>
                </c:pt>
                <c:pt idx="322">
                  <c:v>5.4666226060146679</c:v>
                </c:pt>
                <c:pt idx="323">
                  <c:v>5.4554201293580729</c:v>
                </c:pt>
                <c:pt idx="324">
                  <c:v>5.4450194692877343</c:v>
                </c:pt>
                <c:pt idx="325">
                  <c:v>5.4354956562714465</c:v>
                </c:pt>
                <c:pt idx="326">
                  <c:v>5.4269194488662951</c:v>
                </c:pt>
                <c:pt idx="327">
                  <c:v>5.4193569889900832</c:v>
                </c:pt>
                <c:pt idx="328">
                  <c:v>5.4128694796845531</c:v>
                </c:pt>
                <c:pt idx="329">
                  <c:v>5.4075128869403226</c:v>
                </c:pt>
                <c:pt idx="330">
                  <c:v>5.4033376670361974</c:v>
                </c:pt>
                <c:pt idx="331">
                  <c:v>5.4003885207212639</c:v>
                </c:pt>
                <c:pt idx="332">
                  <c:v>5.398704175437322</c:v>
                </c:pt>
                <c:pt idx="333">
                  <c:v>5.3983171966426848</c:v>
                </c:pt>
                <c:pt idx="334">
                  <c:v>5.3992538291565459</c:v>
                </c:pt>
                <c:pt idx="335">
                  <c:v>5.4015338692968475</c:v>
                </c:pt>
                <c:pt idx="336">
                  <c:v>5.4051705684346176</c:v>
                </c:pt>
                <c:pt idx="337">
                  <c:v>5.4101705684346175</c:v>
                </c:pt>
                <c:pt idx="338">
                  <c:v>5.4165338692968472</c:v>
                </c:pt>
                <c:pt idx="339">
                  <c:v>5.4242538291565454</c:v>
                </c:pt>
                <c:pt idx="340">
                  <c:v>5.4333171966426841</c:v>
                </c:pt>
                <c:pt idx="341">
                  <c:v>5.4437041754373201</c:v>
                </c:pt>
                <c:pt idx="342">
                  <c:v>5.4553885207212627</c:v>
                </c:pt>
                <c:pt idx="343">
                  <c:v>5.4683376670361961</c:v>
                </c:pt>
                <c:pt idx="344">
                  <c:v>5.4825128869403201</c:v>
                </c:pt>
                <c:pt idx="345">
                  <c:v>5.4978694796845513</c:v>
                </c:pt>
                <c:pt idx="346">
                  <c:v>5.5143569889900803</c:v>
                </c:pt>
                <c:pt idx="347">
                  <c:v>5.5319194488662919</c:v>
                </c:pt>
                <c:pt idx="348">
                  <c:v>5.550495656271444</c:v>
                </c:pt>
                <c:pt idx="349">
                  <c:v>5.5700194692877307</c:v>
                </c:pt>
                <c:pt idx="350">
                  <c:v>5.59042012935807</c:v>
                </c:pt>
                <c:pt idx="351">
                  <c:v>5.6116226060146648</c:v>
                </c:pt>
                <c:pt idx="352">
                  <c:v>5.6335479624199127</c:v>
                </c:pt>
                <c:pt idx="353">
                  <c:v>5.6561137399387382</c:v>
                </c:pt>
                <c:pt idx="354">
                  <c:v>5.6792343598687749</c:v>
                </c:pt>
                <c:pt idx="355">
                  <c:v>5.702821540371203</c:v>
                </c:pt>
                <c:pt idx="356">
                  <c:v>5.7267847265709886</c:v>
                </c:pt>
                <c:pt idx="357">
                  <c:v>5.7510315317311438</c:v>
                </c:pt>
                <c:pt idx="358">
                  <c:v>5.7754681873516054</c:v>
                </c:pt>
                <c:pt idx="359">
                  <c:v>5.7999999999999616</c:v>
                </c:pt>
                <c:pt idx="360">
                  <c:v>5.8245318126483161</c:v>
                </c:pt>
                <c:pt idx="361">
                  <c:v>5.8489684682687795</c:v>
                </c:pt>
                <c:pt idx="362">
                  <c:v>5.8732152734289338</c:v>
                </c:pt>
                <c:pt idx="363">
                  <c:v>5.8971784596287211</c:v>
                </c:pt>
                <c:pt idx="364">
                  <c:v>5.9207656401311493</c:v>
                </c:pt>
                <c:pt idx="365">
                  <c:v>5.9438862600611841</c:v>
                </c:pt>
                <c:pt idx="366">
                  <c:v>5.9664520375800105</c:v>
                </c:pt>
                <c:pt idx="367">
                  <c:v>5.9883773939852576</c:v>
                </c:pt>
                <c:pt idx="368">
                  <c:v>6.0095798706418533</c:v>
                </c:pt>
                <c:pt idx="369">
                  <c:v>6.0299805307121908</c:v>
                </c:pt>
                <c:pt idx="370">
                  <c:v>6.0495043437284801</c:v>
                </c:pt>
                <c:pt idx="371">
                  <c:v>6.0680805511336304</c:v>
                </c:pt>
                <c:pt idx="372">
                  <c:v>6.0856430110098421</c:v>
                </c:pt>
                <c:pt idx="373">
                  <c:v>6.102130520315372</c:v>
                </c:pt>
                <c:pt idx="374">
                  <c:v>6.1174871130596022</c:v>
                </c:pt>
                <c:pt idx="375">
                  <c:v>6.1316623329637263</c:v>
                </c:pt>
                <c:pt idx="376">
                  <c:v>6.1446114792786606</c:v>
                </c:pt>
                <c:pt idx="377">
                  <c:v>6.1562958245626023</c:v>
                </c:pt>
                <c:pt idx="378">
                  <c:v>6.1666828033572383</c:v>
                </c:pt>
                <c:pt idx="379">
                  <c:v>6.1757461708433778</c:v>
                </c:pt>
                <c:pt idx="380">
                  <c:v>6.183466130703076</c:v>
                </c:pt>
                <c:pt idx="381">
                  <c:v>6.1898294315653057</c:v>
                </c:pt>
                <c:pt idx="382">
                  <c:v>6.1948294315653065</c:v>
                </c:pt>
                <c:pt idx="383">
                  <c:v>6.1984661307030757</c:v>
                </c:pt>
                <c:pt idx="384">
                  <c:v>6.2007461708433773</c:v>
                </c:pt>
                <c:pt idx="385">
                  <c:v>6.2016828033572375</c:v>
                </c:pt>
                <c:pt idx="386">
                  <c:v>6.2012958245626013</c:v>
                </c:pt>
                <c:pt idx="387">
                  <c:v>6.1996114792786594</c:v>
                </c:pt>
                <c:pt idx="388">
                  <c:v>6.1966623329637249</c:v>
                </c:pt>
                <c:pt idx="389">
                  <c:v>6.1924871130596015</c:v>
                </c:pt>
                <c:pt idx="390">
                  <c:v>6.1871305203153701</c:v>
                </c:pt>
                <c:pt idx="391">
                  <c:v>6.1806430110098409</c:v>
                </c:pt>
                <c:pt idx="392">
                  <c:v>6.1730805511336291</c:v>
                </c:pt>
                <c:pt idx="393">
                  <c:v>6.1645043437284777</c:v>
                </c:pt>
                <c:pt idx="394">
                  <c:v>6.154980530712189</c:v>
                </c:pt>
                <c:pt idx="395">
                  <c:v>6.1445798706418495</c:v>
                </c:pt>
                <c:pt idx="396">
                  <c:v>6.1333773939852554</c:v>
                </c:pt>
                <c:pt idx="397">
                  <c:v>6.1214520375800063</c:v>
                </c:pt>
                <c:pt idx="398">
                  <c:v>6.1088862600611824</c:v>
                </c:pt>
                <c:pt idx="399">
                  <c:v>6.0957656401311446</c:v>
                </c:pt>
                <c:pt idx="400">
                  <c:v>6.0821784596287172</c:v>
                </c:pt>
                <c:pt idx="401">
                  <c:v>6.0682152734289296</c:v>
                </c:pt>
                <c:pt idx="402">
                  <c:v>6.053968468268776</c:v>
                </c:pt>
                <c:pt idx="403">
                  <c:v>6.0395318126483124</c:v>
                </c:pt>
                <c:pt idx="404">
                  <c:v>6.0249999999999577</c:v>
                </c:pt>
                <c:pt idx="405">
                  <c:v>6.0104681873516022</c:v>
                </c:pt>
                <c:pt idx="406">
                  <c:v>5.9960315317311377</c:v>
                </c:pt>
                <c:pt idx="407">
                  <c:v>5.9817847265709849</c:v>
                </c:pt>
                <c:pt idx="408">
                  <c:v>5.9678215403711965</c:v>
                </c:pt>
                <c:pt idx="409">
                  <c:v>5.954234359868769</c:v>
                </c:pt>
                <c:pt idx="410">
                  <c:v>5.9411137399387322</c:v>
                </c:pt>
                <c:pt idx="411">
                  <c:v>5.9285479624199073</c:v>
                </c:pt>
                <c:pt idx="412">
                  <c:v>5.9166226060146583</c:v>
                </c:pt>
                <c:pt idx="413">
                  <c:v>5.9054201293580642</c:v>
                </c:pt>
                <c:pt idx="414">
                  <c:v>5.8950194692877256</c:v>
                </c:pt>
                <c:pt idx="415">
                  <c:v>5.885495656271436</c:v>
                </c:pt>
                <c:pt idx="416">
                  <c:v>5.8769194488662855</c:v>
                </c:pt>
                <c:pt idx="417">
                  <c:v>5.8693569889900736</c:v>
                </c:pt>
                <c:pt idx="418">
                  <c:v>5.8628694796845435</c:v>
                </c:pt>
                <c:pt idx="419">
                  <c:v>5.8575128869403121</c:v>
                </c:pt>
                <c:pt idx="420">
                  <c:v>5.8533376670361887</c:v>
                </c:pt>
                <c:pt idx="421">
                  <c:v>5.8503885207212543</c:v>
                </c:pt>
                <c:pt idx="422">
                  <c:v>5.8487041754373124</c:v>
                </c:pt>
              </c:numCache>
            </c:numRef>
          </c:val>
          <c:smooth val="0"/>
        </c:ser>
        <c:ser>
          <c:idx val="7"/>
          <c:order val="7"/>
          <c:tx>
            <c:strRef>
              <c:f>'Theorretical Data (2)'!$Z$13</c:f>
              <c:strCache>
                <c:ptCount val="1"/>
                <c:pt idx="0">
                  <c:v>Lower</c:v>
                </c:pt>
              </c:strCache>
            </c:strRef>
          </c:tx>
          <c:spPr>
            <a:ln w="28575" cap="rnd">
              <a:solidFill>
                <a:schemeClr val="accent2">
                  <a:lumMod val="60000"/>
                </a:schemeClr>
              </a:solidFill>
              <a:round/>
            </a:ln>
            <a:effectLst/>
          </c:spPr>
          <c:marker>
            <c:symbol val="none"/>
          </c:marker>
          <c:val>
            <c:numRef>
              <c:f>'Theorretical Data (2)'!$Z$14:$Z$436</c:f>
              <c:numCache>
                <c:formatCode>_("$"* #,##0.000_);_("$"* \(#,##0.000\);_("$"* "-"??_);_(@_)</c:formatCode>
                <c:ptCount val="423"/>
                <c:pt idx="99">
                  <c:v>4.414347989436382</c:v>
                </c:pt>
                <c:pt idx="100">
                  <c:v>4.4173666280336406</c:v>
                </c:pt>
                <c:pt idx="101">
                  <c:v>4.4201562614227718</c:v>
                </c:pt>
                <c:pt idx="102">
                  <c:v>4.4227524470327362</c:v>
                </c:pt>
                <c:pt idx="103">
                  <c:v>4.4251901718530346</c:v>
                </c:pt>
                <c:pt idx="104">
                  <c:v>4.4275030121433394</c:v>
                </c:pt>
                <c:pt idx="105">
                  <c:v>4.4297225648509837</c:v>
                </c:pt>
                <c:pt idx="106">
                  <c:v>4.4318781038120596</c:v>
                </c:pt>
                <c:pt idx="107">
                  <c:v>4.4339964085757861</c:v>
                </c:pt>
                <c:pt idx="108">
                  <c:v>4.4361017175029174</c:v>
                </c:pt>
                <c:pt idx="109">
                  <c:v>4.438215764912707</c:v>
                </c:pt>
                <c:pt idx="110">
                  <c:v>4.4403578712815621</c:v>
                </c:pt>
                <c:pt idx="111">
                  <c:v>4.4425450640351674</c:v>
                </c:pt>
                <c:pt idx="112">
                  <c:v>4.44479221354774</c:v>
                </c:pt>
                <c:pt idx="113">
                  <c:v>4.4471121744055013</c:v>
                </c:pt>
                <c:pt idx="114">
                  <c:v>4.449515925956149</c:v>
                </c:pt>
                <c:pt idx="115">
                  <c:v>4.4520127089210018</c:v>
                </c:pt>
                <c:pt idx="116">
                  <c:v>4.4546101566742307</c:v>
                </c:pt>
                <c:pt idx="117">
                  <c:v>4.4573144209431517</c:v>
                </c:pt>
                <c:pt idx="118">
                  <c:v>4.4601302923539894</c:v>
                </c:pt>
                <c:pt idx="119">
                  <c:v>4.4630613165893411</c:v>
                </c:pt>
                <c:pt idx="120">
                  <c:v>4.466109907045575</c:v>
                </c:pt>
                <c:pt idx="121">
                  <c:v>4.4692774548573038</c:v>
                </c:pt>
                <c:pt idx="122">
                  <c:v>4.4725644370443272</c:v>
                </c:pt>
                <c:pt idx="123">
                  <c:v>4.4759705233696732</c:v>
                </c:pt>
                <c:pt idx="124">
                  <c:v>4.4794946822993955</c:v>
                </c:pt>
                <c:pt idx="125">
                  <c:v>4.4831352862417742</c:v>
                </c:pt>
                <c:pt idx="126">
                  <c:v>4.486890216026663</c:v>
                </c:pt>
                <c:pt idx="127">
                  <c:v>4.4907569643733147</c:v>
                </c:pt>
                <c:pt idx="128">
                  <c:v>4.4947327378935293</c:v>
                </c:pt>
                <c:pt idx="129">
                  <c:v>4.4988145569923903</c:v>
                </c:pt>
                <c:pt idx="130">
                  <c:v>4.5029993528662811</c:v>
                </c:pt>
                <c:pt idx="131">
                  <c:v>4.5072840606626228</c:v>
                </c:pt>
                <c:pt idx="132">
                  <c:v>4.5116657077624343</c:v>
                </c:pt>
                <c:pt idx="133">
                  <c:v>4.516141496079821</c:v>
                </c:pt>
                <c:pt idx="134">
                  <c:v>4.5207088772451911</c:v>
                </c:pt>
                <c:pt idx="135">
                  <c:v>4.5253656195537229</c:v>
                </c:pt>
                <c:pt idx="136">
                  <c:v>4.5301098656182672</c:v>
                </c:pt>
                <c:pt idx="137">
                  <c:v>4.5349401797653828</c:v>
                </c:pt>
                <c:pt idx="138">
                  <c:v>4.5398555843518515</c:v>
                </c:pt>
                <c:pt idx="139">
                  <c:v>4.5448555843518514</c:v>
                </c:pt>
                <c:pt idx="140">
                  <c:v>4.5499401797653825</c:v>
                </c:pt>
                <c:pt idx="141">
                  <c:v>4.5551098656182667</c:v>
                </c:pt>
                <c:pt idx="142">
                  <c:v>4.5603656195537221</c:v>
                </c:pt>
                <c:pt idx="143">
                  <c:v>4.5657088772451901</c:v>
                </c:pt>
                <c:pt idx="144">
                  <c:v>4.5711414960798198</c:v>
                </c:pt>
                <c:pt idx="145">
                  <c:v>4.576665707762432</c:v>
                </c:pt>
                <c:pt idx="146">
                  <c:v>4.5822840606626212</c:v>
                </c:pt>
                <c:pt idx="147">
                  <c:v>4.5879993528662792</c:v>
                </c:pt>
                <c:pt idx="148">
                  <c:v>4.5938145569923883</c:v>
                </c:pt>
                <c:pt idx="149">
                  <c:v>4.5997327378935271</c:v>
                </c:pt>
                <c:pt idx="150">
                  <c:v>4.6057569643733123</c:v>
                </c:pt>
                <c:pt idx="151">
                  <c:v>4.6118902160266604</c:v>
                </c:pt>
                <c:pt idx="152">
                  <c:v>4.6181352862417713</c:v>
                </c:pt>
                <c:pt idx="153">
                  <c:v>4.6244946822993924</c:v>
                </c:pt>
                <c:pt idx="154">
                  <c:v>4.6309705233696699</c:v>
                </c:pt>
                <c:pt idx="155">
                  <c:v>4.6375644370443236</c:v>
                </c:pt>
                <c:pt idx="156">
                  <c:v>4.6442774548573</c:v>
                </c:pt>
                <c:pt idx="157">
                  <c:v>4.651109907045571</c:v>
                </c:pt>
                <c:pt idx="158">
                  <c:v>4.658061316589337</c:v>
                </c:pt>
                <c:pt idx="159">
                  <c:v>4.665130292353985</c:v>
                </c:pt>
                <c:pt idx="160">
                  <c:v>4.6723144209431471</c:v>
                </c:pt>
                <c:pt idx="161">
                  <c:v>4.6796101566742259</c:v>
                </c:pt>
                <c:pt idx="162">
                  <c:v>4.6870127089209968</c:v>
                </c:pt>
                <c:pt idx="163">
                  <c:v>4.6945159259561429</c:v>
                </c:pt>
                <c:pt idx="164">
                  <c:v>4.7021121744054959</c:v>
                </c:pt>
                <c:pt idx="165">
                  <c:v>4.7097922135477344</c:v>
                </c:pt>
                <c:pt idx="166">
                  <c:v>4.7175450640351606</c:v>
                </c:pt>
                <c:pt idx="167">
                  <c:v>4.725357871281556</c:v>
                </c:pt>
                <c:pt idx="168">
                  <c:v>4.7332157649127007</c:v>
                </c:pt>
                <c:pt idx="169">
                  <c:v>4.7411017175029109</c:v>
                </c:pt>
                <c:pt idx="170">
                  <c:v>4.7489964085757794</c:v>
                </c:pt>
                <c:pt idx="171">
                  <c:v>4.7568781038120527</c:v>
                </c:pt>
                <c:pt idx="172">
                  <c:v>4.7647225648509766</c:v>
                </c:pt>
                <c:pt idx="173">
                  <c:v>4.7725030121433321</c:v>
                </c:pt>
                <c:pt idx="174">
                  <c:v>4.7801901718530271</c:v>
                </c:pt>
                <c:pt idx="175">
                  <c:v>4.7877524470327284</c:v>
                </c:pt>
                <c:pt idx="176">
                  <c:v>4.7951562614227639</c:v>
                </c:pt>
                <c:pt idx="177">
                  <c:v>4.8023666280336323</c:v>
                </c:pt>
                <c:pt idx="178">
                  <c:v>4.8093479894363735</c:v>
                </c:pt>
                <c:pt idx="179">
                  <c:v>4.8160653567861447</c:v>
                </c:pt>
                <c:pt idx="180">
                  <c:v>4.8224857354985486</c:v>
                </c:pt>
                <c:pt idx="181">
                  <c:v>4.8285797671395825</c:v>
                </c:pt>
                <c:pt idx="182">
                  <c:v>4.8343234478540369</c:v>
                </c:pt>
                <c:pt idx="183">
                  <c:v>4.8396997221446263</c:v>
                </c:pt>
                <c:pt idx="184">
                  <c:v>4.8446997221446262</c:v>
                </c:pt>
                <c:pt idx="185">
                  <c:v>4.8493234478540366</c:v>
                </c:pt>
                <c:pt idx="186">
                  <c:v>4.8535797671395819</c:v>
                </c:pt>
                <c:pt idx="187">
                  <c:v>4.8574857354985479</c:v>
                </c:pt>
                <c:pt idx="188">
                  <c:v>4.8610653567861437</c:v>
                </c:pt>
                <c:pt idx="189">
                  <c:v>4.8643479894363724</c:v>
                </c:pt>
                <c:pt idx="190">
                  <c:v>4.867366628033631</c:v>
                </c:pt>
                <c:pt idx="191">
                  <c:v>4.8701562614227623</c:v>
                </c:pt>
                <c:pt idx="192">
                  <c:v>4.8727524470327266</c:v>
                </c:pt>
                <c:pt idx="193">
                  <c:v>4.8751901718530251</c:v>
                </c:pt>
                <c:pt idx="194">
                  <c:v>4.8775030121433298</c:v>
                </c:pt>
                <c:pt idx="195">
                  <c:v>4.8797225648509741</c:v>
                </c:pt>
                <c:pt idx="196">
                  <c:v>4.88187810381205</c:v>
                </c:pt>
                <c:pt idx="197">
                  <c:v>4.8839964085757765</c:v>
                </c:pt>
                <c:pt idx="198">
                  <c:v>4.8861017175029078</c:v>
                </c:pt>
                <c:pt idx="199">
                  <c:v>4.8882157649126974</c:v>
                </c:pt>
                <c:pt idx="200">
                  <c:v>4.8903578712815525</c:v>
                </c:pt>
                <c:pt idx="201">
                  <c:v>4.8925450640351578</c:v>
                </c:pt>
                <c:pt idx="202">
                  <c:v>4.8947922135477304</c:v>
                </c:pt>
                <c:pt idx="203">
                  <c:v>4.8971121744054917</c:v>
                </c:pt>
                <c:pt idx="204">
                  <c:v>4.8995159259561394</c:v>
                </c:pt>
                <c:pt idx="205">
                  <c:v>4.9020127089209922</c:v>
                </c:pt>
                <c:pt idx="206">
                  <c:v>4.9046101566742211</c:v>
                </c:pt>
                <c:pt idx="207">
                  <c:v>4.9073144209431421</c:v>
                </c:pt>
                <c:pt idx="208">
                  <c:v>4.9101302923539798</c:v>
                </c:pt>
                <c:pt idx="209">
                  <c:v>4.9130613165893315</c:v>
                </c:pt>
                <c:pt idx="210">
                  <c:v>4.9161099070455654</c:v>
                </c:pt>
                <c:pt idx="211">
                  <c:v>4.9192774548572942</c:v>
                </c:pt>
                <c:pt idx="212">
                  <c:v>4.9225644370443176</c:v>
                </c:pt>
                <c:pt idx="213">
                  <c:v>4.9259705233696636</c:v>
                </c:pt>
                <c:pt idx="214">
                  <c:v>4.9294946822993859</c:v>
                </c:pt>
                <c:pt idx="215">
                  <c:v>4.9331352862417646</c:v>
                </c:pt>
                <c:pt idx="216">
                  <c:v>4.9368902160266535</c:v>
                </c:pt>
                <c:pt idx="217">
                  <c:v>4.9407569643733051</c:v>
                </c:pt>
                <c:pt idx="218">
                  <c:v>4.9447327378935197</c:v>
                </c:pt>
                <c:pt idx="219">
                  <c:v>4.9488145569923807</c:v>
                </c:pt>
                <c:pt idx="220">
                  <c:v>4.9529993528662715</c:v>
                </c:pt>
                <c:pt idx="221">
                  <c:v>4.9572840606626132</c:v>
                </c:pt>
                <c:pt idx="222">
                  <c:v>4.9616657077624238</c:v>
                </c:pt>
                <c:pt idx="223">
                  <c:v>4.9661414960798114</c:v>
                </c:pt>
                <c:pt idx="224">
                  <c:v>4.9707088772451815</c:v>
                </c:pt>
                <c:pt idx="225">
                  <c:v>4.9753656195537133</c:v>
                </c:pt>
                <c:pt idx="226">
                  <c:v>4.9801098656182576</c:v>
                </c:pt>
                <c:pt idx="227">
                  <c:v>4.9849401797653732</c:v>
                </c:pt>
                <c:pt idx="228">
                  <c:v>4.989855584351842</c:v>
                </c:pt>
                <c:pt idx="229">
                  <c:v>4.9948555843518418</c:v>
                </c:pt>
                <c:pt idx="230">
                  <c:v>4.9999401797653729</c:v>
                </c:pt>
                <c:pt idx="231">
                  <c:v>5.0051098656182571</c:v>
                </c:pt>
                <c:pt idx="232">
                  <c:v>5.0103656195537125</c:v>
                </c:pt>
                <c:pt idx="233">
                  <c:v>5.0157088772451806</c:v>
                </c:pt>
                <c:pt idx="234">
                  <c:v>5.0211414960798102</c:v>
                </c:pt>
                <c:pt idx="235">
                  <c:v>5.0266657077624224</c:v>
                </c:pt>
                <c:pt idx="236">
                  <c:v>5.0322840606626116</c:v>
                </c:pt>
                <c:pt idx="237">
                  <c:v>5.0379993528662697</c:v>
                </c:pt>
                <c:pt idx="238">
                  <c:v>5.0438145569923787</c:v>
                </c:pt>
                <c:pt idx="239">
                  <c:v>5.0497327378935175</c:v>
                </c:pt>
                <c:pt idx="240">
                  <c:v>5.0557569643733027</c:v>
                </c:pt>
                <c:pt idx="241">
                  <c:v>5.0618902160266508</c:v>
                </c:pt>
                <c:pt idx="242">
                  <c:v>5.0681352862417608</c:v>
                </c:pt>
                <c:pt idx="243">
                  <c:v>5.0744946822993828</c:v>
                </c:pt>
                <c:pt idx="244">
                  <c:v>5.0809705233696603</c:v>
                </c:pt>
                <c:pt idx="245">
                  <c:v>5.087564437044314</c:v>
                </c:pt>
                <c:pt idx="246">
                  <c:v>5.0942774548572904</c:v>
                </c:pt>
                <c:pt idx="247">
                  <c:v>5.1011099070455614</c:v>
                </c:pt>
                <c:pt idx="248">
                  <c:v>5.1080613165893274</c:v>
                </c:pt>
                <c:pt idx="249">
                  <c:v>5.1151302923539754</c:v>
                </c:pt>
                <c:pt idx="250">
                  <c:v>5.1223144209431375</c:v>
                </c:pt>
                <c:pt idx="251">
                  <c:v>5.1296101566742163</c:v>
                </c:pt>
                <c:pt idx="252">
                  <c:v>5.1370127089209872</c:v>
                </c:pt>
                <c:pt idx="253">
                  <c:v>5.1445159259561333</c:v>
                </c:pt>
                <c:pt idx="254">
                  <c:v>5.1521121744054863</c:v>
                </c:pt>
                <c:pt idx="255">
                  <c:v>5.1597922135477248</c:v>
                </c:pt>
                <c:pt idx="256">
                  <c:v>5.167545064035151</c:v>
                </c:pt>
                <c:pt idx="257">
                  <c:v>5.1753578712815465</c:v>
                </c:pt>
                <c:pt idx="258">
                  <c:v>5.1832157649126911</c:v>
                </c:pt>
                <c:pt idx="259">
                  <c:v>5.1911017175029013</c:v>
                </c:pt>
                <c:pt idx="260">
                  <c:v>5.1989964085757698</c:v>
                </c:pt>
                <c:pt idx="261">
                  <c:v>5.2068781038120431</c:v>
                </c:pt>
                <c:pt idx="262">
                  <c:v>5.214722564850967</c:v>
                </c:pt>
                <c:pt idx="263">
                  <c:v>5.2225030121433225</c:v>
                </c:pt>
                <c:pt idx="264">
                  <c:v>5.2301901718530175</c:v>
                </c:pt>
                <c:pt idx="265">
                  <c:v>5.2377524470327188</c:v>
                </c:pt>
                <c:pt idx="266">
                  <c:v>5.2451562614227543</c:v>
                </c:pt>
                <c:pt idx="267">
                  <c:v>5.2523666280336228</c:v>
                </c:pt>
                <c:pt idx="268">
                  <c:v>5.2593479894363639</c:v>
                </c:pt>
                <c:pt idx="269">
                  <c:v>5.2660653567861351</c:v>
                </c:pt>
                <c:pt idx="270">
                  <c:v>5.2724857354985391</c:v>
                </c:pt>
                <c:pt idx="271">
                  <c:v>5.2785797671395729</c:v>
                </c:pt>
                <c:pt idx="272">
                  <c:v>5.2843234478540273</c:v>
                </c:pt>
                <c:pt idx="273">
                  <c:v>5.2896997221446167</c:v>
                </c:pt>
                <c:pt idx="274">
                  <c:v>5.2946997221446166</c:v>
                </c:pt>
                <c:pt idx="275">
                  <c:v>5.299323447854027</c:v>
                </c:pt>
                <c:pt idx="276">
                  <c:v>5.3035797671395724</c:v>
                </c:pt>
                <c:pt idx="277">
                  <c:v>5.3074857354985383</c:v>
                </c:pt>
                <c:pt idx="278">
                  <c:v>5.3110653567861341</c:v>
                </c:pt>
                <c:pt idx="279">
                  <c:v>5.3143479894363628</c:v>
                </c:pt>
                <c:pt idx="280">
                  <c:v>5.3173666280336214</c:v>
                </c:pt>
                <c:pt idx="281">
                  <c:v>5.3201562614227527</c:v>
                </c:pt>
                <c:pt idx="282">
                  <c:v>5.322752447032717</c:v>
                </c:pt>
                <c:pt idx="283">
                  <c:v>5.3251901718530155</c:v>
                </c:pt>
                <c:pt idx="284">
                  <c:v>5.3275030121433202</c:v>
                </c:pt>
                <c:pt idx="285">
                  <c:v>5.3297225648509645</c:v>
                </c:pt>
                <c:pt idx="286">
                  <c:v>5.3318781038120404</c:v>
                </c:pt>
                <c:pt idx="287">
                  <c:v>5.333996408575767</c:v>
                </c:pt>
                <c:pt idx="288">
                  <c:v>5.3361017175028982</c:v>
                </c:pt>
                <c:pt idx="289">
                  <c:v>5.3382157649126878</c:v>
                </c:pt>
                <c:pt idx="290">
                  <c:v>5.3403578712815429</c:v>
                </c:pt>
                <c:pt idx="291">
                  <c:v>5.3425450640351482</c:v>
                </c:pt>
                <c:pt idx="292">
                  <c:v>5.3447922135477208</c:v>
                </c:pt>
                <c:pt idx="293">
                  <c:v>5.3471121744054821</c:v>
                </c:pt>
                <c:pt idx="294">
                  <c:v>5.3495159259561298</c:v>
                </c:pt>
                <c:pt idx="295">
                  <c:v>5.3520127089209826</c:v>
                </c:pt>
                <c:pt idx="296">
                  <c:v>5.3546101566742115</c:v>
                </c:pt>
                <c:pt idx="297">
                  <c:v>5.3573144209431325</c:v>
                </c:pt>
                <c:pt idx="298">
                  <c:v>5.3601302923539702</c:v>
                </c:pt>
                <c:pt idx="299">
                  <c:v>5.3630613165893219</c:v>
                </c:pt>
                <c:pt idx="300">
                  <c:v>5.3661099070455558</c:v>
                </c:pt>
                <c:pt idx="301">
                  <c:v>5.3692774548572846</c:v>
                </c:pt>
                <c:pt idx="302">
                  <c:v>5.372564437044308</c:v>
                </c:pt>
                <c:pt idx="303">
                  <c:v>5.375970523369654</c:v>
                </c:pt>
                <c:pt idx="304">
                  <c:v>5.3794946822993763</c:v>
                </c:pt>
                <c:pt idx="305">
                  <c:v>5.383135286241755</c:v>
                </c:pt>
                <c:pt idx="306">
                  <c:v>5.3868902160266439</c:v>
                </c:pt>
                <c:pt idx="307">
                  <c:v>5.3907569643732955</c:v>
                </c:pt>
                <c:pt idx="308">
                  <c:v>5.3947327378935102</c:v>
                </c:pt>
                <c:pt idx="309">
                  <c:v>5.3988145569923711</c:v>
                </c:pt>
                <c:pt idx="310">
                  <c:v>5.4029993528662619</c:v>
                </c:pt>
                <c:pt idx="311">
                  <c:v>5.4072840606626036</c:v>
                </c:pt>
                <c:pt idx="312">
                  <c:v>5.4116657077624151</c:v>
                </c:pt>
                <c:pt idx="313">
                  <c:v>5.4161414960798018</c:v>
                </c:pt>
                <c:pt idx="314">
                  <c:v>5.4207088772451719</c:v>
                </c:pt>
                <c:pt idx="315">
                  <c:v>5.4253656195537037</c:v>
                </c:pt>
                <c:pt idx="316">
                  <c:v>5.430109865618248</c:v>
                </c:pt>
                <c:pt idx="317">
                  <c:v>5.4349401797653636</c:v>
                </c:pt>
                <c:pt idx="318">
                  <c:v>5.4398555843518324</c:v>
                </c:pt>
                <c:pt idx="319">
                  <c:v>5.4448555843518323</c:v>
                </c:pt>
                <c:pt idx="320">
                  <c:v>5.4499401797653633</c:v>
                </c:pt>
                <c:pt idx="321">
                  <c:v>5.4551098656182475</c:v>
                </c:pt>
                <c:pt idx="322">
                  <c:v>5.4603656195537029</c:v>
                </c:pt>
                <c:pt idx="323">
                  <c:v>5.465708877245171</c:v>
                </c:pt>
                <c:pt idx="324">
                  <c:v>5.4711414960798006</c:v>
                </c:pt>
                <c:pt idx="325">
                  <c:v>5.4766657077624128</c:v>
                </c:pt>
                <c:pt idx="326">
                  <c:v>5.482284060662602</c:v>
                </c:pt>
                <c:pt idx="327">
                  <c:v>5.4879993528662601</c:v>
                </c:pt>
                <c:pt idx="328">
                  <c:v>5.4938145569923691</c:v>
                </c:pt>
                <c:pt idx="329">
                  <c:v>5.4997327378935079</c:v>
                </c:pt>
                <c:pt idx="330">
                  <c:v>5.5057569643732931</c:v>
                </c:pt>
                <c:pt idx="331">
                  <c:v>5.5118902160266412</c:v>
                </c:pt>
                <c:pt idx="332">
                  <c:v>5.5181352862417521</c:v>
                </c:pt>
                <c:pt idx="333">
                  <c:v>5.5244946822993732</c:v>
                </c:pt>
                <c:pt idx="334">
                  <c:v>5.5309705233696507</c:v>
                </c:pt>
                <c:pt idx="335">
                  <c:v>5.5375644370443045</c:v>
                </c:pt>
                <c:pt idx="336">
                  <c:v>5.5442774548572809</c:v>
                </c:pt>
                <c:pt idx="337">
                  <c:v>5.5511099070455519</c:v>
                </c:pt>
                <c:pt idx="338">
                  <c:v>5.5580613165893178</c:v>
                </c:pt>
                <c:pt idx="339">
                  <c:v>5.5651302923539658</c:v>
                </c:pt>
                <c:pt idx="340">
                  <c:v>5.5723144209431279</c:v>
                </c:pt>
                <c:pt idx="341">
                  <c:v>5.5796101566742067</c:v>
                </c:pt>
                <c:pt idx="342">
                  <c:v>5.5870127089209776</c:v>
                </c:pt>
                <c:pt idx="343">
                  <c:v>5.5945159259561237</c:v>
                </c:pt>
                <c:pt idx="344">
                  <c:v>5.6021121744054767</c:v>
                </c:pt>
                <c:pt idx="345">
                  <c:v>5.6097922135477152</c:v>
                </c:pt>
                <c:pt idx="346">
                  <c:v>5.6175450640351414</c:v>
                </c:pt>
                <c:pt idx="347">
                  <c:v>5.6253578712815369</c:v>
                </c:pt>
                <c:pt idx="348">
                  <c:v>5.6332157649126815</c:v>
                </c:pt>
                <c:pt idx="349">
                  <c:v>5.6411017175028917</c:v>
                </c:pt>
                <c:pt idx="350">
                  <c:v>5.6489964085757602</c:v>
                </c:pt>
                <c:pt idx="351">
                  <c:v>5.6568781038120335</c:v>
                </c:pt>
                <c:pt idx="352">
                  <c:v>5.6647225648509574</c:v>
                </c:pt>
                <c:pt idx="353">
                  <c:v>5.6725030121433129</c:v>
                </c:pt>
                <c:pt idx="354">
                  <c:v>5.6801901718530079</c:v>
                </c:pt>
                <c:pt idx="355">
                  <c:v>5.6877524470327092</c:v>
                </c:pt>
                <c:pt idx="356">
                  <c:v>5.6951562614227447</c:v>
                </c:pt>
                <c:pt idx="357">
                  <c:v>5.7023666280336132</c:v>
                </c:pt>
                <c:pt idx="358">
                  <c:v>5.7093479894363544</c:v>
                </c:pt>
                <c:pt idx="359">
                  <c:v>5.7160653567861255</c:v>
                </c:pt>
                <c:pt idx="360">
                  <c:v>5.7224857354985295</c:v>
                </c:pt>
                <c:pt idx="361">
                  <c:v>5.7285797671395633</c:v>
                </c:pt>
                <c:pt idx="362">
                  <c:v>5.7343234478540177</c:v>
                </c:pt>
                <c:pt idx="363">
                  <c:v>5.7396997221446071</c:v>
                </c:pt>
                <c:pt idx="364">
                  <c:v>5.744699722144607</c:v>
                </c:pt>
                <c:pt idx="365">
                  <c:v>5.7493234478540174</c:v>
                </c:pt>
                <c:pt idx="366">
                  <c:v>5.7535797671395628</c:v>
                </c:pt>
                <c:pt idx="367">
                  <c:v>5.7574857354985287</c:v>
                </c:pt>
                <c:pt idx="368">
                  <c:v>5.7610653567861245</c:v>
                </c:pt>
                <c:pt idx="369">
                  <c:v>5.7643479894363532</c:v>
                </c:pt>
                <c:pt idx="370">
                  <c:v>5.7673666280336118</c:v>
                </c:pt>
                <c:pt idx="371">
                  <c:v>5.7701562614227431</c:v>
                </c:pt>
                <c:pt idx="372">
                  <c:v>5.7727524470327074</c:v>
                </c:pt>
                <c:pt idx="373">
                  <c:v>5.7751901718530059</c:v>
                </c:pt>
                <c:pt idx="374">
                  <c:v>5.7775030121433106</c:v>
                </c:pt>
                <c:pt idx="375">
                  <c:v>5.7797225648509549</c:v>
                </c:pt>
                <c:pt idx="376">
                  <c:v>5.7818781038120308</c:v>
                </c:pt>
                <c:pt idx="377">
                  <c:v>5.7839964085757574</c:v>
                </c:pt>
                <c:pt idx="378">
                  <c:v>5.7861017175028886</c:v>
                </c:pt>
                <c:pt idx="379">
                  <c:v>5.7882157649126782</c:v>
                </c:pt>
                <c:pt idx="380">
                  <c:v>5.7903578712815333</c:v>
                </c:pt>
                <c:pt idx="381">
                  <c:v>5.7925450640351386</c:v>
                </c:pt>
                <c:pt idx="382">
                  <c:v>5.7947922135477112</c:v>
                </c:pt>
                <c:pt idx="383">
                  <c:v>5.7971121744054726</c:v>
                </c:pt>
                <c:pt idx="384">
                  <c:v>5.7995159259561202</c:v>
                </c:pt>
                <c:pt idx="385">
                  <c:v>5.802012708920973</c:v>
                </c:pt>
                <c:pt idx="386">
                  <c:v>5.8046101566742019</c:v>
                </c:pt>
                <c:pt idx="387">
                  <c:v>5.8073144209431229</c:v>
                </c:pt>
                <c:pt idx="388">
                  <c:v>5.8101302923539606</c:v>
                </c:pt>
                <c:pt idx="389">
                  <c:v>5.8130613165893124</c:v>
                </c:pt>
                <c:pt idx="390">
                  <c:v>5.8161099070455462</c:v>
                </c:pt>
                <c:pt idx="391">
                  <c:v>5.819277454857275</c:v>
                </c:pt>
                <c:pt idx="392">
                  <c:v>5.8225644370442984</c:v>
                </c:pt>
                <c:pt idx="393">
                  <c:v>5.8259705233696444</c:v>
                </c:pt>
                <c:pt idx="394">
                  <c:v>5.8294946822993667</c:v>
                </c:pt>
                <c:pt idx="395">
                  <c:v>5.8331352862417454</c:v>
                </c:pt>
                <c:pt idx="396">
                  <c:v>5.8368902160266343</c:v>
                </c:pt>
                <c:pt idx="397">
                  <c:v>5.840756964373286</c:v>
                </c:pt>
                <c:pt idx="398">
                  <c:v>5.8447327378935006</c:v>
                </c:pt>
                <c:pt idx="399">
                  <c:v>5.8488145569923615</c:v>
                </c:pt>
                <c:pt idx="400">
                  <c:v>5.8529993528662523</c:v>
                </c:pt>
                <c:pt idx="401">
                  <c:v>5.857284060662594</c:v>
                </c:pt>
                <c:pt idx="402">
                  <c:v>5.8616657077624055</c:v>
                </c:pt>
                <c:pt idx="403">
                  <c:v>5.8661414960797922</c:v>
                </c:pt>
                <c:pt idx="404">
                  <c:v>5.8707088772451623</c:v>
                </c:pt>
                <c:pt idx="405">
                  <c:v>5.8753656195536941</c:v>
                </c:pt>
                <c:pt idx="406">
                  <c:v>5.8801098656182385</c:v>
                </c:pt>
                <c:pt idx="407">
                  <c:v>5.884940179765354</c:v>
                </c:pt>
                <c:pt idx="408">
                  <c:v>5.8898555843518228</c:v>
                </c:pt>
                <c:pt idx="409">
                  <c:v>5.8948555843518227</c:v>
                </c:pt>
                <c:pt idx="410">
                  <c:v>5.8999401797653537</c:v>
                </c:pt>
                <c:pt idx="411">
                  <c:v>5.9051098656182379</c:v>
                </c:pt>
                <c:pt idx="412">
                  <c:v>5.9103656195536933</c:v>
                </c:pt>
                <c:pt idx="413">
                  <c:v>5.9157088772451614</c:v>
                </c:pt>
                <c:pt idx="414">
                  <c:v>5.921141496079791</c:v>
                </c:pt>
                <c:pt idx="415">
                  <c:v>5.9266657077624032</c:v>
                </c:pt>
                <c:pt idx="416">
                  <c:v>5.9322840606625924</c:v>
                </c:pt>
                <c:pt idx="417">
                  <c:v>5.9379993528662505</c:v>
                </c:pt>
                <c:pt idx="418">
                  <c:v>5.9438145569923595</c:v>
                </c:pt>
                <c:pt idx="419">
                  <c:v>5.9497327378934983</c:v>
                </c:pt>
                <c:pt idx="420">
                  <c:v>5.9557569643732835</c:v>
                </c:pt>
                <c:pt idx="421">
                  <c:v>5.9618902160266316</c:v>
                </c:pt>
                <c:pt idx="422">
                  <c:v>5.9681352862417425</c:v>
                </c:pt>
              </c:numCache>
            </c:numRef>
          </c:val>
          <c:smooth val="0"/>
        </c:ser>
        <c:ser>
          <c:idx val="8"/>
          <c:order val="8"/>
          <c:tx>
            <c:strRef>
              <c:f>'Theorretical Data (2)'!$AA$13</c:f>
              <c:strCache>
                <c:ptCount val="1"/>
                <c:pt idx="0">
                  <c:v>Upper</c:v>
                </c:pt>
              </c:strCache>
            </c:strRef>
          </c:tx>
          <c:spPr>
            <a:ln w="28575" cap="rnd">
              <a:solidFill>
                <a:schemeClr val="accent3">
                  <a:lumMod val="60000"/>
                </a:schemeClr>
              </a:solidFill>
              <a:round/>
            </a:ln>
            <a:effectLst/>
          </c:spPr>
          <c:marker>
            <c:symbol val="none"/>
          </c:marker>
          <c:val>
            <c:numRef>
              <c:f>'Theorretical Data (2)'!$AA$14:$AA$436</c:f>
              <c:numCache>
                <c:formatCode>_("$"* #,##0.000_);_("$"* \(#,##0.000\);_("$"* "-"??_);_(@_)</c:formatCode>
                <c:ptCount val="423"/>
                <c:pt idx="99">
                  <c:v>4.5756520105635969</c:v>
                </c:pt>
                <c:pt idx="100">
                  <c:v>4.5826333719663381</c:v>
                </c:pt>
                <c:pt idx="101">
                  <c:v>4.5898437385772066</c:v>
                </c:pt>
                <c:pt idx="102">
                  <c:v>4.5972475529672421</c:v>
                </c:pt>
                <c:pt idx="103">
                  <c:v>4.6048098281469434</c:v>
                </c:pt>
                <c:pt idx="104">
                  <c:v>4.6124969878566384</c:v>
                </c:pt>
                <c:pt idx="105">
                  <c:v>4.6202774351489939</c:v>
                </c:pt>
                <c:pt idx="106">
                  <c:v>4.6281218961879178</c:v>
                </c:pt>
                <c:pt idx="107">
                  <c:v>4.6360035914241911</c:v>
                </c:pt>
                <c:pt idx="108">
                  <c:v>4.6438982824970596</c:v>
                </c:pt>
                <c:pt idx="109">
                  <c:v>4.6517842350872698</c:v>
                </c:pt>
                <c:pt idx="110">
                  <c:v>4.6596421287184144</c:v>
                </c:pt>
                <c:pt idx="111">
                  <c:v>4.667454935964809</c:v>
                </c:pt>
                <c:pt idx="112">
                  <c:v>4.6752077864522361</c:v>
                </c:pt>
                <c:pt idx="113">
                  <c:v>4.6828878255944746</c:v>
                </c:pt>
                <c:pt idx="114">
                  <c:v>4.6904840740438267</c:v>
                </c:pt>
                <c:pt idx="115">
                  <c:v>4.6979872910789737</c:v>
                </c:pt>
                <c:pt idx="116">
                  <c:v>4.7053898433257446</c:v>
                </c:pt>
                <c:pt idx="117">
                  <c:v>4.7126855790568234</c:v>
                </c:pt>
                <c:pt idx="118">
                  <c:v>4.7198697076459855</c:v>
                </c:pt>
                <c:pt idx="119">
                  <c:v>4.7269386834106335</c:v>
                </c:pt>
                <c:pt idx="120">
                  <c:v>4.7338900929543994</c:v>
                </c:pt>
                <c:pt idx="121">
                  <c:v>4.7407225451426704</c:v>
                </c:pt>
                <c:pt idx="122">
                  <c:v>4.7474355629556468</c:v>
                </c:pt>
                <c:pt idx="123">
                  <c:v>4.7540294766303006</c:v>
                </c:pt>
                <c:pt idx="124">
                  <c:v>4.7605053177005781</c:v>
                </c:pt>
                <c:pt idx="125">
                  <c:v>4.7668647137581992</c:v>
                </c:pt>
                <c:pt idx="126">
                  <c:v>4.7731097839733101</c:v>
                </c:pt>
                <c:pt idx="127">
                  <c:v>4.7792430356266582</c:v>
                </c:pt>
                <c:pt idx="128">
                  <c:v>4.7852672621064434</c:v>
                </c:pt>
                <c:pt idx="129">
                  <c:v>4.7911854430075822</c:v>
                </c:pt>
                <c:pt idx="130">
                  <c:v>4.7970006471336912</c:v>
                </c:pt>
                <c:pt idx="131">
                  <c:v>4.8027159393373493</c:v>
                </c:pt>
                <c:pt idx="132">
                  <c:v>4.8083342922375376</c:v>
                </c:pt>
                <c:pt idx="133">
                  <c:v>4.8138585039201507</c:v>
                </c:pt>
                <c:pt idx="134">
                  <c:v>4.8192911227547803</c:v>
                </c:pt>
                <c:pt idx="135">
                  <c:v>4.8246343804462484</c:v>
                </c:pt>
                <c:pt idx="136">
                  <c:v>4.8298901343817038</c:v>
                </c:pt>
                <c:pt idx="137">
                  <c:v>4.835059820234588</c:v>
                </c:pt>
                <c:pt idx="138">
                  <c:v>4.840144415648119</c:v>
                </c:pt>
                <c:pt idx="139">
                  <c:v>4.8451444156481189</c:v>
                </c:pt>
                <c:pt idx="140">
                  <c:v>4.8500598202345877</c:v>
                </c:pt>
                <c:pt idx="141">
                  <c:v>4.8548901343817032</c:v>
                </c:pt>
                <c:pt idx="142">
                  <c:v>4.8596343804462476</c:v>
                </c:pt>
                <c:pt idx="143">
                  <c:v>4.8642911227547794</c:v>
                </c:pt>
                <c:pt idx="144">
                  <c:v>4.8688585039201495</c:v>
                </c:pt>
                <c:pt idx="145">
                  <c:v>4.8733342922375371</c:v>
                </c:pt>
                <c:pt idx="146">
                  <c:v>4.8777159393373477</c:v>
                </c:pt>
                <c:pt idx="147">
                  <c:v>4.8820006471336894</c:v>
                </c:pt>
                <c:pt idx="148">
                  <c:v>4.8861854430075802</c:v>
                </c:pt>
                <c:pt idx="149">
                  <c:v>4.8902672621064411</c:v>
                </c:pt>
                <c:pt idx="150">
                  <c:v>4.8942430356266557</c:v>
                </c:pt>
                <c:pt idx="151">
                  <c:v>4.8981097839733074</c:v>
                </c:pt>
                <c:pt idx="152">
                  <c:v>4.9018647137581963</c:v>
                </c:pt>
                <c:pt idx="153">
                  <c:v>4.905505317700575</c:v>
                </c:pt>
                <c:pt idx="154">
                  <c:v>4.9090294766302973</c:v>
                </c:pt>
                <c:pt idx="155">
                  <c:v>4.9124355629556433</c:v>
                </c:pt>
                <c:pt idx="156">
                  <c:v>4.9157225451426667</c:v>
                </c:pt>
                <c:pt idx="157">
                  <c:v>4.9188900929543955</c:v>
                </c:pt>
                <c:pt idx="158">
                  <c:v>4.9219386834106293</c:v>
                </c:pt>
                <c:pt idx="159">
                  <c:v>4.9248697076459811</c:v>
                </c:pt>
                <c:pt idx="160">
                  <c:v>4.9276855790568188</c:v>
                </c:pt>
                <c:pt idx="161">
                  <c:v>4.9303898433257398</c:v>
                </c:pt>
                <c:pt idx="162">
                  <c:v>4.9329872910789687</c:v>
                </c:pt>
                <c:pt idx="163">
                  <c:v>4.9354840740438224</c:v>
                </c:pt>
                <c:pt idx="164">
                  <c:v>4.9378878255944691</c:v>
                </c:pt>
                <c:pt idx="165">
                  <c:v>4.9402077864522305</c:v>
                </c:pt>
                <c:pt idx="166">
                  <c:v>4.942454935964804</c:v>
                </c:pt>
                <c:pt idx="167">
                  <c:v>4.9446421287184084</c:v>
                </c:pt>
                <c:pt idx="168">
                  <c:v>4.9467842350872635</c:v>
                </c:pt>
                <c:pt idx="169">
                  <c:v>4.9488982824970531</c:v>
                </c:pt>
                <c:pt idx="170">
                  <c:v>4.9510035914241843</c:v>
                </c:pt>
                <c:pt idx="171">
                  <c:v>4.9531218961879109</c:v>
                </c:pt>
                <c:pt idx="172">
                  <c:v>4.9552774351489868</c:v>
                </c:pt>
                <c:pt idx="173">
                  <c:v>4.9574969878566311</c:v>
                </c:pt>
                <c:pt idx="174">
                  <c:v>4.9598098281469358</c:v>
                </c:pt>
                <c:pt idx="175">
                  <c:v>4.9622475529672343</c:v>
                </c:pt>
                <c:pt idx="176">
                  <c:v>4.9648437385771986</c:v>
                </c:pt>
                <c:pt idx="177">
                  <c:v>4.9676333719663299</c:v>
                </c:pt>
                <c:pt idx="178">
                  <c:v>4.9706520105635885</c:v>
                </c:pt>
                <c:pt idx="179">
                  <c:v>4.9739346432138172</c:v>
                </c:pt>
                <c:pt idx="180">
                  <c:v>4.977514264501413</c:v>
                </c:pt>
                <c:pt idx="181">
                  <c:v>4.9814202328603789</c:v>
                </c:pt>
                <c:pt idx="182">
                  <c:v>4.9856765521459243</c:v>
                </c:pt>
                <c:pt idx="183">
                  <c:v>4.9903002778553347</c:v>
                </c:pt>
                <c:pt idx="184">
                  <c:v>4.9953002778553346</c:v>
                </c:pt>
                <c:pt idx="185">
                  <c:v>5.000676552145924</c:v>
                </c:pt>
                <c:pt idx="186">
                  <c:v>5.0064202328603784</c:v>
                </c:pt>
                <c:pt idx="187">
                  <c:v>5.0125142645014122</c:v>
                </c:pt>
                <c:pt idx="188">
                  <c:v>5.0189346432138162</c:v>
                </c:pt>
                <c:pt idx="189">
                  <c:v>5.0256520105635873</c:v>
                </c:pt>
                <c:pt idx="190">
                  <c:v>5.0326333719663285</c:v>
                </c:pt>
                <c:pt idx="191">
                  <c:v>5.039843738577197</c:v>
                </c:pt>
                <c:pt idx="192">
                  <c:v>5.0472475529672325</c:v>
                </c:pt>
                <c:pt idx="193">
                  <c:v>5.0548098281469338</c:v>
                </c:pt>
                <c:pt idx="194">
                  <c:v>5.0624969878566288</c:v>
                </c:pt>
                <c:pt idx="195">
                  <c:v>5.0702774351489843</c:v>
                </c:pt>
                <c:pt idx="196">
                  <c:v>5.0781218961879082</c:v>
                </c:pt>
                <c:pt idx="197">
                  <c:v>5.0860035914241815</c:v>
                </c:pt>
                <c:pt idx="198">
                  <c:v>5.09389828249705</c:v>
                </c:pt>
                <c:pt idx="199">
                  <c:v>5.1017842350872602</c:v>
                </c:pt>
                <c:pt idx="200">
                  <c:v>5.1096421287184048</c:v>
                </c:pt>
                <c:pt idx="201">
                  <c:v>5.1174549359647994</c:v>
                </c:pt>
                <c:pt idx="202">
                  <c:v>5.1252077864522265</c:v>
                </c:pt>
                <c:pt idx="203">
                  <c:v>5.132887825594465</c:v>
                </c:pt>
                <c:pt idx="204">
                  <c:v>5.1404840740438171</c:v>
                </c:pt>
                <c:pt idx="205">
                  <c:v>5.1479872910789641</c:v>
                </c:pt>
                <c:pt idx="206">
                  <c:v>5.155389843325735</c:v>
                </c:pt>
                <c:pt idx="207">
                  <c:v>5.1626855790568138</c:v>
                </c:pt>
                <c:pt idx="208">
                  <c:v>5.1698697076459759</c:v>
                </c:pt>
                <c:pt idx="209">
                  <c:v>5.1769386834106239</c:v>
                </c:pt>
                <c:pt idx="210">
                  <c:v>5.1838900929543898</c:v>
                </c:pt>
                <c:pt idx="211">
                  <c:v>5.1907225451426608</c:v>
                </c:pt>
                <c:pt idx="212">
                  <c:v>5.1974355629556372</c:v>
                </c:pt>
                <c:pt idx="213">
                  <c:v>5.204029476630291</c:v>
                </c:pt>
                <c:pt idx="214">
                  <c:v>5.2105053177005685</c:v>
                </c:pt>
                <c:pt idx="215">
                  <c:v>5.2168647137581896</c:v>
                </c:pt>
                <c:pt idx="216">
                  <c:v>5.2231097839733005</c:v>
                </c:pt>
                <c:pt idx="217">
                  <c:v>5.2292430356266486</c:v>
                </c:pt>
                <c:pt idx="218">
                  <c:v>5.2352672621064338</c:v>
                </c:pt>
                <c:pt idx="219">
                  <c:v>5.2411854430075726</c:v>
                </c:pt>
                <c:pt idx="220">
                  <c:v>5.2470006471336816</c:v>
                </c:pt>
                <c:pt idx="221">
                  <c:v>5.2527159393373397</c:v>
                </c:pt>
                <c:pt idx="222">
                  <c:v>5.2583342922375289</c:v>
                </c:pt>
                <c:pt idx="223">
                  <c:v>5.2638585039201411</c:v>
                </c:pt>
                <c:pt idx="224">
                  <c:v>5.2692911227547707</c:v>
                </c:pt>
                <c:pt idx="225">
                  <c:v>5.2746343804462388</c:v>
                </c:pt>
                <c:pt idx="226">
                  <c:v>5.2798901343816942</c:v>
                </c:pt>
                <c:pt idx="227">
                  <c:v>5.2850598202345784</c:v>
                </c:pt>
                <c:pt idx="228">
                  <c:v>5.2901444156481094</c:v>
                </c:pt>
                <c:pt idx="229">
                  <c:v>5.2951444156481093</c:v>
                </c:pt>
                <c:pt idx="230">
                  <c:v>5.3000598202345781</c:v>
                </c:pt>
                <c:pt idx="231">
                  <c:v>5.3048901343816937</c:v>
                </c:pt>
                <c:pt idx="232">
                  <c:v>5.309634380446238</c:v>
                </c:pt>
                <c:pt idx="233">
                  <c:v>5.3142911227547698</c:v>
                </c:pt>
                <c:pt idx="234">
                  <c:v>5.3188585039201399</c:v>
                </c:pt>
                <c:pt idx="235">
                  <c:v>5.3233342922375275</c:v>
                </c:pt>
                <c:pt idx="236">
                  <c:v>5.3277159393373381</c:v>
                </c:pt>
                <c:pt idx="237">
                  <c:v>5.3320006471336798</c:v>
                </c:pt>
                <c:pt idx="238">
                  <c:v>5.3361854430075706</c:v>
                </c:pt>
                <c:pt idx="239">
                  <c:v>5.3402672621064315</c:v>
                </c:pt>
                <c:pt idx="240">
                  <c:v>5.3442430356266462</c:v>
                </c:pt>
                <c:pt idx="241">
                  <c:v>5.3481097839732978</c:v>
                </c:pt>
                <c:pt idx="242">
                  <c:v>5.3518647137581876</c:v>
                </c:pt>
                <c:pt idx="243">
                  <c:v>5.3555053177005654</c:v>
                </c:pt>
                <c:pt idx="244">
                  <c:v>5.3590294766302877</c:v>
                </c:pt>
                <c:pt idx="245">
                  <c:v>5.3624355629556337</c:v>
                </c:pt>
                <c:pt idx="246">
                  <c:v>5.3657225451426571</c:v>
                </c:pt>
                <c:pt idx="247">
                  <c:v>5.3688900929543859</c:v>
                </c:pt>
                <c:pt idx="248">
                  <c:v>5.3719386834106198</c:v>
                </c:pt>
                <c:pt idx="249">
                  <c:v>5.3748697076459715</c:v>
                </c:pt>
                <c:pt idx="250">
                  <c:v>5.3776855790568092</c:v>
                </c:pt>
                <c:pt idx="251">
                  <c:v>5.3803898433257302</c:v>
                </c:pt>
                <c:pt idx="252">
                  <c:v>5.3829872910789591</c:v>
                </c:pt>
                <c:pt idx="253">
                  <c:v>5.3854840740438128</c:v>
                </c:pt>
                <c:pt idx="254">
                  <c:v>5.3878878255944596</c:v>
                </c:pt>
                <c:pt idx="255">
                  <c:v>5.3902077864522209</c:v>
                </c:pt>
                <c:pt idx="256">
                  <c:v>5.3924549359647944</c:v>
                </c:pt>
                <c:pt idx="257">
                  <c:v>5.3946421287183988</c:v>
                </c:pt>
                <c:pt idx="258">
                  <c:v>5.3967842350872539</c:v>
                </c:pt>
                <c:pt idx="259">
                  <c:v>5.3988982824970435</c:v>
                </c:pt>
                <c:pt idx="260">
                  <c:v>5.4010035914241747</c:v>
                </c:pt>
                <c:pt idx="261">
                  <c:v>5.4031218961879013</c:v>
                </c:pt>
                <c:pt idx="262">
                  <c:v>5.4052774351489772</c:v>
                </c:pt>
                <c:pt idx="263">
                  <c:v>5.4074969878566215</c:v>
                </c:pt>
                <c:pt idx="264">
                  <c:v>5.4098098281469262</c:v>
                </c:pt>
                <c:pt idx="265">
                  <c:v>5.4122475529672247</c:v>
                </c:pt>
                <c:pt idx="266">
                  <c:v>5.414843738577189</c:v>
                </c:pt>
                <c:pt idx="267">
                  <c:v>5.4176333719663203</c:v>
                </c:pt>
                <c:pt idx="268">
                  <c:v>5.4206520105635789</c:v>
                </c:pt>
                <c:pt idx="269">
                  <c:v>5.4239346432138076</c:v>
                </c:pt>
                <c:pt idx="270">
                  <c:v>5.4275142645014034</c:v>
                </c:pt>
                <c:pt idx="271">
                  <c:v>5.4314202328603693</c:v>
                </c:pt>
                <c:pt idx="272">
                  <c:v>5.4356765521459147</c:v>
                </c:pt>
                <c:pt idx="273">
                  <c:v>5.4403002778553251</c:v>
                </c:pt>
                <c:pt idx="274">
                  <c:v>5.445300277855325</c:v>
                </c:pt>
                <c:pt idx="275">
                  <c:v>5.4506765521459144</c:v>
                </c:pt>
                <c:pt idx="276">
                  <c:v>5.4564202328603688</c:v>
                </c:pt>
                <c:pt idx="277">
                  <c:v>5.4625142645014026</c:v>
                </c:pt>
                <c:pt idx="278">
                  <c:v>5.4689346432138066</c:v>
                </c:pt>
                <c:pt idx="279">
                  <c:v>5.4756520105635778</c:v>
                </c:pt>
                <c:pt idx="280">
                  <c:v>5.4826333719663189</c:v>
                </c:pt>
                <c:pt idx="281">
                  <c:v>5.4898437385771874</c:v>
                </c:pt>
                <c:pt idx="282">
                  <c:v>5.4972475529672229</c:v>
                </c:pt>
                <c:pt idx="283">
                  <c:v>5.5048098281469242</c:v>
                </c:pt>
                <c:pt idx="284">
                  <c:v>5.5124969878566192</c:v>
                </c:pt>
                <c:pt idx="285">
                  <c:v>5.5202774351489747</c:v>
                </c:pt>
                <c:pt idx="286">
                  <c:v>5.5281218961878986</c:v>
                </c:pt>
                <c:pt idx="287">
                  <c:v>5.5360035914241719</c:v>
                </c:pt>
                <c:pt idx="288">
                  <c:v>5.5438982824970404</c:v>
                </c:pt>
                <c:pt idx="289">
                  <c:v>5.5517842350872506</c:v>
                </c:pt>
                <c:pt idx="290">
                  <c:v>5.5596421287183952</c:v>
                </c:pt>
                <c:pt idx="291">
                  <c:v>5.5674549359647898</c:v>
                </c:pt>
                <c:pt idx="292">
                  <c:v>5.5752077864522169</c:v>
                </c:pt>
                <c:pt idx="293">
                  <c:v>5.5828878255944554</c:v>
                </c:pt>
                <c:pt idx="294">
                  <c:v>5.5904840740438075</c:v>
                </c:pt>
                <c:pt idx="295">
                  <c:v>5.5979872910789545</c:v>
                </c:pt>
                <c:pt idx="296">
                  <c:v>5.6053898433257254</c:v>
                </c:pt>
                <c:pt idx="297">
                  <c:v>5.6126855790568042</c:v>
                </c:pt>
                <c:pt idx="298">
                  <c:v>5.6198697076459663</c:v>
                </c:pt>
                <c:pt idx="299">
                  <c:v>5.6269386834106143</c:v>
                </c:pt>
                <c:pt idx="300">
                  <c:v>5.6338900929543803</c:v>
                </c:pt>
                <c:pt idx="301">
                  <c:v>5.6407225451426513</c:v>
                </c:pt>
                <c:pt idx="302">
                  <c:v>5.6474355629556277</c:v>
                </c:pt>
                <c:pt idx="303">
                  <c:v>5.6540294766302814</c:v>
                </c:pt>
                <c:pt idx="304">
                  <c:v>5.6605053177005589</c:v>
                </c:pt>
                <c:pt idx="305">
                  <c:v>5.66686471375818</c:v>
                </c:pt>
                <c:pt idx="306">
                  <c:v>5.6731097839732909</c:v>
                </c:pt>
                <c:pt idx="307">
                  <c:v>5.679243035626639</c:v>
                </c:pt>
                <c:pt idx="308">
                  <c:v>5.6852672621064242</c:v>
                </c:pt>
                <c:pt idx="309">
                  <c:v>5.691185443007563</c:v>
                </c:pt>
                <c:pt idx="310">
                  <c:v>5.697000647133672</c:v>
                </c:pt>
                <c:pt idx="311">
                  <c:v>5.7027159393373301</c:v>
                </c:pt>
                <c:pt idx="312">
                  <c:v>5.7083342922375184</c:v>
                </c:pt>
                <c:pt idx="313">
                  <c:v>5.7138585039201315</c:v>
                </c:pt>
                <c:pt idx="314">
                  <c:v>5.7192911227547611</c:v>
                </c:pt>
                <c:pt idx="315">
                  <c:v>5.7246343804462292</c:v>
                </c:pt>
                <c:pt idx="316">
                  <c:v>5.7298901343816846</c:v>
                </c:pt>
                <c:pt idx="317">
                  <c:v>5.7350598202345688</c:v>
                </c:pt>
                <c:pt idx="318">
                  <c:v>5.7401444156480999</c:v>
                </c:pt>
                <c:pt idx="319">
                  <c:v>5.7451444156480997</c:v>
                </c:pt>
                <c:pt idx="320">
                  <c:v>5.7500598202345685</c:v>
                </c:pt>
                <c:pt idx="321">
                  <c:v>5.7548901343816841</c:v>
                </c:pt>
                <c:pt idx="322">
                  <c:v>5.7596343804462284</c:v>
                </c:pt>
                <c:pt idx="323">
                  <c:v>5.7642911227547602</c:v>
                </c:pt>
                <c:pt idx="324">
                  <c:v>5.7688585039201303</c:v>
                </c:pt>
                <c:pt idx="325">
                  <c:v>5.7733342922375179</c:v>
                </c:pt>
                <c:pt idx="326">
                  <c:v>5.7777159393373285</c:v>
                </c:pt>
                <c:pt idx="327">
                  <c:v>5.7820006471336702</c:v>
                </c:pt>
                <c:pt idx="328">
                  <c:v>5.786185443007561</c:v>
                </c:pt>
                <c:pt idx="329">
                  <c:v>5.790267262106422</c:v>
                </c:pt>
                <c:pt idx="330">
                  <c:v>5.7942430356266366</c:v>
                </c:pt>
                <c:pt idx="331">
                  <c:v>5.7981097839732882</c:v>
                </c:pt>
                <c:pt idx="332">
                  <c:v>5.8018647137581771</c:v>
                </c:pt>
                <c:pt idx="333">
                  <c:v>5.8055053177005558</c:v>
                </c:pt>
                <c:pt idx="334">
                  <c:v>5.8090294766302781</c:v>
                </c:pt>
                <c:pt idx="335">
                  <c:v>5.8124355629556241</c:v>
                </c:pt>
                <c:pt idx="336">
                  <c:v>5.8157225451426475</c:v>
                </c:pt>
                <c:pt idx="337">
                  <c:v>5.8188900929543763</c:v>
                </c:pt>
                <c:pt idx="338">
                  <c:v>5.8219386834106102</c:v>
                </c:pt>
                <c:pt idx="339">
                  <c:v>5.8248697076459619</c:v>
                </c:pt>
                <c:pt idx="340">
                  <c:v>5.8276855790567996</c:v>
                </c:pt>
                <c:pt idx="341">
                  <c:v>5.8303898433257206</c:v>
                </c:pt>
                <c:pt idx="342">
                  <c:v>5.8329872910789495</c:v>
                </c:pt>
                <c:pt idx="343">
                  <c:v>5.8354840740438032</c:v>
                </c:pt>
                <c:pt idx="344">
                  <c:v>5.83788782559445</c:v>
                </c:pt>
                <c:pt idx="345">
                  <c:v>5.8402077864522113</c:v>
                </c:pt>
                <c:pt idx="346">
                  <c:v>5.8424549359647848</c:v>
                </c:pt>
                <c:pt idx="347">
                  <c:v>5.8446421287183892</c:v>
                </c:pt>
                <c:pt idx="348">
                  <c:v>5.8467842350872443</c:v>
                </c:pt>
                <c:pt idx="349">
                  <c:v>5.8488982824970339</c:v>
                </c:pt>
                <c:pt idx="350">
                  <c:v>5.8510035914241652</c:v>
                </c:pt>
                <c:pt idx="351">
                  <c:v>5.8531218961878917</c:v>
                </c:pt>
                <c:pt idx="352">
                  <c:v>5.8552774351489676</c:v>
                </c:pt>
                <c:pt idx="353">
                  <c:v>5.8574969878566119</c:v>
                </c:pt>
                <c:pt idx="354">
                  <c:v>5.8598098281469166</c:v>
                </c:pt>
                <c:pt idx="355">
                  <c:v>5.8622475529672151</c:v>
                </c:pt>
                <c:pt idx="356">
                  <c:v>5.8648437385771794</c:v>
                </c:pt>
                <c:pt idx="357">
                  <c:v>5.8676333719663107</c:v>
                </c:pt>
                <c:pt idx="358">
                  <c:v>5.8706520105635693</c:v>
                </c:pt>
                <c:pt idx="359">
                  <c:v>5.873934643213798</c:v>
                </c:pt>
                <c:pt idx="360">
                  <c:v>5.8775142645013938</c:v>
                </c:pt>
                <c:pt idx="361">
                  <c:v>5.8814202328603598</c:v>
                </c:pt>
                <c:pt idx="362">
                  <c:v>5.8856765521459051</c:v>
                </c:pt>
                <c:pt idx="363">
                  <c:v>5.8903002778553155</c:v>
                </c:pt>
                <c:pt idx="364">
                  <c:v>5.8953002778553154</c:v>
                </c:pt>
                <c:pt idx="365">
                  <c:v>5.9006765521459048</c:v>
                </c:pt>
                <c:pt idx="366">
                  <c:v>5.9064202328603592</c:v>
                </c:pt>
                <c:pt idx="367">
                  <c:v>5.9125142645013931</c:v>
                </c:pt>
                <c:pt idx="368">
                  <c:v>5.918934643213797</c:v>
                </c:pt>
                <c:pt idx="369">
                  <c:v>5.9256520105635682</c:v>
                </c:pt>
                <c:pt idx="370">
                  <c:v>5.9326333719663094</c:v>
                </c:pt>
                <c:pt idx="371">
                  <c:v>5.9398437385771778</c:v>
                </c:pt>
                <c:pt idx="372">
                  <c:v>5.9472475529672133</c:v>
                </c:pt>
                <c:pt idx="373">
                  <c:v>5.9548098281469146</c:v>
                </c:pt>
                <c:pt idx="374">
                  <c:v>5.9624969878566096</c:v>
                </c:pt>
                <c:pt idx="375">
                  <c:v>5.9702774351489651</c:v>
                </c:pt>
                <c:pt idx="376">
                  <c:v>5.978121896187889</c:v>
                </c:pt>
                <c:pt idx="377">
                  <c:v>5.9860035914241623</c:v>
                </c:pt>
                <c:pt idx="378">
                  <c:v>5.9938982824970308</c:v>
                </c:pt>
                <c:pt idx="379">
                  <c:v>6.001784235087241</c:v>
                </c:pt>
                <c:pt idx="380">
                  <c:v>6.0096421287183857</c:v>
                </c:pt>
                <c:pt idx="381">
                  <c:v>6.0174549359647802</c:v>
                </c:pt>
                <c:pt idx="382">
                  <c:v>6.0252077864522073</c:v>
                </c:pt>
                <c:pt idx="383">
                  <c:v>6.0328878255944458</c:v>
                </c:pt>
                <c:pt idx="384">
                  <c:v>6.0404840740437979</c:v>
                </c:pt>
                <c:pt idx="385">
                  <c:v>6.0479872910789449</c:v>
                </c:pt>
                <c:pt idx="386">
                  <c:v>6.0553898433257158</c:v>
                </c:pt>
                <c:pt idx="387">
                  <c:v>6.0626855790567946</c:v>
                </c:pt>
                <c:pt idx="388">
                  <c:v>6.0698697076459567</c:v>
                </c:pt>
                <c:pt idx="389">
                  <c:v>6.0769386834106047</c:v>
                </c:pt>
                <c:pt idx="390">
                  <c:v>6.0838900929543707</c:v>
                </c:pt>
                <c:pt idx="391">
                  <c:v>6.0907225451426417</c:v>
                </c:pt>
                <c:pt idx="392">
                  <c:v>6.0974355629556181</c:v>
                </c:pt>
                <c:pt idx="393">
                  <c:v>6.1040294766302718</c:v>
                </c:pt>
                <c:pt idx="394">
                  <c:v>6.1105053177005493</c:v>
                </c:pt>
                <c:pt idx="395">
                  <c:v>6.1168647137581704</c:v>
                </c:pt>
                <c:pt idx="396">
                  <c:v>6.1231097839732813</c:v>
                </c:pt>
                <c:pt idx="397">
                  <c:v>6.1292430356266294</c:v>
                </c:pt>
                <c:pt idx="398">
                  <c:v>6.1352672621064146</c:v>
                </c:pt>
                <c:pt idx="399">
                  <c:v>6.1411854430075534</c:v>
                </c:pt>
                <c:pt idx="400">
                  <c:v>6.1470006471336625</c:v>
                </c:pt>
                <c:pt idx="401">
                  <c:v>6.1527159393373205</c:v>
                </c:pt>
                <c:pt idx="402">
                  <c:v>6.1583342922375088</c:v>
                </c:pt>
                <c:pt idx="403">
                  <c:v>6.1638585039201219</c:v>
                </c:pt>
                <c:pt idx="404">
                  <c:v>6.1692911227547516</c:v>
                </c:pt>
                <c:pt idx="405">
                  <c:v>6.1746343804462196</c:v>
                </c:pt>
                <c:pt idx="406">
                  <c:v>6.179890134381675</c:v>
                </c:pt>
                <c:pt idx="407">
                  <c:v>6.1850598202345592</c:v>
                </c:pt>
                <c:pt idx="408">
                  <c:v>6.1901444156480903</c:v>
                </c:pt>
                <c:pt idx="409">
                  <c:v>6.1951444156480902</c:v>
                </c:pt>
                <c:pt idx="410">
                  <c:v>6.2000598202345589</c:v>
                </c:pt>
                <c:pt idx="411">
                  <c:v>6.2048901343816745</c:v>
                </c:pt>
                <c:pt idx="412">
                  <c:v>6.2096343804462188</c:v>
                </c:pt>
                <c:pt idx="413">
                  <c:v>6.2142911227547506</c:v>
                </c:pt>
                <c:pt idx="414">
                  <c:v>6.2188585039201207</c:v>
                </c:pt>
                <c:pt idx="415">
                  <c:v>6.2233342922375083</c:v>
                </c:pt>
                <c:pt idx="416">
                  <c:v>6.2277159393373189</c:v>
                </c:pt>
                <c:pt idx="417">
                  <c:v>6.2320006471336606</c:v>
                </c:pt>
                <c:pt idx="418">
                  <c:v>6.2361854430075514</c:v>
                </c:pt>
                <c:pt idx="419">
                  <c:v>6.2402672621064124</c:v>
                </c:pt>
                <c:pt idx="420">
                  <c:v>6.244243035626627</c:v>
                </c:pt>
                <c:pt idx="421">
                  <c:v>6.2481097839732787</c:v>
                </c:pt>
                <c:pt idx="422">
                  <c:v>6.2518647137581675</c:v>
                </c:pt>
              </c:numCache>
            </c:numRef>
          </c:val>
          <c:smooth val="0"/>
        </c:ser>
        <c:dLbls>
          <c:showLegendKey val="0"/>
          <c:showVal val="0"/>
          <c:showCatName val="0"/>
          <c:showSerName val="0"/>
          <c:showPercent val="0"/>
          <c:showBubbleSize val="0"/>
        </c:dLbls>
        <c:smooth val="0"/>
        <c:axId val="578020440"/>
        <c:axId val="578020048"/>
        <c:extLst>
          <c:ext xmlns:c15="http://schemas.microsoft.com/office/drawing/2012/chart" uri="{02D57815-91ED-43cb-92C2-25804820EDAC}">
            <c15:filteredLineSeries>
              <c15:ser>
                <c:idx val="0"/>
                <c:order val="0"/>
                <c:tx>
                  <c:strRef>
                    <c:extLst>
                      <c:ext uri="{02D57815-91ED-43cb-92C2-25804820EDAC}">
                        <c15:formulaRef>
                          <c15:sqref>'Theorretical Data (2)'!$S$13</c15:sqref>
                        </c15:formulaRef>
                      </c:ext>
                    </c:extLst>
                    <c:strCache>
                      <c:ptCount val="1"/>
                      <c:pt idx="0">
                        <c:v>Period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'Theorretical Data (2)'!$S$14:$S$436</c15:sqref>
                        </c15:formulaRef>
                      </c:ext>
                    </c:extLst>
                    <c:numCache>
                      <c:formatCode>General</c:formatCode>
                      <c:ptCount val="4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numCache>
                  </c:numRef>
                </c:val>
                <c:smooth val="0"/>
              </c15:ser>
            </c15:filteredLineSeries>
            <c15:filteredLineSeries>
              <c15:ser>
                <c:idx val="1"/>
                <c:order val="1"/>
                <c:tx>
                  <c:strRef>
                    <c:extLst xmlns:c15="http://schemas.microsoft.com/office/drawing/2012/chart">
                      <c:ext xmlns:c15="http://schemas.microsoft.com/office/drawing/2012/chart" uri="{02D57815-91ED-43cb-92C2-25804820EDAC}">
                        <c15:formulaRef>
                          <c15:sqref>'Theorretical Data (2)'!$T$13</c15:sqref>
                        </c15:formulaRef>
                      </c:ext>
                    </c:extLst>
                    <c:strCache>
                      <c:ptCount val="1"/>
                      <c:pt idx="0">
                        <c:v>Base 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'Theorretical Data (2)'!$T$14:$T$436</c15:sqref>
                        </c15:formulaRef>
                      </c:ext>
                    </c:extLst>
                    <c:numCache>
                      <c:formatCode>"$"#,##0_);[Red]\("$"#,##0\)</c:formatCode>
                      <c:ptCount val="423"/>
                      <c:pt idx="0">
                        <c:v>4</c:v>
                      </c:pt>
                      <c:pt idx="1">
                        <c:v>4.0049999999999999</c:v>
                      </c:pt>
                      <c:pt idx="2">
                        <c:v>4.01</c:v>
                      </c:pt>
                      <c:pt idx="3">
                        <c:v>4.0149999999999997</c:v>
                      </c:pt>
                      <c:pt idx="4">
                        <c:v>4.0199999999999996</c:v>
                      </c:pt>
                      <c:pt idx="5">
                        <c:v>4.0249999999999995</c:v>
                      </c:pt>
                      <c:pt idx="6">
                        <c:v>4.0299999999999994</c:v>
                      </c:pt>
                      <c:pt idx="7">
                        <c:v>4.0349999999999993</c:v>
                      </c:pt>
                      <c:pt idx="8">
                        <c:v>4.0399999999999991</c:v>
                      </c:pt>
                      <c:pt idx="9">
                        <c:v>4.044999999999999</c:v>
                      </c:pt>
                      <c:pt idx="10">
                        <c:v>4.0499999999999989</c:v>
                      </c:pt>
                      <c:pt idx="11">
                        <c:v>4.0549999999999988</c:v>
                      </c:pt>
                      <c:pt idx="12">
                        <c:v>4.0599999999999987</c:v>
                      </c:pt>
                      <c:pt idx="13">
                        <c:v>4.0649999999999986</c:v>
                      </c:pt>
                      <c:pt idx="14">
                        <c:v>4.0699999999999985</c:v>
                      </c:pt>
                      <c:pt idx="15">
                        <c:v>4.0749999999999984</c:v>
                      </c:pt>
                      <c:pt idx="16">
                        <c:v>4.0799999999999983</c:v>
                      </c:pt>
                      <c:pt idx="17">
                        <c:v>4.0849999999999982</c:v>
                      </c:pt>
                      <c:pt idx="18">
                        <c:v>4.0899999999999981</c:v>
                      </c:pt>
                      <c:pt idx="19">
                        <c:v>4.094999999999998</c:v>
                      </c:pt>
                      <c:pt idx="20">
                        <c:v>4.0999999999999979</c:v>
                      </c:pt>
                      <c:pt idx="21">
                        <c:v>4.1049999999999978</c:v>
                      </c:pt>
                      <c:pt idx="22">
                        <c:v>4.1099999999999977</c:v>
                      </c:pt>
                      <c:pt idx="23">
                        <c:v>4.1149999999999975</c:v>
                      </c:pt>
                      <c:pt idx="24">
                        <c:v>4.1199999999999974</c:v>
                      </c:pt>
                      <c:pt idx="25">
                        <c:v>4.1249999999999973</c:v>
                      </c:pt>
                      <c:pt idx="26">
                        <c:v>4.1299999999999972</c:v>
                      </c:pt>
                      <c:pt idx="27">
                        <c:v>4.1349999999999971</c:v>
                      </c:pt>
                      <c:pt idx="28">
                        <c:v>4.139999999999997</c:v>
                      </c:pt>
                      <c:pt idx="29">
                        <c:v>4.1449999999999969</c:v>
                      </c:pt>
                      <c:pt idx="30">
                        <c:v>4.1499999999999968</c:v>
                      </c:pt>
                      <c:pt idx="31">
                        <c:v>4.1549999999999967</c:v>
                      </c:pt>
                      <c:pt idx="32">
                        <c:v>4.1599999999999966</c:v>
                      </c:pt>
                      <c:pt idx="33">
                        <c:v>4.1649999999999965</c:v>
                      </c:pt>
                      <c:pt idx="34">
                        <c:v>4.1699999999999964</c:v>
                      </c:pt>
                      <c:pt idx="35">
                        <c:v>4.1749999999999963</c:v>
                      </c:pt>
                      <c:pt idx="36">
                        <c:v>4.1799999999999962</c:v>
                      </c:pt>
                      <c:pt idx="37">
                        <c:v>4.1849999999999961</c:v>
                      </c:pt>
                      <c:pt idx="38">
                        <c:v>4.1899999999999959</c:v>
                      </c:pt>
                      <c:pt idx="39">
                        <c:v>4.1949999999999958</c:v>
                      </c:pt>
                      <c:pt idx="40">
                        <c:v>4.1999999999999957</c:v>
                      </c:pt>
                      <c:pt idx="41">
                        <c:v>4.2049999999999956</c:v>
                      </c:pt>
                      <c:pt idx="42">
                        <c:v>4.2099999999999955</c:v>
                      </c:pt>
                      <c:pt idx="43">
                        <c:v>4.2149999999999954</c:v>
                      </c:pt>
                      <c:pt idx="44">
                        <c:v>4.2199999999999953</c:v>
                      </c:pt>
                      <c:pt idx="45">
                        <c:v>4.2249999999999952</c:v>
                      </c:pt>
                      <c:pt idx="46">
                        <c:v>4.2299999999999951</c:v>
                      </c:pt>
                      <c:pt idx="47">
                        <c:v>4.234999999999995</c:v>
                      </c:pt>
                      <c:pt idx="48">
                        <c:v>4.2399999999999949</c:v>
                      </c:pt>
                      <c:pt idx="49">
                        <c:v>4.2449999999999948</c:v>
                      </c:pt>
                      <c:pt idx="50">
                        <c:v>4.2499999999999947</c:v>
                      </c:pt>
                      <c:pt idx="51">
                        <c:v>4.2549999999999946</c:v>
                      </c:pt>
                      <c:pt idx="52">
                        <c:v>4.2599999999999945</c:v>
                      </c:pt>
                      <c:pt idx="53">
                        <c:v>4.2649999999999944</c:v>
                      </c:pt>
                      <c:pt idx="54">
                        <c:v>4.2699999999999942</c:v>
                      </c:pt>
                      <c:pt idx="55">
                        <c:v>4.2749999999999941</c:v>
                      </c:pt>
                      <c:pt idx="56">
                        <c:v>4.279999999999994</c:v>
                      </c:pt>
                      <c:pt idx="57">
                        <c:v>4.2849999999999939</c:v>
                      </c:pt>
                      <c:pt idx="58">
                        <c:v>4.2899999999999938</c:v>
                      </c:pt>
                      <c:pt idx="59">
                        <c:v>4.2949999999999937</c:v>
                      </c:pt>
                      <c:pt idx="60">
                        <c:v>4.2999999999999936</c:v>
                      </c:pt>
                      <c:pt idx="61">
                        <c:v>4.3049999999999935</c:v>
                      </c:pt>
                      <c:pt idx="62">
                        <c:v>4.3099999999999934</c:v>
                      </c:pt>
                      <c:pt idx="63">
                        <c:v>4.3149999999999933</c:v>
                      </c:pt>
                      <c:pt idx="64">
                        <c:v>4.3199999999999932</c:v>
                      </c:pt>
                      <c:pt idx="65">
                        <c:v>4.3249999999999931</c:v>
                      </c:pt>
                      <c:pt idx="66">
                        <c:v>4.329999999999993</c:v>
                      </c:pt>
                      <c:pt idx="67">
                        <c:v>4.3349999999999929</c:v>
                      </c:pt>
                      <c:pt idx="68">
                        <c:v>4.3399999999999928</c:v>
                      </c:pt>
                      <c:pt idx="69">
                        <c:v>4.3449999999999926</c:v>
                      </c:pt>
                      <c:pt idx="70">
                        <c:v>4.3499999999999925</c:v>
                      </c:pt>
                      <c:pt idx="71">
                        <c:v>4.3549999999999924</c:v>
                      </c:pt>
                      <c:pt idx="72">
                        <c:v>4.3599999999999923</c:v>
                      </c:pt>
                      <c:pt idx="73">
                        <c:v>4.3649999999999922</c:v>
                      </c:pt>
                      <c:pt idx="74">
                        <c:v>4.3699999999999921</c:v>
                      </c:pt>
                      <c:pt idx="75">
                        <c:v>4.374999999999992</c:v>
                      </c:pt>
                      <c:pt idx="76">
                        <c:v>4.3799999999999919</c:v>
                      </c:pt>
                      <c:pt idx="77">
                        <c:v>4.3849999999999918</c:v>
                      </c:pt>
                      <c:pt idx="78">
                        <c:v>4.3899999999999917</c:v>
                      </c:pt>
                      <c:pt idx="79">
                        <c:v>4.3949999999999916</c:v>
                      </c:pt>
                      <c:pt idx="80">
                        <c:v>4.3999999999999915</c:v>
                      </c:pt>
                      <c:pt idx="81">
                        <c:v>4.4049999999999914</c:v>
                      </c:pt>
                      <c:pt idx="82">
                        <c:v>4.4099999999999913</c:v>
                      </c:pt>
                      <c:pt idx="83">
                        <c:v>4.4149999999999912</c:v>
                      </c:pt>
                      <c:pt idx="84">
                        <c:v>4.419999999999991</c:v>
                      </c:pt>
                      <c:pt idx="85">
                        <c:v>4.4249999999999909</c:v>
                      </c:pt>
                      <c:pt idx="86">
                        <c:v>4.4299999999999908</c:v>
                      </c:pt>
                      <c:pt idx="87">
                        <c:v>4.4349999999999907</c:v>
                      </c:pt>
                      <c:pt idx="88">
                        <c:v>4.4399999999999906</c:v>
                      </c:pt>
                      <c:pt idx="89">
                        <c:v>4.4449999999999905</c:v>
                      </c:pt>
                      <c:pt idx="90">
                        <c:v>4.4499999999999904</c:v>
                      </c:pt>
                      <c:pt idx="91">
                        <c:v>4.4549999999999903</c:v>
                      </c:pt>
                      <c:pt idx="92">
                        <c:v>4.4599999999999902</c:v>
                      </c:pt>
                      <c:pt idx="93">
                        <c:v>4.4649999999999901</c:v>
                      </c:pt>
                      <c:pt idx="94">
                        <c:v>4.46999999999999</c:v>
                      </c:pt>
                      <c:pt idx="95">
                        <c:v>4.4749999999999899</c:v>
                      </c:pt>
                      <c:pt idx="96">
                        <c:v>4.4799999999999898</c:v>
                      </c:pt>
                      <c:pt idx="97">
                        <c:v>4.4849999999999897</c:v>
                      </c:pt>
                      <c:pt idx="98">
                        <c:v>4.4899999999999896</c:v>
                      </c:pt>
                      <c:pt idx="99">
                        <c:v>4.4949999999999894</c:v>
                      </c:pt>
                      <c:pt idx="100">
                        <c:v>4.4999999999999893</c:v>
                      </c:pt>
                      <c:pt idx="101">
                        <c:v>4.5049999999999892</c:v>
                      </c:pt>
                      <c:pt idx="102">
                        <c:v>4.5099999999999891</c:v>
                      </c:pt>
                      <c:pt idx="103">
                        <c:v>4.514999999999989</c:v>
                      </c:pt>
                      <c:pt idx="104">
                        <c:v>4.5199999999999889</c:v>
                      </c:pt>
                      <c:pt idx="105">
                        <c:v>4.5249999999999888</c:v>
                      </c:pt>
                      <c:pt idx="106">
                        <c:v>4.5299999999999887</c:v>
                      </c:pt>
                      <c:pt idx="107">
                        <c:v>4.5349999999999886</c:v>
                      </c:pt>
                      <c:pt idx="108">
                        <c:v>4.5399999999999885</c:v>
                      </c:pt>
                      <c:pt idx="109">
                        <c:v>4.5449999999999884</c:v>
                      </c:pt>
                      <c:pt idx="110">
                        <c:v>4.5499999999999883</c:v>
                      </c:pt>
                      <c:pt idx="111">
                        <c:v>4.5549999999999882</c:v>
                      </c:pt>
                      <c:pt idx="112">
                        <c:v>4.5599999999999881</c:v>
                      </c:pt>
                      <c:pt idx="113">
                        <c:v>4.564999999999988</c:v>
                      </c:pt>
                      <c:pt idx="114">
                        <c:v>4.5699999999999878</c:v>
                      </c:pt>
                      <c:pt idx="115">
                        <c:v>4.5749999999999877</c:v>
                      </c:pt>
                      <c:pt idx="116">
                        <c:v>4.5799999999999876</c:v>
                      </c:pt>
                      <c:pt idx="117">
                        <c:v>4.5849999999999875</c:v>
                      </c:pt>
                      <c:pt idx="118">
                        <c:v>4.5899999999999874</c:v>
                      </c:pt>
                      <c:pt idx="119">
                        <c:v>4.5949999999999873</c:v>
                      </c:pt>
                      <c:pt idx="120">
                        <c:v>4.5999999999999872</c:v>
                      </c:pt>
                      <c:pt idx="121">
                        <c:v>4.6049999999999871</c:v>
                      </c:pt>
                      <c:pt idx="122">
                        <c:v>4.609999999999987</c:v>
                      </c:pt>
                      <c:pt idx="123">
                        <c:v>4.6149999999999869</c:v>
                      </c:pt>
                      <c:pt idx="124">
                        <c:v>4.6199999999999868</c:v>
                      </c:pt>
                      <c:pt idx="125">
                        <c:v>4.6249999999999867</c:v>
                      </c:pt>
                      <c:pt idx="126">
                        <c:v>4.6299999999999866</c:v>
                      </c:pt>
                      <c:pt idx="127">
                        <c:v>4.6349999999999865</c:v>
                      </c:pt>
                      <c:pt idx="128">
                        <c:v>4.6399999999999864</c:v>
                      </c:pt>
                      <c:pt idx="129">
                        <c:v>4.6449999999999863</c:v>
                      </c:pt>
                      <c:pt idx="130">
                        <c:v>4.6499999999999861</c:v>
                      </c:pt>
                      <c:pt idx="131">
                        <c:v>4.654999999999986</c:v>
                      </c:pt>
                      <c:pt idx="132">
                        <c:v>4.6599999999999859</c:v>
                      </c:pt>
                      <c:pt idx="133">
                        <c:v>4.6649999999999858</c:v>
                      </c:pt>
                      <c:pt idx="134">
                        <c:v>4.6699999999999857</c:v>
                      </c:pt>
                      <c:pt idx="135">
                        <c:v>4.6749999999999856</c:v>
                      </c:pt>
                      <c:pt idx="136">
                        <c:v>4.6799999999999855</c:v>
                      </c:pt>
                      <c:pt idx="137">
                        <c:v>4.6849999999999854</c:v>
                      </c:pt>
                      <c:pt idx="138">
                        <c:v>4.6899999999999853</c:v>
                      </c:pt>
                      <c:pt idx="139">
                        <c:v>4.6949999999999852</c:v>
                      </c:pt>
                      <c:pt idx="140">
                        <c:v>4.6999999999999851</c:v>
                      </c:pt>
                      <c:pt idx="141">
                        <c:v>4.704999999999985</c:v>
                      </c:pt>
                      <c:pt idx="142">
                        <c:v>4.7099999999999849</c:v>
                      </c:pt>
                      <c:pt idx="143">
                        <c:v>4.7149999999999848</c:v>
                      </c:pt>
                      <c:pt idx="144">
                        <c:v>4.7199999999999847</c:v>
                      </c:pt>
                      <c:pt idx="145">
                        <c:v>4.7249999999999845</c:v>
                      </c:pt>
                      <c:pt idx="146">
                        <c:v>4.7299999999999844</c:v>
                      </c:pt>
                      <c:pt idx="147">
                        <c:v>4.7349999999999843</c:v>
                      </c:pt>
                      <c:pt idx="148">
                        <c:v>4.7399999999999842</c:v>
                      </c:pt>
                      <c:pt idx="149">
                        <c:v>4.7449999999999841</c:v>
                      </c:pt>
                      <c:pt idx="150">
                        <c:v>4.749999999999984</c:v>
                      </c:pt>
                      <c:pt idx="151">
                        <c:v>4.7549999999999839</c:v>
                      </c:pt>
                      <c:pt idx="152">
                        <c:v>4.7599999999999838</c:v>
                      </c:pt>
                      <c:pt idx="153">
                        <c:v>4.7649999999999837</c:v>
                      </c:pt>
                      <c:pt idx="154">
                        <c:v>4.7699999999999836</c:v>
                      </c:pt>
                      <c:pt idx="155">
                        <c:v>4.7749999999999835</c:v>
                      </c:pt>
                      <c:pt idx="156">
                        <c:v>4.7799999999999834</c:v>
                      </c:pt>
                      <c:pt idx="157">
                        <c:v>4.7849999999999833</c:v>
                      </c:pt>
                      <c:pt idx="158">
                        <c:v>4.7899999999999832</c:v>
                      </c:pt>
                      <c:pt idx="159">
                        <c:v>4.7949999999999831</c:v>
                      </c:pt>
                      <c:pt idx="160">
                        <c:v>4.7999999999999829</c:v>
                      </c:pt>
                      <c:pt idx="161">
                        <c:v>4.8049999999999828</c:v>
                      </c:pt>
                      <c:pt idx="162">
                        <c:v>4.8099999999999827</c:v>
                      </c:pt>
                      <c:pt idx="163">
                        <c:v>4.8149999999999826</c:v>
                      </c:pt>
                      <c:pt idx="164">
                        <c:v>4.8199999999999825</c:v>
                      </c:pt>
                      <c:pt idx="165">
                        <c:v>4.8249999999999824</c:v>
                      </c:pt>
                      <c:pt idx="166">
                        <c:v>4.8299999999999823</c:v>
                      </c:pt>
                      <c:pt idx="167">
                        <c:v>4.8349999999999822</c:v>
                      </c:pt>
                      <c:pt idx="168">
                        <c:v>4.8399999999999821</c:v>
                      </c:pt>
                      <c:pt idx="169">
                        <c:v>4.844999999999982</c:v>
                      </c:pt>
                      <c:pt idx="170">
                        <c:v>4.8499999999999819</c:v>
                      </c:pt>
                      <c:pt idx="171">
                        <c:v>4.8549999999999818</c:v>
                      </c:pt>
                      <c:pt idx="172">
                        <c:v>4.8599999999999817</c:v>
                      </c:pt>
                      <c:pt idx="173">
                        <c:v>4.8649999999999816</c:v>
                      </c:pt>
                      <c:pt idx="174">
                        <c:v>4.8699999999999815</c:v>
                      </c:pt>
                      <c:pt idx="175">
                        <c:v>4.8749999999999813</c:v>
                      </c:pt>
                      <c:pt idx="176">
                        <c:v>4.8799999999999812</c:v>
                      </c:pt>
                      <c:pt idx="177">
                        <c:v>4.8849999999999811</c:v>
                      </c:pt>
                      <c:pt idx="178">
                        <c:v>4.889999999999981</c:v>
                      </c:pt>
                      <c:pt idx="179">
                        <c:v>4.8949999999999809</c:v>
                      </c:pt>
                      <c:pt idx="180">
                        <c:v>4.8999999999999808</c:v>
                      </c:pt>
                      <c:pt idx="181">
                        <c:v>4.9049999999999807</c:v>
                      </c:pt>
                      <c:pt idx="182">
                        <c:v>4.9099999999999806</c:v>
                      </c:pt>
                      <c:pt idx="183">
                        <c:v>4.9149999999999805</c:v>
                      </c:pt>
                      <c:pt idx="184">
                        <c:v>4.9199999999999804</c:v>
                      </c:pt>
                      <c:pt idx="185">
                        <c:v>4.9249999999999803</c:v>
                      </c:pt>
                      <c:pt idx="186">
                        <c:v>4.9299999999999802</c:v>
                      </c:pt>
                      <c:pt idx="187">
                        <c:v>4.9349999999999801</c:v>
                      </c:pt>
                      <c:pt idx="188">
                        <c:v>4.93999999999998</c:v>
                      </c:pt>
                      <c:pt idx="189">
                        <c:v>4.9449999999999799</c:v>
                      </c:pt>
                      <c:pt idx="190">
                        <c:v>4.9499999999999797</c:v>
                      </c:pt>
                      <c:pt idx="191">
                        <c:v>4.9549999999999796</c:v>
                      </c:pt>
                      <c:pt idx="192">
                        <c:v>4.9599999999999795</c:v>
                      </c:pt>
                      <c:pt idx="193">
                        <c:v>4.9649999999999794</c:v>
                      </c:pt>
                      <c:pt idx="194">
                        <c:v>4.9699999999999793</c:v>
                      </c:pt>
                      <c:pt idx="195">
                        <c:v>4.9749999999999792</c:v>
                      </c:pt>
                      <c:pt idx="196">
                        <c:v>4.9799999999999791</c:v>
                      </c:pt>
                      <c:pt idx="197">
                        <c:v>4.984999999999979</c:v>
                      </c:pt>
                      <c:pt idx="198">
                        <c:v>4.9899999999999789</c:v>
                      </c:pt>
                      <c:pt idx="199">
                        <c:v>4.9949999999999788</c:v>
                      </c:pt>
                      <c:pt idx="200">
                        <c:v>4.9999999999999787</c:v>
                      </c:pt>
                      <c:pt idx="201">
                        <c:v>5.0049999999999786</c:v>
                      </c:pt>
                      <c:pt idx="202">
                        <c:v>5.0099999999999785</c:v>
                      </c:pt>
                      <c:pt idx="203">
                        <c:v>5.0149999999999784</c:v>
                      </c:pt>
                      <c:pt idx="204">
                        <c:v>5.0199999999999783</c:v>
                      </c:pt>
                      <c:pt idx="205">
                        <c:v>5.0249999999999782</c:v>
                      </c:pt>
                      <c:pt idx="206">
                        <c:v>5.029999999999978</c:v>
                      </c:pt>
                      <c:pt idx="207">
                        <c:v>5.0349999999999779</c:v>
                      </c:pt>
                      <c:pt idx="208">
                        <c:v>5.0399999999999778</c:v>
                      </c:pt>
                      <c:pt idx="209">
                        <c:v>5.0449999999999777</c:v>
                      </c:pt>
                      <c:pt idx="210">
                        <c:v>5.0499999999999776</c:v>
                      </c:pt>
                      <c:pt idx="211">
                        <c:v>5.0549999999999775</c:v>
                      </c:pt>
                      <c:pt idx="212">
                        <c:v>5.0599999999999774</c:v>
                      </c:pt>
                      <c:pt idx="213">
                        <c:v>5.0649999999999773</c:v>
                      </c:pt>
                      <c:pt idx="214">
                        <c:v>5.0699999999999772</c:v>
                      </c:pt>
                      <c:pt idx="215">
                        <c:v>5.0749999999999771</c:v>
                      </c:pt>
                      <c:pt idx="216">
                        <c:v>5.079999999999977</c:v>
                      </c:pt>
                      <c:pt idx="217">
                        <c:v>5.0849999999999769</c:v>
                      </c:pt>
                      <c:pt idx="218">
                        <c:v>5.0899999999999768</c:v>
                      </c:pt>
                      <c:pt idx="219">
                        <c:v>5.0949999999999767</c:v>
                      </c:pt>
                      <c:pt idx="220">
                        <c:v>5.0999999999999766</c:v>
                      </c:pt>
                      <c:pt idx="221">
                        <c:v>5.1049999999999764</c:v>
                      </c:pt>
                      <c:pt idx="222">
                        <c:v>5.1099999999999763</c:v>
                      </c:pt>
                      <c:pt idx="223">
                        <c:v>5.1149999999999762</c:v>
                      </c:pt>
                      <c:pt idx="224">
                        <c:v>5.1199999999999761</c:v>
                      </c:pt>
                      <c:pt idx="225">
                        <c:v>5.124999999999976</c:v>
                      </c:pt>
                      <c:pt idx="226">
                        <c:v>5.1299999999999759</c:v>
                      </c:pt>
                      <c:pt idx="227">
                        <c:v>5.1349999999999758</c:v>
                      </c:pt>
                      <c:pt idx="228">
                        <c:v>5.1399999999999757</c:v>
                      </c:pt>
                      <c:pt idx="229">
                        <c:v>5.1449999999999756</c:v>
                      </c:pt>
                      <c:pt idx="230">
                        <c:v>5.1499999999999755</c:v>
                      </c:pt>
                      <c:pt idx="231">
                        <c:v>5.1549999999999754</c:v>
                      </c:pt>
                      <c:pt idx="232">
                        <c:v>5.1599999999999753</c:v>
                      </c:pt>
                      <c:pt idx="233">
                        <c:v>5.1649999999999752</c:v>
                      </c:pt>
                      <c:pt idx="234">
                        <c:v>5.1699999999999751</c:v>
                      </c:pt>
                      <c:pt idx="235">
                        <c:v>5.174999999999975</c:v>
                      </c:pt>
                      <c:pt idx="236">
                        <c:v>5.1799999999999748</c:v>
                      </c:pt>
                      <c:pt idx="237">
                        <c:v>5.1849999999999747</c:v>
                      </c:pt>
                      <c:pt idx="238">
                        <c:v>5.1899999999999746</c:v>
                      </c:pt>
                      <c:pt idx="239">
                        <c:v>5.1949999999999745</c:v>
                      </c:pt>
                      <c:pt idx="240">
                        <c:v>5.1999999999999744</c:v>
                      </c:pt>
                      <c:pt idx="241">
                        <c:v>5.2049999999999743</c:v>
                      </c:pt>
                      <c:pt idx="242">
                        <c:v>5.2099999999999742</c:v>
                      </c:pt>
                      <c:pt idx="243">
                        <c:v>5.2149999999999741</c:v>
                      </c:pt>
                      <c:pt idx="244">
                        <c:v>5.219999999999974</c:v>
                      </c:pt>
                      <c:pt idx="245">
                        <c:v>5.2249999999999739</c:v>
                      </c:pt>
                      <c:pt idx="246">
                        <c:v>5.2299999999999738</c:v>
                      </c:pt>
                      <c:pt idx="247">
                        <c:v>5.2349999999999737</c:v>
                      </c:pt>
                      <c:pt idx="248">
                        <c:v>5.2399999999999736</c:v>
                      </c:pt>
                      <c:pt idx="249">
                        <c:v>5.2449999999999735</c:v>
                      </c:pt>
                      <c:pt idx="250">
                        <c:v>5.2499999999999734</c:v>
                      </c:pt>
                      <c:pt idx="251">
                        <c:v>5.2549999999999732</c:v>
                      </c:pt>
                      <c:pt idx="252">
                        <c:v>5.2599999999999731</c:v>
                      </c:pt>
                      <c:pt idx="253">
                        <c:v>5.264999999999973</c:v>
                      </c:pt>
                      <c:pt idx="254">
                        <c:v>5.2699999999999729</c:v>
                      </c:pt>
                      <c:pt idx="255">
                        <c:v>5.2749999999999728</c:v>
                      </c:pt>
                      <c:pt idx="256">
                        <c:v>5.2799999999999727</c:v>
                      </c:pt>
                      <c:pt idx="257">
                        <c:v>5.2849999999999726</c:v>
                      </c:pt>
                      <c:pt idx="258">
                        <c:v>5.2899999999999725</c:v>
                      </c:pt>
                      <c:pt idx="259">
                        <c:v>5.2949999999999724</c:v>
                      </c:pt>
                      <c:pt idx="260">
                        <c:v>5.2999999999999723</c:v>
                      </c:pt>
                      <c:pt idx="261">
                        <c:v>5.3049999999999722</c:v>
                      </c:pt>
                      <c:pt idx="262">
                        <c:v>5.3099999999999721</c:v>
                      </c:pt>
                      <c:pt idx="263">
                        <c:v>5.314999999999972</c:v>
                      </c:pt>
                      <c:pt idx="264">
                        <c:v>5.3199999999999719</c:v>
                      </c:pt>
                      <c:pt idx="265">
                        <c:v>5.3249999999999718</c:v>
                      </c:pt>
                      <c:pt idx="266">
                        <c:v>5.3299999999999716</c:v>
                      </c:pt>
                      <c:pt idx="267">
                        <c:v>5.3349999999999715</c:v>
                      </c:pt>
                      <c:pt idx="268">
                        <c:v>5.3399999999999714</c:v>
                      </c:pt>
                      <c:pt idx="269">
                        <c:v>5.3449999999999713</c:v>
                      </c:pt>
                      <c:pt idx="270">
                        <c:v>5.3499999999999712</c:v>
                      </c:pt>
                      <c:pt idx="271">
                        <c:v>5.3549999999999711</c:v>
                      </c:pt>
                      <c:pt idx="272">
                        <c:v>5.359999999999971</c:v>
                      </c:pt>
                      <c:pt idx="273">
                        <c:v>5.3649999999999709</c:v>
                      </c:pt>
                      <c:pt idx="274">
                        <c:v>5.3699999999999708</c:v>
                      </c:pt>
                      <c:pt idx="275">
                        <c:v>5.3749999999999707</c:v>
                      </c:pt>
                      <c:pt idx="276">
                        <c:v>5.3799999999999706</c:v>
                      </c:pt>
                      <c:pt idx="277">
                        <c:v>5.3849999999999705</c:v>
                      </c:pt>
                      <c:pt idx="278">
                        <c:v>5.3899999999999704</c:v>
                      </c:pt>
                      <c:pt idx="279">
                        <c:v>5.3949999999999703</c:v>
                      </c:pt>
                      <c:pt idx="280">
                        <c:v>5.3999999999999702</c:v>
                      </c:pt>
                      <c:pt idx="281">
                        <c:v>5.4049999999999701</c:v>
                      </c:pt>
                      <c:pt idx="282">
                        <c:v>5.4099999999999699</c:v>
                      </c:pt>
                      <c:pt idx="283">
                        <c:v>5.4149999999999698</c:v>
                      </c:pt>
                      <c:pt idx="284">
                        <c:v>5.4199999999999697</c:v>
                      </c:pt>
                      <c:pt idx="285">
                        <c:v>5.4249999999999696</c:v>
                      </c:pt>
                      <c:pt idx="286">
                        <c:v>5.4299999999999695</c:v>
                      </c:pt>
                      <c:pt idx="287">
                        <c:v>5.4349999999999694</c:v>
                      </c:pt>
                      <c:pt idx="288">
                        <c:v>5.4399999999999693</c:v>
                      </c:pt>
                      <c:pt idx="289">
                        <c:v>5.4449999999999692</c:v>
                      </c:pt>
                      <c:pt idx="290">
                        <c:v>5.4499999999999691</c:v>
                      </c:pt>
                      <c:pt idx="291">
                        <c:v>5.454999999999969</c:v>
                      </c:pt>
                      <c:pt idx="292">
                        <c:v>5.4599999999999689</c:v>
                      </c:pt>
                      <c:pt idx="293">
                        <c:v>5.4649999999999688</c:v>
                      </c:pt>
                      <c:pt idx="294">
                        <c:v>5.4699999999999687</c:v>
                      </c:pt>
                      <c:pt idx="295">
                        <c:v>5.4749999999999686</c:v>
                      </c:pt>
                      <c:pt idx="296">
                        <c:v>5.4799999999999685</c:v>
                      </c:pt>
                      <c:pt idx="297">
                        <c:v>5.4849999999999683</c:v>
                      </c:pt>
                      <c:pt idx="298">
                        <c:v>5.4899999999999682</c:v>
                      </c:pt>
                      <c:pt idx="299">
                        <c:v>5.4949999999999681</c:v>
                      </c:pt>
                      <c:pt idx="300">
                        <c:v>5.499999999999968</c:v>
                      </c:pt>
                      <c:pt idx="301">
                        <c:v>5.5049999999999679</c:v>
                      </c:pt>
                      <c:pt idx="302">
                        <c:v>5.5099999999999678</c:v>
                      </c:pt>
                      <c:pt idx="303">
                        <c:v>5.5149999999999677</c:v>
                      </c:pt>
                      <c:pt idx="304">
                        <c:v>5.5199999999999676</c:v>
                      </c:pt>
                      <c:pt idx="305">
                        <c:v>5.5249999999999675</c:v>
                      </c:pt>
                      <c:pt idx="306">
                        <c:v>5.5299999999999674</c:v>
                      </c:pt>
                      <c:pt idx="307">
                        <c:v>5.5349999999999673</c:v>
                      </c:pt>
                      <c:pt idx="308">
                        <c:v>5.5399999999999672</c:v>
                      </c:pt>
                      <c:pt idx="309">
                        <c:v>5.5449999999999671</c:v>
                      </c:pt>
                      <c:pt idx="310">
                        <c:v>5.549999999999967</c:v>
                      </c:pt>
                      <c:pt idx="311">
                        <c:v>5.5549999999999669</c:v>
                      </c:pt>
                      <c:pt idx="312">
                        <c:v>5.5599999999999667</c:v>
                      </c:pt>
                      <c:pt idx="313">
                        <c:v>5.5649999999999666</c:v>
                      </c:pt>
                      <c:pt idx="314">
                        <c:v>5.5699999999999665</c:v>
                      </c:pt>
                      <c:pt idx="315">
                        <c:v>5.5749999999999664</c:v>
                      </c:pt>
                      <c:pt idx="316">
                        <c:v>5.5799999999999663</c:v>
                      </c:pt>
                      <c:pt idx="317">
                        <c:v>5.5849999999999662</c:v>
                      </c:pt>
                      <c:pt idx="318">
                        <c:v>5.5899999999999661</c:v>
                      </c:pt>
                      <c:pt idx="319">
                        <c:v>5.594999999999966</c:v>
                      </c:pt>
                      <c:pt idx="320">
                        <c:v>5.5999999999999659</c:v>
                      </c:pt>
                      <c:pt idx="321">
                        <c:v>5.6049999999999658</c:v>
                      </c:pt>
                      <c:pt idx="322">
                        <c:v>5.6099999999999657</c:v>
                      </c:pt>
                      <c:pt idx="323">
                        <c:v>5.6149999999999656</c:v>
                      </c:pt>
                      <c:pt idx="324">
                        <c:v>5.6199999999999655</c:v>
                      </c:pt>
                      <c:pt idx="325">
                        <c:v>5.6249999999999654</c:v>
                      </c:pt>
                      <c:pt idx="326">
                        <c:v>5.6299999999999653</c:v>
                      </c:pt>
                      <c:pt idx="327">
                        <c:v>5.6349999999999651</c:v>
                      </c:pt>
                      <c:pt idx="328">
                        <c:v>5.639999999999965</c:v>
                      </c:pt>
                      <c:pt idx="329">
                        <c:v>5.6449999999999649</c:v>
                      </c:pt>
                      <c:pt idx="330">
                        <c:v>5.6499999999999648</c:v>
                      </c:pt>
                      <c:pt idx="331">
                        <c:v>5.6549999999999647</c:v>
                      </c:pt>
                      <c:pt idx="332">
                        <c:v>5.6599999999999646</c:v>
                      </c:pt>
                      <c:pt idx="333">
                        <c:v>5.6649999999999645</c:v>
                      </c:pt>
                      <c:pt idx="334">
                        <c:v>5.6699999999999644</c:v>
                      </c:pt>
                      <c:pt idx="335">
                        <c:v>5.6749999999999643</c:v>
                      </c:pt>
                      <c:pt idx="336">
                        <c:v>5.6799999999999642</c:v>
                      </c:pt>
                      <c:pt idx="337">
                        <c:v>5.6849999999999641</c:v>
                      </c:pt>
                      <c:pt idx="338">
                        <c:v>5.689999999999964</c:v>
                      </c:pt>
                      <c:pt idx="339">
                        <c:v>5.6949999999999639</c:v>
                      </c:pt>
                      <c:pt idx="340">
                        <c:v>5.6999999999999638</c:v>
                      </c:pt>
                      <c:pt idx="341">
                        <c:v>5.7049999999999637</c:v>
                      </c:pt>
                      <c:pt idx="342">
                        <c:v>5.7099999999999635</c:v>
                      </c:pt>
                      <c:pt idx="343">
                        <c:v>5.7149999999999634</c:v>
                      </c:pt>
                      <c:pt idx="344">
                        <c:v>5.7199999999999633</c:v>
                      </c:pt>
                      <c:pt idx="345">
                        <c:v>5.7249999999999632</c:v>
                      </c:pt>
                      <c:pt idx="346">
                        <c:v>5.7299999999999631</c:v>
                      </c:pt>
                      <c:pt idx="347">
                        <c:v>5.734999999999963</c:v>
                      </c:pt>
                      <c:pt idx="348">
                        <c:v>5.7399999999999629</c:v>
                      </c:pt>
                      <c:pt idx="349">
                        <c:v>5.7449999999999628</c:v>
                      </c:pt>
                      <c:pt idx="350">
                        <c:v>5.7499999999999627</c:v>
                      </c:pt>
                      <c:pt idx="351">
                        <c:v>5.7549999999999626</c:v>
                      </c:pt>
                      <c:pt idx="352">
                        <c:v>5.7599999999999625</c:v>
                      </c:pt>
                      <c:pt idx="353">
                        <c:v>5.7649999999999624</c:v>
                      </c:pt>
                      <c:pt idx="354">
                        <c:v>5.7699999999999623</c:v>
                      </c:pt>
                      <c:pt idx="355">
                        <c:v>5.7749999999999622</c:v>
                      </c:pt>
                      <c:pt idx="356">
                        <c:v>5.7799999999999621</c:v>
                      </c:pt>
                      <c:pt idx="357">
                        <c:v>5.784999999999962</c:v>
                      </c:pt>
                      <c:pt idx="358">
                        <c:v>5.7899999999999618</c:v>
                      </c:pt>
                      <c:pt idx="359">
                        <c:v>5.7949999999999617</c:v>
                      </c:pt>
                      <c:pt idx="360">
                        <c:v>5.7999999999999616</c:v>
                      </c:pt>
                      <c:pt idx="361">
                        <c:v>5.8049999999999615</c:v>
                      </c:pt>
                      <c:pt idx="362">
                        <c:v>5.8099999999999614</c:v>
                      </c:pt>
                      <c:pt idx="363">
                        <c:v>5.8149999999999613</c:v>
                      </c:pt>
                      <c:pt idx="364">
                        <c:v>5.8199999999999612</c:v>
                      </c:pt>
                      <c:pt idx="365">
                        <c:v>5.8249999999999611</c:v>
                      </c:pt>
                      <c:pt idx="366">
                        <c:v>5.829999999999961</c:v>
                      </c:pt>
                      <c:pt idx="367">
                        <c:v>5.8349999999999609</c:v>
                      </c:pt>
                      <c:pt idx="368">
                        <c:v>5.8399999999999608</c:v>
                      </c:pt>
                      <c:pt idx="369">
                        <c:v>5.8449999999999607</c:v>
                      </c:pt>
                      <c:pt idx="370">
                        <c:v>5.8499999999999606</c:v>
                      </c:pt>
                      <c:pt idx="371">
                        <c:v>5.8549999999999605</c:v>
                      </c:pt>
                      <c:pt idx="372">
                        <c:v>5.8599999999999604</c:v>
                      </c:pt>
                      <c:pt idx="373">
                        <c:v>5.8649999999999602</c:v>
                      </c:pt>
                      <c:pt idx="374">
                        <c:v>5.8699999999999601</c:v>
                      </c:pt>
                      <c:pt idx="375">
                        <c:v>5.87499999999996</c:v>
                      </c:pt>
                      <c:pt idx="376">
                        <c:v>5.8799999999999599</c:v>
                      </c:pt>
                      <c:pt idx="377">
                        <c:v>5.8849999999999598</c:v>
                      </c:pt>
                      <c:pt idx="378">
                        <c:v>5.8899999999999597</c:v>
                      </c:pt>
                      <c:pt idx="379">
                        <c:v>5.8949999999999596</c:v>
                      </c:pt>
                      <c:pt idx="380">
                        <c:v>5.8999999999999595</c:v>
                      </c:pt>
                      <c:pt idx="381">
                        <c:v>5.9049999999999594</c:v>
                      </c:pt>
                      <c:pt idx="382">
                        <c:v>5.9099999999999593</c:v>
                      </c:pt>
                      <c:pt idx="383">
                        <c:v>5.9149999999999592</c:v>
                      </c:pt>
                      <c:pt idx="384">
                        <c:v>5.9199999999999591</c:v>
                      </c:pt>
                      <c:pt idx="385">
                        <c:v>5.924999999999959</c:v>
                      </c:pt>
                      <c:pt idx="386">
                        <c:v>5.9299999999999589</c:v>
                      </c:pt>
                      <c:pt idx="387">
                        <c:v>5.9349999999999588</c:v>
                      </c:pt>
                      <c:pt idx="388">
                        <c:v>5.9399999999999586</c:v>
                      </c:pt>
                      <c:pt idx="389">
                        <c:v>5.9449999999999585</c:v>
                      </c:pt>
                      <c:pt idx="390">
                        <c:v>5.9499999999999584</c:v>
                      </c:pt>
                      <c:pt idx="391">
                        <c:v>5.9549999999999583</c:v>
                      </c:pt>
                      <c:pt idx="392">
                        <c:v>5.9599999999999582</c:v>
                      </c:pt>
                      <c:pt idx="393">
                        <c:v>5.9649999999999581</c:v>
                      </c:pt>
                      <c:pt idx="394">
                        <c:v>5.969999999999958</c:v>
                      </c:pt>
                      <c:pt idx="395">
                        <c:v>5.9749999999999579</c:v>
                      </c:pt>
                      <c:pt idx="396">
                        <c:v>5.9799999999999578</c:v>
                      </c:pt>
                      <c:pt idx="397">
                        <c:v>5.9849999999999577</c:v>
                      </c:pt>
                      <c:pt idx="398">
                        <c:v>5.9899999999999576</c:v>
                      </c:pt>
                      <c:pt idx="399">
                        <c:v>5.9949999999999575</c:v>
                      </c:pt>
                      <c:pt idx="400">
                        <c:v>5.9999999999999574</c:v>
                      </c:pt>
                      <c:pt idx="401">
                        <c:v>6.0049999999999573</c:v>
                      </c:pt>
                      <c:pt idx="402">
                        <c:v>6.0099999999999572</c:v>
                      </c:pt>
                      <c:pt idx="403">
                        <c:v>6.014999999999957</c:v>
                      </c:pt>
                      <c:pt idx="404">
                        <c:v>6.0199999999999569</c:v>
                      </c:pt>
                      <c:pt idx="405">
                        <c:v>6.0249999999999568</c:v>
                      </c:pt>
                      <c:pt idx="406">
                        <c:v>6.0299999999999567</c:v>
                      </c:pt>
                      <c:pt idx="407">
                        <c:v>6.0349999999999566</c:v>
                      </c:pt>
                      <c:pt idx="408">
                        <c:v>6.0399999999999565</c:v>
                      </c:pt>
                      <c:pt idx="409">
                        <c:v>6.0449999999999564</c:v>
                      </c:pt>
                      <c:pt idx="410">
                        <c:v>6.0499999999999563</c:v>
                      </c:pt>
                      <c:pt idx="411">
                        <c:v>6.0549999999999562</c:v>
                      </c:pt>
                      <c:pt idx="412">
                        <c:v>6.0599999999999561</c:v>
                      </c:pt>
                      <c:pt idx="413">
                        <c:v>6.064999999999956</c:v>
                      </c:pt>
                      <c:pt idx="414">
                        <c:v>6.0699999999999559</c:v>
                      </c:pt>
                      <c:pt idx="415">
                        <c:v>6.0749999999999558</c:v>
                      </c:pt>
                      <c:pt idx="416">
                        <c:v>6.0799999999999557</c:v>
                      </c:pt>
                      <c:pt idx="417">
                        <c:v>6.0849999999999556</c:v>
                      </c:pt>
                      <c:pt idx="418">
                        <c:v>6.0899999999999554</c:v>
                      </c:pt>
                      <c:pt idx="419">
                        <c:v>6.0949999999999553</c:v>
                      </c:pt>
                      <c:pt idx="420">
                        <c:v>6.0999999999999552</c:v>
                      </c:pt>
                      <c:pt idx="421">
                        <c:v>6.1049999999999551</c:v>
                      </c:pt>
                      <c:pt idx="422">
                        <c:v>6.109999999999955</c:v>
                      </c:pt>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'Theorretical Data (2)'!$U$13</c15:sqref>
                        </c15:formulaRef>
                      </c:ext>
                    </c:extLst>
                    <c:strCache>
                      <c:ptCount val="1"/>
                      <c:pt idx="0">
                        <c:v>Qtrly Growth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'Theorretical Data (2)'!$U$14:$U$436</c15:sqref>
                        </c15:formulaRef>
                      </c:ext>
                    </c:extLst>
                    <c:numCache>
                      <c:formatCode>General</c:formatCode>
                      <c:ptCount val="423"/>
                      <c:pt idx="0">
                        <c:v>5.0000000000000001E-3</c:v>
                      </c:pt>
                      <c:pt idx="1">
                        <c:v>5.0000000000000001E-3</c:v>
                      </c:pt>
                      <c:pt idx="2">
                        <c:v>5.0000000000000001E-3</c:v>
                      </c:pt>
                      <c:pt idx="3">
                        <c:v>5.0000000000000001E-3</c:v>
                      </c:pt>
                      <c:pt idx="4">
                        <c:v>5.0000000000000001E-3</c:v>
                      </c:pt>
                      <c:pt idx="5">
                        <c:v>5.0000000000000001E-3</c:v>
                      </c:pt>
                      <c:pt idx="6">
                        <c:v>5.0000000000000001E-3</c:v>
                      </c:pt>
                      <c:pt idx="7">
                        <c:v>5.0000000000000001E-3</c:v>
                      </c:pt>
                      <c:pt idx="8">
                        <c:v>5.0000000000000001E-3</c:v>
                      </c:pt>
                      <c:pt idx="9">
                        <c:v>5.0000000000000001E-3</c:v>
                      </c:pt>
                      <c:pt idx="10">
                        <c:v>5.0000000000000001E-3</c:v>
                      </c:pt>
                      <c:pt idx="11">
                        <c:v>5.0000000000000001E-3</c:v>
                      </c:pt>
                      <c:pt idx="12">
                        <c:v>5.0000000000000001E-3</c:v>
                      </c:pt>
                      <c:pt idx="13">
                        <c:v>5.0000000000000001E-3</c:v>
                      </c:pt>
                      <c:pt idx="14">
                        <c:v>5.0000000000000001E-3</c:v>
                      </c:pt>
                      <c:pt idx="15">
                        <c:v>5.0000000000000001E-3</c:v>
                      </c:pt>
                      <c:pt idx="16">
                        <c:v>5.0000000000000001E-3</c:v>
                      </c:pt>
                      <c:pt idx="17">
                        <c:v>5.0000000000000001E-3</c:v>
                      </c:pt>
                      <c:pt idx="18">
                        <c:v>5.0000000000000001E-3</c:v>
                      </c:pt>
                      <c:pt idx="19">
                        <c:v>5.0000000000000001E-3</c:v>
                      </c:pt>
                      <c:pt idx="20">
                        <c:v>5.0000000000000001E-3</c:v>
                      </c:pt>
                      <c:pt idx="21">
                        <c:v>5.0000000000000001E-3</c:v>
                      </c:pt>
                      <c:pt idx="22">
                        <c:v>5.0000000000000001E-3</c:v>
                      </c:pt>
                      <c:pt idx="23">
                        <c:v>5.0000000000000001E-3</c:v>
                      </c:pt>
                      <c:pt idx="24">
                        <c:v>5.0000000000000001E-3</c:v>
                      </c:pt>
                      <c:pt idx="25">
                        <c:v>5.0000000000000001E-3</c:v>
                      </c:pt>
                      <c:pt idx="26">
                        <c:v>5.0000000000000001E-3</c:v>
                      </c:pt>
                      <c:pt idx="27">
                        <c:v>5.0000000000000001E-3</c:v>
                      </c:pt>
                      <c:pt idx="28">
                        <c:v>5.0000000000000001E-3</c:v>
                      </c:pt>
                      <c:pt idx="29">
                        <c:v>5.0000000000000001E-3</c:v>
                      </c:pt>
                      <c:pt idx="30">
                        <c:v>5.0000000000000001E-3</c:v>
                      </c:pt>
                      <c:pt idx="31">
                        <c:v>5.0000000000000001E-3</c:v>
                      </c:pt>
                      <c:pt idx="32">
                        <c:v>5.0000000000000001E-3</c:v>
                      </c:pt>
                      <c:pt idx="33">
                        <c:v>5.0000000000000001E-3</c:v>
                      </c:pt>
                      <c:pt idx="34">
                        <c:v>5.0000000000000001E-3</c:v>
                      </c:pt>
                      <c:pt idx="35">
                        <c:v>5.0000000000000001E-3</c:v>
                      </c:pt>
                      <c:pt idx="36">
                        <c:v>5.0000000000000001E-3</c:v>
                      </c:pt>
                      <c:pt idx="37">
                        <c:v>5.0000000000000001E-3</c:v>
                      </c:pt>
                      <c:pt idx="38">
                        <c:v>5.0000000000000001E-3</c:v>
                      </c:pt>
                      <c:pt idx="39">
                        <c:v>5.0000000000000001E-3</c:v>
                      </c:pt>
                      <c:pt idx="40">
                        <c:v>5.0000000000000001E-3</c:v>
                      </c:pt>
                      <c:pt idx="41">
                        <c:v>5.0000000000000001E-3</c:v>
                      </c:pt>
                      <c:pt idx="42">
                        <c:v>5.0000000000000001E-3</c:v>
                      </c:pt>
                      <c:pt idx="43">
                        <c:v>5.0000000000000001E-3</c:v>
                      </c:pt>
                      <c:pt idx="44">
                        <c:v>5.0000000000000001E-3</c:v>
                      </c:pt>
                      <c:pt idx="45">
                        <c:v>5.0000000000000001E-3</c:v>
                      </c:pt>
                      <c:pt idx="46">
                        <c:v>5.0000000000000001E-3</c:v>
                      </c:pt>
                      <c:pt idx="47">
                        <c:v>5.0000000000000001E-3</c:v>
                      </c:pt>
                      <c:pt idx="48">
                        <c:v>5.0000000000000001E-3</c:v>
                      </c:pt>
                      <c:pt idx="49">
                        <c:v>5.0000000000000001E-3</c:v>
                      </c:pt>
                      <c:pt idx="50">
                        <c:v>5.0000000000000001E-3</c:v>
                      </c:pt>
                      <c:pt idx="51">
                        <c:v>5.0000000000000001E-3</c:v>
                      </c:pt>
                      <c:pt idx="52">
                        <c:v>5.0000000000000001E-3</c:v>
                      </c:pt>
                      <c:pt idx="53">
                        <c:v>5.0000000000000001E-3</c:v>
                      </c:pt>
                      <c:pt idx="54">
                        <c:v>5.0000000000000001E-3</c:v>
                      </c:pt>
                      <c:pt idx="55">
                        <c:v>5.0000000000000001E-3</c:v>
                      </c:pt>
                      <c:pt idx="56">
                        <c:v>5.0000000000000001E-3</c:v>
                      </c:pt>
                      <c:pt idx="57">
                        <c:v>5.0000000000000001E-3</c:v>
                      </c:pt>
                      <c:pt idx="58">
                        <c:v>5.0000000000000001E-3</c:v>
                      </c:pt>
                      <c:pt idx="59">
                        <c:v>5.0000000000000001E-3</c:v>
                      </c:pt>
                      <c:pt idx="60">
                        <c:v>5.0000000000000001E-3</c:v>
                      </c:pt>
                      <c:pt idx="61">
                        <c:v>5.0000000000000001E-3</c:v>
                      </c:pt>
                      <c:pt idx="62">
                        <c:v>5.0000000000000001E-3</c:v>
                      </c:pt>
                      <c:pt idx="63">
                        <c:v>5.0000000000000001E-3</c:v>
                      </c:pt>
                      <c:pt idx="64">
                        <c:v>5.0000000000000001E-3</c:v>
                      </c:pt>
                      <c:pt idx="65">
                        <c:v>5.0000000000000001E-3</c:v>
                      </c:pt>
                      <c:pt idx="66">
                        <c:v>5.0000000000000001E-3</c:v>
                      </c:pt>
                      <c:pt idx="67">
                        <c:v>5.0000000000000001E-3</c:v>
                      </c:pt>
                      <c:pt idx="68">
                        <c:v>5.0000000000000001E-3</c:v>
                      </c:pt>
                      <c:pt idx="69">
                        <c:v>5.0000000000000001E-3</c:v>
                      </c:pt>
                      <c:pt idx="70">
                        <c:v>5.0000000000000001E-3</c:v>
                      </c:pt>
                      <c:pt idx="71">
                        <c:v>5.0000000000000001E-3</c:v>
                      </c:pt>
                      <c:pt idx="72">
                        <c:v>5.0000000000000001E-3</c:v>
                      </c:pt>
                      <c:pt idx="73">
                        <c:v>5.0000000000000001E-3</c:v>
                      </c:pt>
                      <c:pt idx="74">
                        <c:v>5.0000000000000001E-3</c:v>
                      </c:pt>
                      <c:pt idx="75">
                        <c:v>5.0000000000000001E-3</c:v>
                      </c:pt>
                      <c:pt idx="76">
                        <c:v>5.0000000000000001E-3</c:v>
                      </c:pt>
                      <c:pt idx="77">
                        <c:v>5.0000000000000001E-3</c:v>
                      </c:pt>
                      <c:pt idx="78">
                        <c:v>5.0000000000000001E-3</c:v>
                      </c:pt>
                      <c:pt idx="79">
                        <c:v>5.0000000000000001E-3</c:v>
                      </c:pt>
                      <c:pt idx="80">
                        <c:v>5.0000000000000001E-3</c:v>
                      </c:pt>
                      <c:pt idx="81">
                        <c:v>5.0000000000000001E-3</c:v>
                      </c:pt>
                      <c:pt idx="82">
                        <c:v>5.0000000000000001E-3</c:v>
                      </c:pt>
                      <c:pt idx="83">
                        <c:v>5.0000000000000001E-3</c:v>
                      </c:pt>
                      <c:pt idx="84">
                        <c:v>5.0000000000000001E-3</c:v>
                      </c:pt>
                      <c:pt idx="85">
                        <c:v>5.0000000000000001E-3</c:v>
                      </c:pt>
                      <c:pt idx="86">
                        <c:v>5.0000000000000001E-3</c:v>
                      </c:pt>
                      <c:pt idx="87">
                        <c:v>5.0000000000000001E-3</c:v>
                      </c:pt>
                      <c:pt idx="88">
                        <c:v>5.0000000000000001E-3</c:v>
                      </c:pt>
                      <c:pt idx="89">
                        <c:v>5.0000000000000001E-3</c:v>
                      </c:pt>
                      <c:pt idx="90">
                        <c:v>5.0000000000000001E-3</c:v>
                      </c:pt>
                      <c:pt idx="91">
                        <c:v>5.0000000000000001E-3</c:v>
                      </c:pt>
                      <c:pt idx="92">
                        <c:v>5.0000000000000001E-3</c:v>
                      </c:pt>
                      <c:pt idx="93">
                        <c:v>5.0000000000000001E-3</c:v>
                      </c:pt>
                      <c:pt idx="94">
                        <c:v>5.0000000000000001E-3</c:v>
                      </c:pt>
                      <c:pt idx="95">
                        <c:v>5.0000000000000001E-3</c:v>
                      </c:pt>
                      <c:pt idx="96">
                        <c:v>5.0000000000000001E-3</c:v>
                      </c:pt>
                      <c:pt idx="97">
                        <c:v>5.0000000000000001E-3</c:v>
                      </c:pt>
                      <c:pt idx="98">
                        <c:v>5.0000000000000001E-3</c:v>
                      </c:pt>
                      <c:pt idx="99">
                        <c:v>5.0000000000000001E-3</c:v>
                      </c:pt>
                      <c:pt idx="100">
                        <c:v>5.0000000000000001E-3</c:v>
                      </c:pt>
                      <c:pt idx="101">
                        <c:v>5.0000000000000001E-3</c:v>
                      </c:pt>
                      <c:pt idx="102">
                        <c:v>5.0000000000000001E-3</c:v>
                      </c:pt>
                      <c:pt idx="103">
                        <c:v>5.0000000000000001E-3</c:v>
                      </c:pt>
                      <c:pt idx="104">
                        <c:v>5.0000000000000001E-3</c:v>
                      </c:pt>
                      <c:pt idx="105">
                        <c:v>5.0000000000000001E-3</c:v>
                      </c:pt>
                      <c:pt idx="106">
                        <c:v>5.0000000000000001E-3</c:v>
                      </c:pt>
                      <c:pt idx="107">
                        <c:v>5.0000000000000001E-3</c:v>
                      </c:pt>
                      <c:pt idx="108">
                        <c:v>5.0000000000000001E-3</c:v>
                      </c:pt>
                      <c:pt idx="109">
                        <c:v>5.0000000000000001E-3</c:v>
                      </c:pt>
                      <c:pt idx="110">
                        <c:v>5.0000000000000001E-3</c:v>
                      </c:pt>
                      <c:pt idx="111">
                        <c:v>5.0000000000000001E-3</c:v>
                      </c:pt>
                      <c:pt idx="112">
                        <c:v>5.0000000000000001E-3</c:v>
                      </c:pt>
                      <c:pt idx="113">
                        <c:v>5.0000000000000001E-3</c:v>
                      </c:pt>
                      <c:pt idx="114">
                        <c:v>5.0000000000000001E-3</c:v>
                      </c:pt>
                      <c:pt idx="115">
                        <c:v>5.0000000000000001E-3</c:v>
                      </c:pt>
                      <c:pt idx="116">
                        <c:v>5.0000000000000001E-3</c:v>
                      </c:pt>
                      <c:pt idx="117">
                        <c:v>5.0000000000000001E-3</c:v>
                      </c:pt>
                      <c:pt idx="118">
                        <c:v>5.0000000000000001E-3</c:v>
                      </c:pt>
                      <c:pt idx="119">
                        <c:v>5.0000000000000001E-3</c:v>
                      </c:pt>
                      <c:pt idx="120">
                        <c:v>5.0000000000000001E-3</c:v>
                      </c:pt>
                      <c:pt idx="121">
                        <c:v>5.0000000000000001E-3</c:v>
                      </c:pt>
                      <c:pt idx="122">
                        <c:v>5.0000000000000001E-3</c:v>
                      </c:pt>
                      <c:pt idx="123">
                        <c:v>5.0000000000000001E-3</c:v>
                      </c:pt>
                      <c:pt idx="124">
                        <c:v>5.0000000000000001E-3</c:v>
                      </c:pt>
                      <c:pt idx="125">
                        <c:v>5.0000000000000001E-3</c:v>
                      </c:pt>
                      <c:pt idx="126">
                        <c:v>5.0000000000000001E-3</c:v>
                      </c:pt>
                      <c:pt idx="127">
                        <c:v>5.0000000000000001E-3</c:v>
                      </c:pt>
                      <c:pt idx="128">
                        <c:v>5.0000000000000001E-3</c:v>
                      </c:pt>
                      <c:pt idx="129">
                        <c:v>5.0000000000000001E-3</c:v>
                      </c:pt>
                      <c:pt idx="130">
                        <c:v>5.0000000000000001E-3</c:v>
                      </c:pt>
                      <c:pt idx="131">
                        <c:v>5.0000000000000001E-3</c:v>
                      </c:pt>
                      <c:pt idx="132">
                        <c:v>5.0000000000000001E-3</c:v>
                      </c:pt>
                      <c:pt idx="133">
                        <c:v>5.0000000000000001E-3</c:v>
                      </c:pt>
                      <c:pt idx="134">
                        <c:v>5.0000000000000001E-3</c:v>
                      </c:pt>
                      <c:pt idx="135">
                        <c:v>5.0000000000000001E-3</c:v>
                      </c:pt>
                      <c:pt idx="136">
                        <c:v>5.0000000000000001E-3</c:v>
                      </c:pt>
                      <c:pt idx="137">
                        <c:v>5.0000000000000001E-3</c:v>
                      </c:pt>
                      <c:pt idx="138">
                        <c:v>5.0000000000000001E-3</c:v>
                      </c:pt>
                      <c:pt idx="139">
                        <c:v>5.0000000000000001E-3</c:v>
                      </c:pt>
                      <c:pt idx="140">
                        <c:v>5.0000000000000001E-3</c:v>
                      </c:pt>
                      <c:pt idx="141">
                        <c:v>5.0000000000000001E-3</c:v>
                      </c:pt>
                      <c:pt idx="142">
                        <c:v>5.0000000000000001E-3</c:v>
                      </c:pt>
                      <c:pt idx="143">
                        <c:v>5.0000000000000001E-3</c:v>
                      </c:pt>
                      <c:pt idx="144">
                        <c:v>5.0000000000000001E-3</c:v>
                      </c:pt>
                      <c:pt idx="145">
                        <c:v>5.0000000000000001E-3</c:v>
                      </c:pt>
                      <c:pt idx="146">
                        <c:v>5.0000000000000001E-3</c:v>
                      </c:pt>
                      <c:pt idx="147">
                        <c:v>5.0000000000000001E-3</c:v>
                      </c:pt>
                      <c:pt idx="148">
                        <c:v>5.0000000000000001E-3</c:v>
                      </c:pt>
                      <c:pt idx="149">
                        <c:v>5.0000000000000001E-3</c:v>
                      </c:pt>
                      <c:pt idx="150">
                        <c:v>5.0000000000000001E-3</c:v>
                      </c:pt>
                      <c:pt idx="151">
                        <c:v>5.0000000000000001E-3</c:v>
                      </c:pt>
                      <c:pt idx="152">
                        <c:v>5.0000000000000001E-3</c:v>
                      </c:pt>
                      <c:pt idx="153">
                        <c:v>5.0000000000000001E-3</c:v>
                      </c:pt>
                      <c:pt idx="154">
                        <c:v>5.0000000000000001E-3</c:v>
                      </c:pt>
                      <c:pt idx="155">
                        <c:v>5.0000000000000001E-3</c:v>
                      </c:pt>
                      <c:pt idx="156">
                        <c:v>5.0000000000000001E-3</c:v>
                      </c:pt>
                      <c:pt idx="157">
                        <c:v>5.0000000000000001E-3</c:v>
                      </c:pt>
                      <c:pt idx="158">
                        <c:v>5.0000000000000001E-3</c:v>
                      </c:pt>
                      <c:pt idx="159">
                        <c:v>5.0000000000000001E-3</c:v>
                      </c:pt>
                      <c:pt idx="160">
                        <c:v>5.0000000000000001E-3</c:v>
                      </c:pt>
                      <c:pt idx="161">
                        <c:v>5.0000000000000001E-3</c:v>
                      </c:pt>
                      <c:pt idx="162">
                        <c:v>5.0000000000000001E-3</c:v>
                      </c:pt>
                      <c:pt idx="163">
                        <c:v>5.0000000000000001E-3</c:v>
                      </c:pt>
                      <c:pt idx="164">
                        <c:v>5.0000000000000001E-3</c:v>
                      </c:pt>
                      <c:pt idx="165">
                        <c:v>5.0000000000000001E-3</c:v>
                      </c:pt>
                      <c:pt idx="166">
                        <c:v>5.0000000000000001E-3</c:v>
                      </c:pt>
                      <c:pt idx="167">
                        <c:v>5.0000000000000001E-3</c:v>
                      </c:pt>
                      <c:pt idx="168">
                        <c:v>5.0000000000000001E-3</c:v>
                      </c:pt>
                      <c:pt idx="169">
                        <c:v>5.0000000000000001E-3</c:v>
                      </c:pt>
                      <c:pt idx="170">
                        <c:v>5.0000000000000001E-3</c:v>
                      </c:pt>
                      <c:pt idx="171">
                        <c:v>5.0000000000000001E-3</c:v>
                      </c:pt>
                      <c:pt idx="172">
                        <c:v>5.0000000000000001E-3</c:v>
                      </c:pt>
                      <c:pt idx="173">
                        <c:v>5.0000000000000001E-3</c:v>
                      </c:pt>
                      <c:pt idx="174">
                        <c:v>5.0000000000000001E-3</c:v>
                      </c:pt>
                      <c:pt idx="175">
                        <c:v>5.0000000000000001E-3</c:v>
                      </c:pt>
                      <c:pt idx="176">
                        <c:v>5.0000000000000001E-3</c:v>
                      </c:pt>
                      <c:pt idx="177">
                        <c:v>5.0000000000000001E-3</c:v>
                      </c:pt>
                      <c:pt idx="178">
                        <c:v>5.0000000000000001E-3</c:v>
                      </c:pt>
                      <c:pt idx="179">
                        <c:v>5.0000000000000001E-3</c:v>
                      </c:pt>
                      <c:pt idx="180">
                        <c:v>5.0000000000000001E-3</c:v>
                      </c:pt>
                      <c:pt idx="181">
                        <c:v>5.0000000000000001E-3</c:v>
                      </c:pt>
                      <c:pt idx="182">
                        <c:v>5.0000000000000001E-3</c:v>
                      </c:pt>
                      <c:pt idx="183">
                        <c:v>5.0000000000000001E-3</c:v>
                      </c:pt>
                      <c:pt idx="184">
                        <c:v>5.0000000000000001E-3</c:v>
                      </c:pt>
                      <c:pt idx="185">
                        <c:v>5.0000000000000001E-3</c:v>
                      </c:pt>
                      <c:pt idx="186">
                        <c:v>5.0000000000000001E-3</c:v>
                      </c:pt>
                      <c:pt idx="187">
                        <c:v>5.0000000000000001E-3</c:v>
                      </c:pt>
                      <c:pt idx="188">
                        <c:v>5.0000000000000001E-3</c:v>
                      </c:pt>
                      <c:pt idx="189">
                        <c:v>5.0000000000000001E-3</c:v>
                      </c:pt>
                      <c:pt idx="190">
                        <c:v>5.0000000000000001E-3</c:v>
                      </c:pt>
                      <c:pt idx="191">
                        <c:v>5.0000000000000001E-3</c:v>
                      </c:pt>
                      <c:pt idx="192">
                        <c:v>5.0000000000000001E-3</c:v>
                      </c:pt>
                      <c:pt idx="193">
                        <c:v>5.0000000000000001E-3</c:v>
                      </c:pt>
                      <c:pt idx="194">
                        <c:v>5.0000000000000001E-3</c:v>
                      </c:pt>
                      <c:pt idx="195">
                        <c:v>5.0000000000000001E-3</c:v>
                      </c:pt>
                      <c:pt idx="196">
                        <c:v>5.0000000000000001E-3</c:v>
                      </c:pt>
                      <c:pt idx="197">
                        <c:v>5.0000000000000001E-3</c:v>
                      </c:pt>
                      <c:pt idx="198">
                        <c:v>5.0000000000000001E-3</c:v>
                      </c:pt>
                      <c:pt idx="199">
                        <c:v>5.0000000000000001E-3</c:v>
                      </c:pt>
                      <c:pt idx="200">
                        <c:v>5.0000000000000001E-3</c:v>
                      </c:pt>
                      <c:pt idx="201">
                        <c:v>5.0000000000000001E-3</c:v>
                      </c:pt>
                      <c:pt idx="202">
                        <c:v>5.0000000000000001E-3</c:v>
                      </c:pt>
                      <c:pt idx="203">
                        <c:v>5.0000000000000001E-3</c:v>
                      </c:pt>
                      <c:pt idx="204">
                        <c:v>5.0000000000000001E-3</c:v>
                      </c:pt>
                      <c:pt idx="205">
                        <c:v>5.0000000000000001E-3</c:v>
                      </c:pt>
                      <c:pt idx="206">
                        <c:v>5.0000000000000001E-3</c:v>
                      </c:pt>
                      <c:pt idx="207">
                        <c:v>5.0000000000000001E-3</c:v>
                      </c:pt>
                      <c:pt idx="208">
                        <c:v>5.0000000000000001E-3</c:v>
                      </c:pt>
                      <c:pt idx="209">
                        <c:v>5.0000000000000001E-3</c:v>
                      </c:pt>
                      <c:pt idx="210">
                        <c:v>5.0000000000000001E-3</c:v>
                      </c:pt>
                      <c:pt idx="211">
                        <c:v>5.0000000000000001E-3</c:v>
                      </c:pt>
                      <c:pt idx="212">
                        <c:v>5.0000000000000001E-3</c:v>
                      </c:pt>
                      <c:pt idx="213">
                        <c:v>5.0000000000000001E-3</c:v>
                      </c:pt>
                      <c:pt idx="214">
                        <c:v>5.0000000000000001E-3</c:v>
                      </c:pt>
                      <c:pt idx="215">
                        <c:v>5.0000000000000001E-3</c:v>
                      </c:pt>
                      <c:pt idx="216">
                        <c:v>5.0000000000000001E-3</c:v>
                      </c:pt>
                      <c:pt idx="217">
                        <c:v>5.0000000000000001E-3</c:v>
                      </c:pt>
                      <c:pt idx="218">
                        <c:v>5.0000000000000001E-3</c:v>
                      </c:pt>
                      <c:pt idx="219">
                        <c:v>5.0000000000000001E-3</c:v>
                      </c:pt>
                      <c:pt idx="220">
                        <c:v>5.0000000000000001E-3</c:v>
                      </c:pt>
                      <c:pt idx="221">
                        <c:v>5.0000000000000001E-3</c:v>
                      </c:pt>
                      <c:pt idx="222">
                        <c:v>5.0000000000000001E-3</c:v>
                      </c:pt>
                      <c:pt idx="223">
                        <c:v>5.0000000000000001E-3</c:v>
                      </c:pt>
                      <c:pt idx="224">
                        <c:v>5.0000000000000001E-3</c:v>
                      </c:pt>
                      <c:pt idx="225">
                        <c:v>5.0000000000000001E-3</c:v>
                      </c:pt>
                      <c:pt idx="226">
                        <c:v>5.0000000000000001E-3</c:v>
                      </c:pt>
                      <c:pt idx="227">
                        <c:v>5.0000000000000001E-3</c:v>
                      </c:pt>
                      <c:pt idx="228">
                        <c:v>5.0000000000000001E-3</c:v>
                      </c:pt>
                      <c:pt idx="229">
                        <c:v>5.0000000000000001E-3</c:v>
                      </c:pt>
                      <c:pt idx="230">
                        <c:v>5.0000000000000001E-3</c:v>
                      </c:pt>
                      <c:pt idx="231">
                        <c:v>5.0000000000000001E-3</c:v>
                      </c:pt>
                      <c:pt idx="232">
                        <c:v>5.0000000000000001E-3</c:v>
                      </c:pt>
                      <c:pt idx="233">
                        <c:v>5.0000000000000001E-3</c:v>
                      </c:pt>
                      <c:pt idx="234">
                        <c:v>5.0000000000000001E-3</c:v>
                      </c:pt>
                      <c:pt idx="235">
                        <c:v>5.0000000000000001E-3</c:v>
                      </c:pt>
                      <c:pt idx="236">
                        <c:v>5.0000000000000001E-3</c:v>
                      </c:pt>
                      <c:pt idx="237">
                        <c:v>5.0000000000000001E-3</c:v>
                      </c:pt>
                      <c:pt idx="238">
                        <c:v>5.0000000000000001E-3</c:v>
                      </c:pt>
                      <c:pt idx="239">
                        <c:v>5.0000000000000001E-3</c:v>
                      </c:pt>
                      <c:pt idx="240">
                        <c:v>5.0000000000000001E-3</c:v>
                      </c:pt>
                      <c:pt idx="241">
                        <c:v>5.0000000000000001E-3</c:v>
                      </c:pt>
                      <c:pt idx="242">
                        <c:v>5.0000000000000001E-3</c:v>
                      </c:pt>
                      <c:pt idx="243">
                        <c:v>5.0000000000000001E-3</c:v>
                      </c:pt>
                      <c:pt idx="244">
                        <c:v>5.0000000000000001E-3</c:v>
                      </c:pt>
                      <c:pt idx="245">
                        <c:v>5.0000000000000001E-3</c:v>
                      </c:pt>
                      <c:pt idx="246">
                        <c:v>5.0000000000000001E-3</c:v>
                      </c:pt>
                      <c:pt idx="247">
                        <c:v>5.0000000000000001E-3</c:v>
                      </c:pt>
                      <c:pt idx="248">
                        <c:v>5.0000000000000001E-3</c:v>
                      </c:pt>
                      <c:pt idx="249">
                        <c:v>5.0000000000000001E-3</c:v>
                      </c:pt>
                      <c:pt idx="250">
                        <c:v>5.0000000000000001E-3</c:v>
                      </c:pt>
                      <c:pt idx="251">
                        <c:v>5.0000000000000001E-3</c:v>
                      </c:pt>
                      <c:pt idx="252">
                        <c:v>5.0000000000000001E-3</c:v>
                      </c:pt>
                      <c:pt idx="253">
                        <c:v>5.0000000000000001E-3</c:v>
                      </c:pt>
                      <c:pt idx="254">
                        <c:v>5.0000000000000001E-3</c:v>
                      </c:pt>
                      <c:pt idx="255">
                        <c:v>5.0000000000000001E-3</c:v>
                      </c:pt>
                      <c:pt idx="256">
                        <c:v>5.0000000000000001E-3</c:v>
                      </c:pt>
                      <c:pt idx="257">
                        <c:v>5.0000000000000001E-3</c:v>
                      </c:pt>
                      <c:pt idx="258">
                        <c:v>5.0000000000000001E-3</c:v>
                      </c:pt>
                      <c:pt idx="259">
                        <c:v>5.0000000000000001E-3</c:v>
                      </c:pt>
                      <c:pt idx="260">
                        <c:v>5.0000000000000001E-3</c:v>
                      </c:pt>
                      <c:pt idx="261">
                        <c:v>5.0000000000000001E-3</c:v>
                      </c:pt>
                      <c:pt idx="262">
                        <c:v>5.0000000000000001E-3</c:v>
                      </c:pt>
                      <c:pt idx="263">
                        <c:v>5.0000000000000001E-3</c:v>
                      </c:pt>
                      <c:pt idx="264">
                        <c:v>5.0000000000000001E-3</c:v>
                      </c:pt>
                      <c:pt idx="265">
                        <c:v>5.0000000000000001E-3</c:v>
                      </c:pt>
                      <c:pt idx="266">
                        <c:v>5.0000000000000001E-3</c:v>
                      </c:pt>
                      <c:pt idx="267">
                        <c:v>5.0000000000000001E-3</c:v>
                      </c:pt>
                      <c:pt idx="268">
                        <c:v>5.0000000000000001E-3</c:v>
                      </c:pt>
                      <c:pt idx="269">
                        <c:v>5.0000000000000001E-3</c:v>
                      </c:pt>
                      <c:pt idx="270">
                        <c:v>5.0000000000000001E-3</c:v>
                      </c:pt>
                      <c:pt idx="271">
                        <c:v>5.0000000000000001E-3</c:v>
                      </c:pt>
                      <c:pt idx="272">
                        <c:v>5.0000000000000001E-3</c:v>
                      </c:pt>
                      <c:pt idx="273">
                        <c:v>5.0000000000000001E-3</c:v>
                      </c:pt>
                      <c:pt idx="274">
                        <c:v>5.0000000000000001E-3</c:v>
                      </c:pt>
                      <c:pt idx="275">
                        <c:v>5.0000000000000001E-3</c:v>
                      </c:pt>
                      <c:pt idx="276">
                        <c:v>5.0000000000000001E-3</c:v>
                      </c:pt>
                      <c:pt idx="277">
                        <c:v>5.0000000000000001E-3</c:v>
                      </c:pt>
                      <c:pt idx="278">
                        <c:v>5.0000000000000001E-3</c:v>
                      </c:pt>
                      <c:pt idx="279">
                        <c:v>5.0000000000000001E-3</c:v>
                      </c:pt>
                      <c:pt idx="280">
                        <c:v>5.0000000000000001E-3</c:v>
                      </c:pt>
                      <c:pt idx="281">
                        <c:v>5.0000000000000001E-3</c:v>
                      </c:pt>
                      <c:pt idx="282">
                        <c:v>5.0000000000000001E-3</c:v>
                      </c:pt>
                      <c:pt idx="283">
                        <c:v>5.0000000000000001E-3</c:v>
                      </c:pt>
                      <c:pt idx="284">
                        <c:v>5.0000000000000001E-3</c:v>
                      </c:pt>
                      <c:pt idx="285">
                        <c:v>5.0000000000000001E-3</c:v>
                      </c:pt>
                      <c:pt idx="286">
                        <c:v>5.0000000000000001E-3</c:v>
                      </c:pt>
                      <c:pt idx="287">
                        <c:v>5.0000000000000001E-3</c:v>
                      </c:pt>
                      <c:pt idx="288">
                        <c:v>5.0000000000000001E-3</c:v>
                      </c:pt>
                      <c:pt idx="289">
                        <c:v>5.0000000000000001E-3</c:v>
                      </c:pt>
                      <c:pt idx="290">
                        <c:v>5.0000000000000001E-3</c:v>
                      </c:pt>
                      <c:pt idx="291">
                        <c:v>5.0000000000000001E-3</c:v>
                      </c:pt>
                      <c:pt idx="292">
                        <c:v>5.0000000000000001E-3</c:v>
                      </c:pt>
                      <c:pt idx="293">
                        <c:v>5.0000000000000001E-3</c:v>
                      </c:pt>
                      <c:pt idx="294">
                        <c:v>5.0000000000000001E-3</c:v>
                      </c:pt>
                      <c:pt idx="295">
                        <c:v>5.0000000000000001E-3</c:v>
                      </c:pt>
                      <c:pt idx="296">
                        <c:v>5.0000000000000001E-3</c:v>
                      </c:pt>
                      <c:pt idx="297">
                        <c:v>5.0000000000000001E-3</c:v>
                      </c:pt>
                      <c:pt idx="298">
                        <c:v>5.0000000000000001E-3</c:v>
                      </c:pt>
                      <c:pt idx="299">
                        <c:v>5.0000000000000001E-3</c:v>
                      </c:pt>
                      <c:pt idx="300">
                        <c:v>5.0000000000000001E-3</c:v>
                      </c:pt>
                      <c:pt idx="301">
                        <c:v>5.0000000000000001E-3</c:v>
                      </c:pt>
                      <c:pt idx="302">
                        <c:v>5.0000000000000001E-3</c:v>
                      </c:pt>
                      <c:pt idx="303">
                        <c:v>5.0000000000000001E-3</c:v>
                      </c:pt>
                      <c:pt idx="304">
                        <c:v>5.0000000000000001E-3</c:v>
                      </c:pt>
                      <c:pt idx="305">
                        <c:v>5.0000000000000001E-3</c:v>
                      </c:pt>
                      <c:pt idx="306">
                        <c:v>5.0000000000000001E-3</c:v>
                      </c:pt>
                      <c:pt idx="307">
                        <c:v>5.0000000000000001E-3</c:v>
                      </c:pt>
                      <c:pt idx="308">
                        <c:v>5.0000000000000001E-3</c:v>
                      </c:pt>
                      <c:pt idx="309">
                        <c:v>5.0000000000000001E-3</c:v>
                      </c:pt>
                      <c:pt idx="310">
                        <c:v>5.0000000000000001E-3</c:v>
                      </c:pt>
                      <c:pt idx="311">
                        <c:v>5.0000000000000001E-3</c:v>
                      </c:pt>
                      <c:pt idx="312">
                        <c:v>5.0000000000000001E-3</c:v>
                      </c:pt>
                      <c:pt idx="313">
                        <c:v>5.0000000000000001E-3</c:v>
                      </c:pt>
                      <c:pt idx="314">
                        <c:v>5.0000000000000001E-3</c:v>
                      </c:pt>
                      <c:pt idx="315">
                        <c:v>5.0000000000000001E-3</c:v>
                      </c:pt>
                      <c:pt idx="316">
                        <c:v>5.0000000000000001E-3</c:v>
                      </c:pt>
                      <c:pt idx="317">
                        <c:v>5.0000000000000001E-3</c:v>
                      </c:pt>
                      <c:pt idx="318">
                        <c:v>5.0000000000000001E-3</c:v>
                      </c:pt>
                      <c:pt idx="319">
                        <c:v>5.0000000000000001E-3</c:v>
                      </c:pt>
                      <c:pt idx="320">
                        <c:v>5.0000000000000001E-3</c:v>
                      </c:pt>
                      <c:pt idx="321">
                        <c:v>5.0000000000000001E-3</c:v>
                      </c:pt>
                      <c:pt idx="322">
                        <c:v>5.0000000000000001E-3</c:v>
                      </c:pt>
                      <c:pt idx="323">
                        <c:v>5.0000000000000001E-3</c:v>
                      </c:pt>
                      <c:pt idx="324">
                        <c:v>5.0000000000000001E-3</c:v>
                      </c:pt>
                      <c:pt idx="325">
                        <c:v>5.0000000000000001E-3</c:v>
                      </c:pt>
                      <c:pt idx="326">
                        <c:v>5.0000000000000001E-3</c:v>
                      </c:pt>
                      <c:pt idx="327">
                        <c:v>5.0000000000000001E-3</c:v>
                      </c:pt>
                      <c:pt idx="328">
                        <c:v>5.0000000000000001E-3</c:v>
                      </c:pt>
                      <c:pt idx="329">
                        <c:v>5.0000000000000001E-3</c:v>
                      </c:pt>
                      <c:pt idx="330">
                        <c:v>5.0000000000000001E-3</c:v>
                      </c:pt>
                      <c:pt idx="331">
                        <c:v>5.0000000000000001E-3</c:v>
                      </c:pt>
                      <c:pt idx="332">
                        <c:v>5.0000000000000001E-3</c:v>
                      </c:pt>
                      <c:pt idx="333">
                        <c:v>5.0000000000000001E-3</c:v>
                      </c:pt>
                      <c:pt idx="334">
                        <c:v>5.0000000000000001E-3</c:v>
                      </c:pt>
                      <c:pt idx="335">
                        <c:v>5.0000000000000001E-3</c:v>
                      </c:pt>
                      <c:pt idx="336">
                        <c:v>5.0000000000000001E-3</c:v>
                      </c:pt>
                      <c:pt idx="337">
                        <c:v>5.0000000000000001E-3</c:v>
                      </c:pt>
                      <c:pt idx="338">
                        <c:v>5.0000000000000001E-3</c:v>
                      </c:pt>
                      <c:pt idx="339">
                        <c:v>5.0000000000000001E-3</c:v>
                      </c:pt>
                      <c:pt idx="340">
                        <c:v>5.0000000000000001E-3</c:v>
                      </c:pt>
                      <c:pt idx="341">
                        <c:v>5.0000000000000001E-3</c:v>
                      </c:pt>
                      <c:pt idx="342">
                        <c:v>5.0000000000000001E-3</c:v>
                      </c:pt>
                      <c:pt idx="343">
                        <c:v>5.0000000000000001E-3</c:v>
                      </c:pt>
                      <c:pt idx="344">
                        <c:v>5.0000000000000001E-3</c:v>
                      </c:pt>
                      <c:pt idx="345">
                        <c:v>5.0000000000000001E-3</c:v>
                      </c:pt>
                      <c:pt idx="346">
                        <c:v>5.0000000000000001E-3</c:v>
                      </c:pt>
                      <c:pt idx="347">
                        <c:v>5.0000000000000001E-3</c:v>
                      </c:pt>
                      <c:pt idx="348">
                        <c:v>5.0000000000000001E-3</c:v>
                      </c:pt>
                      <c:pt idx="349">
                        <c:v>5.0000000000000001E-3</c:v>
                      </c:pt>
                      <c:pt idx="350">
                        <c:v>5.0000000000000001E-3</c:v>
                      </c:pt>
                      <c:pt idx="351">
                        <c:v>5.0000000000000001E-3</c:v>
                      </c:pt>
                      <c:pt idx="352">
                        <c:v>5.0000000000000001E-3</c:v>
                      </c:pt>
                      <c:pt idx="353">
                        <c:v>5.0000000000000001E-3</c:v>
                      </c:pt>
                      <c:pt idx="354">
                        <c:v>5.0000000000000001E-3</c:v>
                      </c:pt>
                      <c:pt idx="355">
                        <c:v>5.0000000000000001E-3</c:v>
                      </c:pt>
                      <c:pt idx="356">
                        <c:v>5.0000000000000001E-3</c:v>
                      </c:pt>
                      <c:pt idx="357">
                        <c:v>5.0000000000000001E-3</c:v>
                      </c:pt>
                      <c:pt idx="358">
                        <c:v>5.0000000000000001E-3</c:v>
                      </c:pt>
                      <c:pt idx="359">
                        <c:v>5.0000000000000001E-3</c:v>
                      </c:pt>
                      <c:pt idx="360">
                        <c:v>5.0000000000000001E-3</c:v>
                      </c:pt>
                      <c:pt idx="361">
                        <c:v>5.0000000000000001E-3</c:v>
                      </c:pt>
                      <c:pt idx="362">
                        <c:v>5.0000000000000001E-3</c:v>
                      </c:pt>
                      <c:pt idx="363">
                        <c:v>5.0000000000000001E-3</c:v>
                      </c:pt>
                      <c:pt idx="364">
                        <c:v>5.0000000000000001E-3</c:v>
                      </c:pt>
                      <c:pt idx="365">
                        <c:v>5.0000000000000001E-3</c:v>
                      </c:pt>
                      <c:pt idx="366">
                        <c:v>5.0000000000000001E-3</c:v>
                      </c:pt>
                      <c:pt idx="367">
                        <c:v>5.0000000000000001E-3</c:v>
                      </c:pt>
                      <c:pt idx="368">
                        <c:v>5.0000000000000001E-3</c:v>
                      </c:pt>
                      <c:pt idx="369">
                        <c:v>5.0000000000000001E-3</c:v>
                      </c:pt>
                      <c:pt idx="370">
                        <c:v>5.0000000000000001E-3</c:v>
                      </c:pt>
                      <c:pt idx="371">
                        <c:v>5.0000000000000001E-3</c:v>
                      </c:pt>
                      <c:pt idx="372">
                        <c:v>5.0000000000000001E-3</c:v>
                      </c:pt>
                      <c:pt idx="373">
                        <c:v>5.0000000000000001E-3</c:v>
                      </c:pt>
                      <c:pt idx="374">
                        <c:v>5.0000000000000001E-3</c:v>
                      </c:pt>
                      <c:pt idx="375">
                        <c:v>5.0000000000000001E-3</c:v>
                      </c:pt>
                      <c:pt idx="376">
                        <c:v>5.0000000000000001E-3</c:v>
                      </c:pt>
                      <c:pt idx="377">
                        <c:v>5.0000000000000001E-3</c:v>
                      </c:pt>
                      <c:pt idx="378">
                        <c:v>5.0000000000000001E-3</c:v>
                      </c:pt>
                      <c:pt idx="379">
                        <c:v>5.0000000000000001E-3</c:v>
                      </c:pt>
                      <c:pt idx="380">
                        <c:v>5.0000000000000001E-3</c:v>
                      </c:pt>
                      <c:pt idx="381">
                        <c:v>5.0000000000000001E-3</c:v>
                      </c:pt>
                      <c:pt idx="382">
                        <c:v>5.0000000000000001E-3</c:v>
                      </c:pt>
                      <c:pt idx="383">
                        <c:v>5.0000000000000001E-3</c:v>
                      </c:pt>
                      <c:pt idx="384">
                        <c:v>5.0000000000000001E-3</c:v>
                      </c:pt>
                      <c:pt idx="385">
                        <c:v>5.0000000000000001E-3</c:v>
                      </c:pt>
                      <c:pt idx="386">
                        <c:v>5.0000000000000001E-3</c:v>
                      </c:pt>
                      <c:pt idx="387">
                        <c:v>5.0000000000000001E-3</c:v>
                      </c:pt>
                      <c:pt idx="388">
                        <c:v>5.0000000000000001E-3</c:v>
                      </c:pt>
                      <c:pt idx="389">
                        <c:v>5.0000000000000001E-3</c:v>
                      </c:pt>
                      <c:pt idx="390">
                        <c:v>5.0000000000000001E-3</c:v>
                      </c:pt>
                      <c:pt idx="391">
                        <c:v>5.0000000000000001E-3</c:v>
                      </c:pt>
                      <c:pt idx="392">
                        <c:v>5.0000000000000001E-3</c:v>
                      </c:pt>
                      <c:pt idx="393">
                        <c:v>5.0000000000000001E-3</c:v>
                      </c:pt>
                      <c:pt idx="394">
                        <c:v>5.0000000000000001E-3</c:v>
                      </c:pt>
                      <c:pt idx="395">
                        <c:v>5.0000000000000001E-3</c:v>
                      </c:pt>
                      <c:pt idx="396">
                        <c:v>5.0000000000000001E-3</c:v>
                      </c:pt>
                      <c:pt idx="397">
                        <c:v>5.0000000000000001E-3</c:v>
                      </c:pt>
                      <c:pt idx="398">
                        <c:v>5.0000000000000001E-3</c:v>
                      </c:pt>
                      <c:pt idx="399">
                        <c:v>5.0000000000000001E-3</c:v>
                      </c:pt>
                      <c:pt idx="400">
                        <c:v>5.0000000000000001E-3</c:v>
                      </c:pt>
                      <c:pt idx="401">
                        <c:v>5.0000000000000001E-3</c:v>
                      </c:pt>
                      <c:pt idx="402">
                        <c:v>5.0000000000000001E-3</c:v>
                      </c:pt>
                      <c:pt idx="403">
                        <c:v>5.0000000000000001E-3</c:v>
                      </c:pt>
                      <c:pt idx="404">
                        <c:v>5.0000000000000001E-3</c:v>
                      </c:pt>
                      <c:pt idx="405">
                        <c:v>5.0000000000000001E-3</c:v>
                      </c:pt>
                      <c:pt idx="406">
                        <c:v>5.0000000000000001E-3</c:v>
                      </c:pt>
                      <c:pt idx="407">
                        <c:v>5.0000000000000001E-3</c:v>
                      </c:pt>
                      <c:pt idx="408">
                        <c:v>5.0000000000000001E-3</c:v>
                      </c:pt>
                      <c:pt idx="409">
                        <c:v>5.0000000000000001E-3</c:v>
                      </c:pt>
                      <c:pt idx="410">
                        <c:v>5.0000000000000001E-3</c:v>
                      </c:pt>
                      <c:pt idx="411">
                        <c:v>5.0000000000000001E-3</c:v>
                      </c:pt>
                      <c:pt idx="412">
                        <c:v>5.0000000000000001E-3</c:v>
                      </c:pt>
                      <c:pt idx="413">
                        <c:v>5.0000000000000001E-3</c:v>
                      </c:pt>
                      <c:pt idx="414">
                        <c:v>5.0000000000000001E-3</c:v>
                      </c:pt>
                      <c:pt idx="415">
                        <c:v>5.0000000000000001E-3</c:v>
                      </c:pt>
                      <c:pt idx="416">
                        <c:v>5.0000000000000001E-3</c:v>
                      </c:pt>
                      <c:pt idx="417">
                        <c:v>5.0000000000000001E-3</c:v>
                      </c:pt>
                      <c:pt idx="418">
                        <c:v>5.0000000000000001E-3</c:v>
                      </c:pt>
                      <c:pt idx="419">
                        <c:v>5.0000000000000001E-3</c:v>
                      </c:pt>
                      <c:pt idx="420">
                        <c:v>5.0000000000000001E-3</c:v>
                      </c:pt>
                      <c:pt idx="421">
                        <c:v>5.0000000000000001E-3</c:v>
                      </c:pt>
                      <c:pt idx="422">
                        <c:v>5.0000000000000001E-3</c:v>
                      </c:pt>
                    </c:numCache>
                  </c:numRef>
                </c:val>
                <c:smooth val="0"/>
              </c15:ser>
            </c15:filteredLineSeries>
            <c15:filteredLineSeries>
              <c15:ser>
                <c:idx val="3"/>
                <c:order val="3"/>
                <c:tx>
                  <c:strRef>
                    <c:extLst xmlns:c15="http://schemas.microsoft.com/office/drawing/2012/chart">
                      <c:ext xmlns:c15="http://schemas.microsoft.com/office/drawing/2012/chart" uri="{02D57815-91ED-43cb-92C2-25804820EDAC}">
                        <c15:formulaRef>
                          <c15:sqref>'Theorretical Data (2)'!$V$13</c15:sqref>
                        </c15:formulaRef>
                      </c:ext>
                    </c:extLst>
                    <c:strCache>
                      <c:ptCount val="1"/>
                      <c:pt idx="0">
                        <c:v>Volailte Growth</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extLst xmlns:c15="http://schemas.microsoft.com/office/drawing/2012/chart">
                      <c:ext xmlns:c15="http://schemas.microsoft.com/office/drawing/2012/chart" uri="{02D57815-91ED-43cb-92C2-25804820EDAC}">
                        <c15:formulaRef>
                          <c15:sqref>'Theorretical Data (2)'!$V$14:$V$436</c15:sqref>
                        </c15:formulaRef>
                      </c:ext>
                    </c:extLst>
                    <c:numCache>
                      <c:formatCode>"$"#,##0.00_);[Red]\("$"#,##0.00\)</c:formatCode>
                      <c:ptCount val="423"/>
                      <c:pt idx="0">
                        <c:v>1.9531812648355087E-2</c:v>
                      </c:pt>
                      <c:pt idx="1">
                        <c:v>3.8968468268818328E-2</c:v>
                      </c:pt>
                      <c:pt idx="2">
                        <c:v>5.8215273428972612E-2</c:v>
                      </c:pt>
                      <c:pt idx="3">
                        <c:v>7.7178459628759771E-2</c:v>
                      </c:pt>
                      <c:pt idx="4">
                        <c:v>9.5765640131187255E-2</c:v>
                      </c:pt>
                      <c:pt idx="5">
                        <c:v>0.11388626006122406</c:v>
                      </c:pt>
                      <c:pt idx="6">
                        <c:v>0.13145203758004945</c:v>
                      </c:pt>
                      <c:pt idx="7">
                        <c:v>0.1483773939852974</c:v>
                      </c:pt>
                      <c:pt idx="8">
                        <c:v>0.1645798706418925</c:v>
                      </c:pt>
                      <c:pt idx="9">
                        <c:v>0.179980530712231</c:v>
                      </c:pt>
                      <c:pt idx="10">
                        <c:v>0.19450434372851924</c:v>
                      </c:pt>
                      <c:pt idx="11">
                        <c:v>0.20808055113367038</c:v>
                      </c:pt>
                      <c:pt idx="12">
                        <c:v>0.22064301100988218</c:v>
                      </c:pt>
                      <c:pt idx="13">
                        <c:v>0.2321305203154117</c:v>
                      </c:pt>
                      <c:pt idx="14">
                        <c:v>0.24248711305964282</c:v>
                      </c:pt>
                      <c:pt idx="15">
                        <c:v>0.25166233296376678</c:v>
                      </c:pt>
                      <c:pt idx="16">
                        <c:v>0.25961147927870049</c:v>
                      </c:pt>
                      <c:pt idx="17">
                        <c:v>0.266295824562643</c:v>
                      </c:pt>
                      <c:pt idx="18">
                        <c:v>0.27168280335727901</c:v>
                      </c:pt>
                      <c:pt idx="19">
                        <c:v>0.27574617084341829</c:v>
                      </c:pt>
                      <c:pt idx="20">
                        <c:v>0.27846613070311654</c:v>
                      </c:pt>
                      <c:pt idx="21">
                        <c:v>0.27982943156534684</c:v>
                      </c:pt>
                      <c:pt idx="22">
                        <c:v>0.27982943156534684</c:v>
                      </c:pt>
                      <c:pt idx="23">
                        <c:v>0.2784661307031166</c:v>
                      </c:pt>
                      <c:pt idx="24">
                        <c:v>0.27574617084341829</c:v>
                      </c:pt>
                      <c:pt idx="25">
                        <c:v>0.27168280335727901</c:v>
                      </c:pt>
                      <c:pt idx="26">
                        <c:v>0.26629582456264306</c:v>
                      </c:pt>
                      <c:pt idx="27">
                        <c:v>0.25961147927870049</c:v>
                      </c:pt>
                      <c:pt idx="28">
                        <c:v>0.25166233296376678</c:v>
                      </c:pt>
                      <c:pt idx="29">
                        <c:v>0.24248711305964285</c:v>
                      </c:pt>
                      <c:pt idx="30">
                        <c:v>0.2321305203154117</c:v>
                      </c:pt>
                      <c:pt idx="31">
                        <c:v>0.22064301100988218</c:v>
                      </c:pt>
                      <c:pt idx="32">
                        <c:v>0.20808055113367041</c:v>
                      </c:pt>
                      <c:pt idx="33">
                        <c:v>0.19450434372851921</c:v>
                      </c:pt>
                      <c:pt idx="34">
                        <c:v>0.17998053071223108</c:v>
                      </c:pt>
                      <c:pt idx="35">
                        <c:v>0.16457987064189253</c:v>
                      </c:pt>
                      <c:pt idx="36">
                        <c:v>0.1483773939852974</c:v>
                      </c:pt>
                      <c:pt idx="37">
                        <c:v>0.1314520375800495</c:v>
                      </c:pt>
                      <c:pt idx="38">
                        <c:v>0.11388626006122413</c:v>
                      </c:pt>
                      <c:pt idx="39">
                        <c:v>9.5765640131187296E-2</c:v>
                      </c:pt>
                      <c:pt idx="40">
                        <c:v>7.717845962875991E-2</c:v>
                      </c:pt>
                      <c:pt idx="41">
                        <c:v>5.8215273428972612E-2</c:v>
                      </c:pt>
                      <c:pt idx="42">
                        <c:v>3.8968468268818411E-2</c:v>
                      </c:pt>
                      <c:pt idx="43">
                        <c:v>1.953181264835515E-2</c:v>
                      </c:pt>
                      <c:pt idx="44">
                        <c:v>3.4304156737441364E-17</c:v>
                      </c:pt>
                      <c:pt idx="45">
                        <c:v>-1.9531812648354956E-2</c:v>
                      </c:pt>
                      <c:pt idx="46">
                        <c:v>-3.8968468268818349E-2</c:v>
                      </c:pt>
                      <c:pt idx="47">
                        <c:v>-5.8215273428972543E-2</c:v>
                      </c:pt>
                      <c:pt idx="48">
                        <c:v>-7.717845962875973E-2</c:v>
                      </c:pt>
                      <c:pt idx="49">
                        <c:v>-9.5765640131187227E-2</c:v>
                      </c:pt>
                      <c:pt idx="50">
                        <c:v>-0.11388626006122396</c:v>
                      </c:pt>
                      <c:pt idx="51">
                        <c:v>-0.13145203758004945</c:v>
                      </c:pt>
                      <c:pt idx="52">
                        <c:v>-0.14837739398529737</c:v>
                      </c:pt>
                      <c:pt idx="53">
                        <c:v>-0.16457987064189247</c:v>
                      </c:pt>
                      <c:pt idx="54">
                        <c:v>-0.179980530712231</c:v>
                      </c:pt>
                      <c:pt idx="55">
                        <c:v>-0.19450434372851927</c:v>
                      </c:pt>
                      <c:pt idx="56">
                        <c:v>-0.20808055113367036</c:v>
                      </c:pt>
                      <c:pt idx="57">
                        <c:v>-0.22064301100988221</c:v>
                      </c:pt>
                      <c:pt idx="58">
                        <c:v>-0.23213052031541162</c:v>
                      </c:pt>
                      <c:pt idx="59">
                        <c:v>-0.24248711305964277</c:v>
                      </c:pt>
                      <c:pt idx="60">
                        <c:v>-0.25166233296376672</c:v>
                      </c:pt>
                      <c:pt idx="61">
                        <c:v>-0.25961147927870049</c:v>
                      </c:pt>
                      <c:pt idx="62">
                        <c:v>-0.266295824562643</c:v>
                      </c:pt>
                      <c:pt idx="63">
                        <c:v>-0.27168280335727901</c:v>
                      </c:pt>
                      <c:pt idx="64">
                        <c:v>-0.27574617084341829</c:v>
                      </c:pt>
                      <c:pt idx="65">
                        <c:v>-0.2784661307031166</c:v>
                      </c:pt>
                      <c:pt idx="66">
                        <c:v>-0.27982943156534679</c:v>
                      </c:pt>
                      <c:pt idx="67">
                        <c:v>-0.27982943156534684</c:v>
                      </c:pt>
                      <c:pt idx="68">
                        <c:v>-0.2784661307031166</c:v>
                      </c:pt>
                      <c:pt idx="69">
                        <c:v>-0.27574617084341829</c:v>
                      </c:pt>
                      <c:pt idx="70">
                        <c:v>-0.27168280335727907</c:v>
                      </c:pt>
                      <c:pt idx="71">
                        <c:v>-0.26629582456264306</c:v>
                      </c:pt>
                      <c:pt idx="72">
                        <c:v>-0.25961147927870049</c:v>
                      </c:pt>
                      <c:pt idx="73">
                        <c:v>-0.25166233296376678</c:v>
                      </c:pt>
                      <c:pt idx="74">
                        <c:v>-0.24248711305964282</c:v>
                      </c:pt>
                      <c:pt idx="75">
                        <c:v>-0.23213052031541181</c:v>
                      </c:pt>
                      <c:pt idx="76">
                        <c:v>-0.22064301100988212</c:v>
                      </c:pt>
                      <c:pt idx="77">
                        <c:v>-0.20808055113367049</c:v>
                      </c:pt>
                      <c:pt idx="78">
                        <c:v>-0.19450434372851935</c:v>
                      </c:pt>
                      <c:pt idx="79">
                        <c:v>-0.17998053071223111</c:v>
                      </c:pt>
                      <c:pt idx="80">
                        <c:v>-0.16457987064189256</c:v>
                      </c:pt>
                      <c:pt idx="81">
                        <c:v>-0.14837739398529765</c:v>
                      </c:pt>
                      <c:pt idx="82">
                        <c:v>-0.13145203758004945</c:v>
                      </c:pt>
                      <c:pt idx="83">
                        <c:v>-0.11388626006122406</c:v>
                      </c:pt>
                      <c:pt idx="84">
                        <c:v>-9.5765640131187213E-2</c:v>
                      </c:pt>
                      <c:pt idx="85">
                        <c:v>-7.7178459628759938E-2</c:v>
                      </c:pt>
                      <c:pt idx="86">
                        <c:v>-5.8215273428972772E-2</c:v>
                      </c:pt>
                      <c:pt idx="87">
                        <c:v>-3.8968468268818453E-2</c:v>
                      </c:pt>
                      <c:pt idx="88">
                        <c:v>-1.9531812648354935E-2</c:v>
                      </c:pt>
                      <c:pt idx="89">
                        <c:v>-6.8608313474882728E-17</c:v>
                      </c:pt>
                      <c:pt idx="90">
                        <c:v>1.9531812648355042E-2</c:v>
                      </c:pt>
                      <c:pt idx="91">
                        <c:v>3.8968468268818071E-2</c:v>
                      </c:pt>
                      <c:pt idx="92">
                        <c:v>5.821527342897239E-2</c:v>
                      </c:pt>
                      <c:pt idx="93">
                        <c:v>7.7178459628759813E-2</c:v>
                      </c:pt>
                      <c:pt idx="94">
                        <c:v>9.576564013118731E-2</c:v>
                      </c:pt>
                      <c:pt idx="95">
                        <c:v>0.11388626006122393</c:v>
                      </c:pt>
                      <c:pt idx="96">
                        <c:v>0.13145203758004931</c:v>
                      </c:pt>
                      <c:pt idx="97">
                        <c:v>0.14837739398529731</c:v>
                      </c:pt>
                      <c:pt idx="98">
                        <c:v>0.16457987064189261</c:v>
                      </c:pt>
                      <c:pt idx="99">
                        <c:v>0.17998053071223097</c:v>
                      </c:pt>
                      <c:pt idx="100">
                        <c:v>0.19450434372851924</c:v>
                      </c:pt>
                      <c:pt idx="101">
                        <c:v>0.20808055113367024</c:v>
                      </c:pt>
                      <c:pt idx="102">
                        <c:v>0.22064301100988204</c:v>
                      </c:pt>
                      <c:pt idx="103">
                        <c:v>0.23213052031541173</c:v>
                      </c:pt>
                      <c:pt idx="104">
                        <c:v>0.24248711305964291</c:v>
                      </c:pt>
                      <c:pt idx="105">
                        <c:v>0.25166233296376672</c:v>
                      </c:pt>
                      <c:pt idx="106">
                        <c:v>0.25961147927870043</c:v>
                      </c:pt>
                      <c:pt idx="107">
                        <c:v>0.266295824562643</c:v>
                      </c:pt>
                      <c:pt idx="108">
                        <c:v>0.27168280335727896</c:v>
                      </c:pt>
                      <c:pt idx="109">
                        <c:v>0.27574617084341829</c:v>
                      </c:pt>
                      <c:pt idx="110">
                        <c:v>0.27846613070311654</c:v>
                      </c:pt>
                      <c:pt idx="111">
                        <c:v>0.27982943156534684</c:v>
                      </c:pt>
                      <c:pt idx="112">
                        <c:v>0.27982943156534684</c:v>
                      </c:pt>
                      <c:pt idx="113">
                        <c:v>0.2784661307031166</c:v>
                      </c:pt>
                      <c:pt idx="114">
                        <c:v>0.27574617084341829</c:v>
                      </c:pt>
                      <c:pt idx="115">
                        <c:v>0.27168280335727901</c:v>
                      </c:pt>
                      <c:pt idx="116">
                        <c:v>0.26629582456264306</c:v>
                      </c:pt>
                      <c:pt idx="117">
                        <c:v>0.25961147927870065</c:v>
                      </c:pt>
                      <c:pt idx="118">
                        <c:v>0.25166233296376678</c:v>
                      </c:pt>
                      <c:pt idx="119">
                        <c:v>0.24248711305964299</c:v>
                      </c:pt>
                      <c:pt idx="120">
                        <c:v>0.23213052031541168</c:v>
                      </c:pt>
                      <c:pt idx="121">
                        <c:v>0.22064301100988232</c:v>
                      </c:pt>
                      <c:pt idx="122">
                        <c:v>0.20808055113367036</c:v>
                      </c:pt>
                      <c:pt idx="123">
                        <c:v>0.19450434372851938</c:v>
                      </c:pt>
                      <c:pt idx="124">
                        <c:v>0.17998053071223133</c:v>
                      </c:pt>
                      <c:pt idx="125">
                        <c:v>0.16457987064189256</c:v>
                      </c:pt>
                      <c:pt idx="126">
                        <c:v>0.14837739398529726</c:v>
                      </c:pt>
                      <c:pt idx="127">
                        <c:v>0.13145203758004947</c:v>
                      </c:pt>
                      <c:pt idx="128">
                        <c:v>0.11388626006122432</c:v>
                      </c:pt>
                      <c:pt idx="129">
                        <c:v>9.5765640131187255E-2</c:v>
                      </c:pt>
                      <c:pt idx="130">
                        <c:v>7.7178459628759508E-2</c:v>
                      </c:pt>
                      <c:pt idx="131">
                        <c:v>5.8215273428972557E-2</c:v>
                      </c:pt>
                      <c:pt idx="132">
                        <c:v>3.8968468268818481E-2</c:v>
                      </c:pt>
                      <c:pt idx="133">
                        <c:v>1.9531812648355462E-2</c:v>
                      </c:pt>
                      <c:pt idx="134">
                        <c:v>1.0291247021232409E-16</c:v>
                      </c:pt>
                      <c:pt idx="135">
                        <c:v>-1.9531812648355257E-2</c:v>
                      </c:pt>
                      <c:pt idx="136">
                        <c:v>-3.8968468268818279E-2</c:v>
                      </c:pt>
                      <c:pt idx="137">
                        <c:v>-5.8215273428972356E-2</c:v>
                      </c:pt>
                      <c:pt idx="138">
                        <c:v>-7.7178459628759785E-2</c:v>
                      </c:pt>
                      <c:pt idx="139">
                        <c:v>-9.5765640131187046E-2</c:v>
                      </c:pt>
                      <c:pt idx="140">
                        <c:v>-0.11388626006122367</c:v>
                      </c:pt>
                      <c:pt idx="141">
                        <c:v>-0.13145203758004928</c:v>
                      </c:pt>
                      <c:pt idx="142">
                        <c:v>-0.14837739398529751</c:v>
                      </c:pt>
                      <c:pt idx="143">
                        <c:v>-0.16457987064189239</c:v>
                      </c:pt>
                      <c:pt idx="144">
                        <c:v>-0.17998053071223075</c:v>
                      </c:pt>
                      <c:pt idx="145">
                        <c:v>-0.19450434372851921</c:v>
                      </c:pt>
                      <c:pt idx="146">
                        <c:v>-0.20808055113367058</c:v>
                      </c:pt>
                      <c:pt idx="147">
                        <c:v>-0.22064301100988215</c:v>
                      </c:pt>
                      <c:pt idx="148">
                        <c:v>-0.23213052031541159</c:v>
                      </c:pt>
                      <c:pt idx="149">
                        <c:v>-0.24248711305964285</c:v>
                      </c:pt>
                      <c:pt idx="150">
                        <c:v>-0.25166233296376672</c:v>
                      </c:pt>
                      <c:pt idx="151">
                        <c:v>-0.25961147927870037</c:v>
                      </c:pt>
                      <c:pt idx="152">
                        <c:v>-0.266295824562643</c:v>
                      </c:pt>
                      <c:pt idx="153">
                        <c:v>-0.27168280335727907</c:v>
                      </c:pt>
                      <c:pt idx="154">
                        <c:v>-0.27574617084341829</c:v>
                      </c:pt>
                      <c:pt idx="155">
                        <c:v>-0.27846613070311654</c:v>
                      </c:pt>
                      <c:pt idx="156">
                        <c:v>-0.27982943156534679</c:v>
                      </c:pt>
                      <c:pt idx="157">
                        <c:v>-0.27982943156534684</c:v>
                      </c:pt>
                      <c:pt idx="158">
                        <c:v>-0.27846613070311654</c:v>
                      </c:pt>
                      <c:pt idx="159">
                        <c:v>-0.27574617084341829</c:v>
                      </c:pt>
                      <c:pt idx="160">
                        <c:v>-0.27168280335727912</c:v>
                      </c:pt>
                      <c:pt idx="161">
                        <c:v>-0.26629582456264306</c:v>
                      </c:pt>
                      <c:pt idx="162">
                        <c:v>-0.25961147927870065</c:v>
                      </c:pt>
                      <c:pt idx="163">
                        <c:v>-0.25166233296376705</c:v>
                      </c:pt>
                      <c:pt idx="164">
                        <c:v>-0.24248711305964299</c:v>
                      </c:pt>
                      <c:pt idx="165">
                        <c:v>-0.2321305203154117</c:v>
                      </c:pt>
                      <c:pt idx="166">
                        <c:v>-0.22064301100988201</c:v>
                      </c:pt>
                      <c:pt idx="167">
                        <c:v>-0.20808055113367038</c:v>
                      </c:pt>
                      <c:pt idx="168">
                        <c:v>-0.19450434372851941</c:v>
                      </c:pt>
                      <c:pt idx="169">
                        <c:v>-0.17998053071223094</c:v>
                      </c:pt>
                      <c:pt idx="170">
                        <c:v>-0.16457987064189258</c:v>
                      </c:pt>
                      <c:pt idx="171">
                        <c:v>-0.1483773939852977</c:v>
                      </c:pt>
                      <c:pt idx="172">
                        <c:v>-0.1314520375800495</c:v>
                      </c:pt>
                      <c:pt idx="173">
                        <c:v>-0.11388626006122435</c:v>
                      </c:pt>
                      <c:pt idx="174">
                        <c:v>-9.576564013118774E-2</c:v>
                      </c:pt>
                      <c:pt idx="175">
                        <c:v>-7.7178459628760021E-2</c:v>
                      </c:pt>
                      <c:pt idx="176">
                        <c:v>-5.8215273428972591E-2</c:v>
                      </c:pt>
                      <c:pt idx="177">
                        <c:v>-3.8968468268818023E-2</c:v>
                      </c:pt>
                      <c:pt idx="178">
                        <c:v>-1.9531812648355001E-2</c:v>
                      </c:pt>
                      <c:pt idx="179">
                        <c:v>-1.3721662694976546E-16</c:v>
                      </c:pt>
                      <c:pt idx="180">
                        <c:v>1.953181264835473E-2</c:v>
                      </c:pt>
                      <c:pt idx="181">
                        <c:v>3.8968468268818252E-2</c:v>
                      </c:pt>
                      <c:pt idx="182">
                        <c:v>5.8215273428972321E-2</c:v>
                      </c:pt>
                      <c:pt idx="183">
                        <c:v>7.7178459628759272E-2</c:v>
                      </c:pt>
                      <c:pt idx="184">
                        <c:v>9.5765640131187019E-2</c:v>
                      </c:pt>
                      <c:pt idx="185">
                        <c:v>0.11388626006122364</c:v>
                      </c:pt>
                      <c:pt idx="186">
                        <c:v>0.1314520375800497</c:v>
                      </c:pt>
                      <c:pt idx="187">
                        <c:v>0.14837739398529748</c:v>
                      </c:pt>
                      <c:pt idx="188">
                        <c:v>0.16457987064189236</c:v>
                      </c:pt>
                      <c:pt idx="189">
                        <c:v>0.17998053071223113</c:v>
                      </c:pt>
                      <c:pt idx="190">
                        <c:v>0.19450434372851919</c:v>
                      </c:pt>
                      <c:pt idx="191">
                        <c:v>0.20808055113367019</c:v>
                      </c:pt>
                      <c:pt idx="192">
                        <c:v>0.22064301100988215</c:v>
                      </c:pt>
                      <c:pt idx="193">
                        <c:v>0.23213052031541156</c:v>
                      </c:pt>
                      <c:pt idx="194">
                        <c:v>0.2424871130596426</c:v>
                      </c:pt>
                      <c:pt idx="195">
                        <c:v>0.25166233296376672</c:v>
                      </c:pt>
                      <c:pt idx="196">
                        <c:v>0.25961147927870037</c:v>
                      </c:pt>
                      <c:pt idx="197">
                        <c:v>0.26629582456264311</c:v>
                      </c:pt>
                      <c:pt idx="198">
                        <c:v>0.27168280335727907</c:v>
                      </c:pt>
                      <c:pt idx="199">
                        <c:v>0.27574617084341829</c:v>
                      </c:pt>
                      <c:pt idx="200">
                        <c:v>0.2784661307031166</c:v>
                      </c:pt>
                      <c:pt idx="201">
                        <c:v>0.27982943156534684</c:v>
                      </c:pt>
                      <c:pt idx="202">
                        <c:v>0.27982943156534684</c:v>
                      </c:pt>
                      <c:pt idx="203">
                        <c:v>0.2784661307031166</c:v>
                      </c:pt>
                      <c:pt idx="204">
                        <c:v>0.27574617084341835</c:v>
                      </c:pt>
                      <c:pt idx="205">
                        <c:v>0.27168280335727912</c:v>
                      </c:pt>
                      <c:pt idx="206">
                        <c:v>0.26629582456264322</c:v>
                      </c:pt>
                      <c:pt idx="207">
                        <c:v>0.25961147927870043</c:v>
                      </c:pt>
                      <c:pt idx="208">
                        <c:v>0.25166233296376683</c:v>
                      </c:pt>
                      <c:pt idx="209">
                        <c:v>0.24248711305964277</c:v>
                      </c:pt>
                      <c:pt idx="210">
                        <c:v>0.23213052031541173</c:v>
                      </c:pt>
                      <c:pt idx="211">
                        <c:v>0.22064301100988234</c:v>
                      </c:pt>
                      <c:pt idx="212">
                        <c:v>0.20808055113367041</c:v>
                      </c:pt>
                      <c:pt idx="213">
                        <c:v>0.19450434372851941</c:v>
                      </c:pt>
                      <c:pt idx="214">
                        <c:v>0.17998053071223138</c:v>
                      </c:pt>
                      <c:pt idx="215">
                        <c:v>0.16457987064189261</c:v>
                      </c:pt>
                      <c:pt idx="216">
                        <c:v>0.14837739398529773</c:v>
                      </c:pt>
                      <c:pt idx="217">
                        <c:v>0.13145203758004997</c:v>
                      </c:pt>
                      <c:pt idx="218">
                        <c:v>0.11388626006122392</c:v>
                      </c:pt>
                      <c:pt idx="219">
                        <c:v>9.576564013118731E-2</c:v>
                      </c:pt>
                      <c:pt idx="220">
                        <c:v>7.7178459628759577E-2</c:v>
                      </c:pt>
                      <c:pt idx="221">
                        <c:v>5.8215273428972619E-2</c:v>
                      </c:pt>
                      <c:pt idx="222">
                        <c:v>3.896846826881855E-2</c:v>
                      </c:pt>
                      <c:pt idx="223">
                        <c:v>1.9531812648355035E-2</c:v>
                      </c:pt>
                      <c:pt idx="224">
                        <c:v>1.7152078368720683E-16</c:v>
                      </c:pt>
                      <c:pt idx="225">
                        <c:v>-1.9531812648354695E-2</c:v>
                      </c:pt>
                      <c:pt idx="226">
                        <c:v>-3.8968468268817717E-2</c:v>
                      </c:pt>
                      <c:pt idx="227">
                        <c:v>-5.8215273428972286E-2</c:v>
                      </c:pt>
                      <c:pt idx="228">
                        <c:v>-7.7178459628759244E-2</c:v>
                      </c:pt>
                      <c:pt idx="229">
                        <c:v>-9.5765640131186991E-2</c:v>
                      </c:pt>
                      <c:pt idx="230">
                        <c:v>-0.11388626006122451</c:v>
                      </c:pt>
                      <c:pt idx="231">
                        <c:v>-0.13145203758004967</c:v>
                      </c:pt>
                      <c:pt idx="232">
                        <c:v>-0.14837739398529745</c:v>
                      </c:pt>
                      <c:pt idx="233">
                        <c:v>-0.16457987064189233</c:v>
                      </c:pt>
                      <c:pt idx="234">
                        <c:v>-0.17998053071223072</c:v>
                      </c:pt>
                      <c:pt idx="235">
                        <c:v>-0.19450434372851882</c:v>
                      </c:pt>
                      <c:pt idx="236">
                        <c:v>-0.20808055113367049</c:v>
                      </c:pt>
                      <c:pt idx="237">
                        <c:v>-0.22064301100988212</c:v>
                      </c:pt>
                      <c:pt idx="238">
                        <c:v>-0.23213052031541151</c:v>
                      </c:pt>
                      <c:pt idx="239">
                        <c:v>-0.24248711305964257</c:v>
                      </c:pt>
                      <c:pt idx="240">
                        <c:v>-0.25166233296376689</c:v>
                      </c:pt>
                      <c:pt idx="241">
                        <c:v>-0.25961147927870049</c:v>
                      </c:pt>
                      <c:pt idx="242">
                        <c:v>-0.266295824562643</c:v>
                      </c:pt>
                      <c:pt idx="243">
                        <c:v>-0.27168280335727896</c:v>
                      </c:pt>
                      <c:pt idx="244">
                        <c:v>-0.27574617084341818</c:v>
                      </c:pt>
                      <c:pt idx="245">
                        <c:v>-0.2784661307031166</c:v>
                      </c:pt>
                      <c:pt idx="246">
                        <c:v>-0.27982943156534684</c:v>
                      </c:pt>
                      <c:pt idx="247">
                        <c:v>-0.27982943156534684</c:v>
                      </c:pt>
                      <c:pt idx="248">
                        <c:v>-0.2784661307031166</c:v>
                      </c:pt>
                      <c:pt idx="249">
                        <c:v>-0.2757461708434184</c:v>
                      </c:pt>
                      <c:pt idx="250">
                        <c:v>-0.27168280335727901</c:v>
                      </c:pt>
                      <c:pt idx="251">
                        <c:v>-0.26629582456264306</c:v>
                      </c:pt>
                      <c:pt idx="252">
                        <c:v>-0.25961147927870065</c:v>
                      </c:pt>
                      <c:pt idx="253">
                        <c:v>-0.25166233296376667</c:v>
                      </c:pt>
                      <c:pt idx="254">
                        <c:v>-0.24248711305964277</c:v>
                      </c:pt>
                      <c:pt idx="255">
                        <c:v>-0.23213052031541173</c:v>
                      </c:pt>
                      <c:pt idx="256">
                        <c:v>-0.22064301100988237</c:v>
                      </c:pt>
                      <c:pt idx="257">
                        <c:v>-0.20808055113367074</c:v>
                      </c:pt>
                      <c:pt idx="258">
                        <c:v>-0.1945043437285198</c:v>
                      </c:pt>
                      <c:pt idx="259">
                        <c:v>-0.179980530712231</c:v>
                      </c:pt>
                      <c:pt idx="260">
                        <c:v>-0.16457987064189264</c:v>
                      </c:pt>
                      <c:pt idx="261">
                        <c:v>-0.14837739398529692</c:v>
                      </c:pt>
                      <c:pt idx="262">
                        <c:v>-0.13145203758004911</c:v>
                      </c:pt>
                      <c:pt idx="263">
                        <c:v>-0.11388626006122395</c:v>
                      </c:pt>
                      <c:pt idx="264">
                        <c:v>-9.5765640131187338E-2</c:v>
                      </c:pt>
                      <c:pt idx="265">
                        <c:v>-7.717845962876009E-2</c:v>
                      </c:pt>
                      <c:pt idx="266">
                        <c:v>-5.821527342897314E-2</c:v>
                      </c:pt>
                      <c:pt idx="267">
                        <c:v>-3.8968468268819077E-2</c:v>
                      </c:pt>
                      <c:pt idx="268">
                        <c:v>-1.953181264835507E-2</c:v>
                      </c:pt>
                      <c:pt idx="269">
                        <c:v>-2.0582494042464817E-16</c:v>
                      </c:pt>
                      <c:pt idx="270">
                        <c:v>1.9531812648354661E-2</c:v>
                      </c:pt>
                      <c:pt idx="271">
                        <c:v>3.8968468268818668E-2</c:v>
                      </c:pt>
                      <c:pt idx="272">
                        <c:v>5.8215273428972737E-2</c:v>
                      </c:pt>
                      <c:pt idx="273">
                        <c:v>7.7178459628759674E-2</c:v>
                      </c:pt>
                      <c:pt idx="274">
                        <c:v>9.5765640131186949E-2</c:v>
                      </c:pt>
                      <c:pt idx="275">
                        <c:v>0.11388626006122357</c:v>
                      </c:pt>
                      <c:pt idx="276">
                        <c:v>0.13145203758004964</c:v>
                      </c:pt>
                      <c:pt idx="277">
                        <c:v>0.14837739398529742</c:v>
                      </c:pt>
                      <c:pt idx="278">
                        <c:v>0.16457987064189231</c:v>
                      </c:pt>
                      <c:pt idx="279">
                        <c:v>0.17998053071223069</c:v>
                      </c:pt>
                      <c:pt idx="280">
                        <c:v>0.1945043437285188</c:v>
                      </c:pt>
                      <c:pt idx="281">
                        <c:v>0.20808055113366983</c:v>
                      </c:pt>
                      <c:pt idx="282">
                        <c:v>0.2206430110098821</c:v>
                      </c:pt>
                      <c:pt idx="283">
                        <c:v>0.23213052031541151</c:v>
                      </c:pt>
                      <c:pt idx="284">
                        <c:v>0.24248711305964307</c:v>
                      </c:pt>
                      <c:pt idx="285">
                        <c:v>0.25166233296376689</c:v>
                      </c:pt>
                      <c:pt idx="286">
                        <c:v>0.25961147927870049</c:v>
                      </c:pt>
                      <c:pt idx="287">
                        <c:v>0.26629582456264295</c:v>
                      </c:pt>
                      <c:pt idx="288">
                        <c:v>0.27168280335727896</c:v>
                      </c:pt>
                      <c:pt idx="289">
                        <c:v>0.27574617084341818</c:v>
                      </c:pt>
                      <c:pt idx="290">
                        <c:v>0.27846613070311643</c:v>
                      </c:pt>
                      <c:pt idx="291">
                        <c:v>0.27982943156534684</c:v>
                      </c:pt>
                      <c:pt idx="292">
                        <c:v>0.27982943156534684</c:v>
                      </c:pt>
                      <c:pt idx="293">
                        <c:v>0.27846613070311654</c:v>
                      </c:pt>
                      <c:pt idx="294">
                        <c:v>0.27574617084341824</c:v>
                      </c:pt>
                      <c:pt idx="295">
                        <c:v>0.27168280335727901</c:v>
                      </c:pt>
                      <c:pt idx="296">
                        <c:v>0.26629582456264311</c:v>
                      </c:pt>
                      <c:pt idx="297">
                        <c:v>0.25961147927870065</c:v>
                      </c:pt>
                      <c:pt idx="298">
                        <c:v>0.25166233296376705</c:v>
                      </c:pt>
                      <c:pt idx="299">
                        <c:v>0.24248711305964279</c:v>
                      </c:pt>
                      <c:pt idx="300">
                        <c:v>0.23213052031541176</c:v>
                      </c:pt>
                      <c:pt idx="301">
                        <c:v>0.22064301100988237</c:v>
                      </c:pt>
                      <c:pt idx="302">
                        <c:v>0.20808055113367077</c:v>
                      </c:pt>
                      <c:pt idx="303">
                        <c:v>0.1945043437285198</c:v>
                      </c:pt>
                      <c:pt idx="304">
                        <c:v>0.17998053071223105</c:v>
                      </c:pt>
                      <c:pt idx="305">
                        <c:v>0.16457987064189267</c:v>
                      </c:pt>
                      <c:pt idx="306">
                        <c:v>0.14837739398529778</c:v>
                      </c:pt>
                      <c:pt idx="307">
                        <c:v>0.13145203758004914</c:v>
                      </c:pt>
                      <c:pt idx="308">
                        <c:v>0.11388626006122397</c:v>
                      </c:pt>
                      <c:pt idx="309">
                        <c:v>9.576564013118738E-2</c:v>
                      </c:pt>
                      <c:pt idx="310">
                        <c:v>7.7178459628760118E-2</c:v>
                      </c:pt>
                      <c:pt idx="311">
                        <c:v>5.8215273428973174E-2</c:v>
                      </c:pt>
                      <c:pt idx="312">
                        <c:v>3.8968468268819112E-2</c:v>
                      </c:pt>
                      <c:pt idx="313">
                        <c:v>1.9531812648356097E-2</c:v>
                      </c:pt>
                      <c:pt idx="314">
                        <c:v>2.4012909716208954E-16</c:v>
                      </c:pt>
                      <c:pt idx="315">
                        <c:v>-1.9531812648354623E-2</c:v>
                      </c:pt>
                      <c:pt idx="316">
                        <c:v>-3.896846826881864E-2</c:v>
                      </c:pt>
                      <c:pt idx="317">
                        <c:v>-5.8215273428972709E-2</c:v>
                      </c:pt>
                      <c:pt idx="318">
                        <c:v>-7.7178459628759646E-2</c:v>
                      </c:pt>
                      <c:pt idx="319">
                        <c:v>-9.5765640131186922E-2</c:v>
                      </c:pt>
                      <c:pt idx="320">
                        <c:v>-0.11388626006122354</c:v>
                      </c:pt>
                      <c:pt idx="321">
                        <c:v>-0.13145203758004873</c:v>
                      </c:pt>
                      <c:pt idx="322">
                        <c:v>-0.1483773939852974</c:v>
                      </c:pt>
                      <c:pt idx="323">
                        <c:v>-0.16457987064189231</c:v>
                      </c:pt>
                      <c:pt idx="324">
                        <c:v>-0.17998053071223066</c:v>
                      </c:pt>
                      <c:pt idx="325">
                        <c:v>-0.19450434372851874</c:v>
                      </c:pt>
                      <c:pt idx="326">
                        <c:v>-0.20808055113367047</c:v>
                      </c:pt>
                      <c:pt idx="327">
                        <c:v>-0.22064301100988146</c:v>
                      </c:pt>
                      <c:pt idx="328">
                        <c:v>-0.23213052031541148</c:v>
                      </c:pt>
                      <c:pt idx="329">
                        <c:v>-0.24248711305964255</c:v>
                      </c:pt>
                      <c:pt idx="330">
                        <c:v>-0.25166233296376683</c:v>
                      </c:pt>
                      <c:pt idx="331">
                        <c:v>-0.25961147927870049</c:v>
                      </c:pt>
                      <c:pt idx="332">
                        <c:v>-0.26629582456264295</c:v>
                      </c:pt>
                      <c:pt idx="333">
                        <c:v>-0.27168280335727918</c:v>
                      </c:pt>
                      <c:pt idx="334">
                        <c:v>-0.27574617084341813</c:v>
                      </c:pt>
                      <c:pt idx="335">
                        <c:v>-0.2784661307031166</c:v>
                      </c:pt>
                      <c:pt idx="336">
                        <c:v>-0.27982943156534679</c:v>
                      </c:pt>
                      <c:pt idx="337">
                        <c:v>-0.27982943156534684</c:v>
                      </c:pt>
                      <c:pt idx="338">
                        <c:v>-0.2784661307031166</c:v>
                      </c:pt>
                      <c:pt idx="339">
                        <c:v>-0.27574617084341824</c:v>
                      </c:pt>
                      <c:pt idx="340">
                        <c:v>-0.27168280335727929</c:v>
                      </c:pt>
                      <c:pt idx="341">
                        <c:v>-0.26629582456264311</c:v>
                      </c:pt>
                      <c:pt idx="342">
                        <c:v>-0.25961147927870032</c:v>
                      </c:pt>
                      <c:pt idx="343">
                        <c:v>-0.25166233296376711</c:v>
                      </c:pt>
                      <c:pt idx="344">
                        <c:v>-0.24248711305964279</c:v>
                      </c:pt>
                      <c:pt idx="345">
                        <c:v>-0.23213052031541176</c:v>
                      </c:pt>
                      <c:pt idx="346">
                        <c:v>-0.2206430110098824</c:v>
                      </c:pt>
                      <c:pt idx="347">
                        <c:v>-0.2080805511336708</c:v>
                      </c:pt>
                      <c:pt idx="348">
                        <c:v>-0.19450434372851913</c:v>
                      </c:pt>
                      <c:pt idx="349">
                        <c:v>-0.17998053071223183</c:v>
                      </c:pt>
                      <c:pt idx="350">
                        <c:v>-0.16457987064189272</c:v>
                      </c:pt>
                      <c:pt idx="351">
                        <c:v>-0.14837739398529781</c:v>
                      </c:pt>
                      <c:pt idx="352">
                        <c:v>-0.13145203758005006</c:v>
                      </c:pt>
                      <c:pt idx="353">
                        <c:v>-0.113886260061224</c:v>
                      </c:pt>
                      <c:pt idx="354">
                        <c:v>-9.5765640131187407E-2</c:v>
                      </c:pt>
                      <c:pt idx="355">
                        <c:v>-7.7178459628759202E-2</c:v>
                      </c:pt>
                      <c:pt idx="356">
                        <c:v>-5.8215273428973209E-2</c:v>
                      </c:pt>
                      <c:pt idx="357">
                        <c:v>-3.8968468268818161E-2</c:v>
                      </c:pt>
                      <c:pt idx="358">
                        <c:v>-1.9531812648356132E-2</c:v>
                      </c:pt>
                      <c:pt idx="359">
                        <c:v>-2.7443325389953091E-16</c:v>
                      </c:pt>
                      <c:pt idx="360">
                        <c:v>1.9531812648354588E-2</c:v>
                      </c:pt>
                      <c:pt idx="361">
                        <c:v>3.896846826881762E-2</c:v>
                      </c:pt>
                      <c:pt idx="362">
                        <c:v>5.8215273428972675E-2</c:v>
                      </c:pt>
                      <c:pt idx="363">
                        <c:v>7.7178459628759619E-2</c:v>
                      </c:pt>
                      <c:pt idx="364">
                        <c:v>9.5765640131187824E-2</c:v>
                      </c:pt>
                      <c:pt idx="365">
                        <c:v>0.11388626006122352</c:v>
                      </c:pt>
                      <c:pt idx="366">
                        <c:v>0.13145203758004959</c:v>
                      </c:pt>
                      <c:pt idx="367">
                        <c:v>0.14837739398529651</c:v>
                      </c:pt>
                      <c:pt idx="368">
                        <c:v>0.16457987064189228</c:v>
                      </c:pt>
                      <c:pt idx="369">
                        <c:v>0.17998053071223064</c:v>
                      </c:pt>
                      <c:pt idx="370">
                        <c:v>0.19450434372851946</c:v>
                      </c:pt>
                      <c:pt idx="371">
                        <c:v>0.2080805511336698</c:v>
                      </c:pt>
                      <c:pt idx="372">
                        <c:v>0.22064301100988207</c:v>
                      </c:pt>
                      <c:pt idx="373">
                        <c:v>0.23213052031541201</c:v>
                      </c:pt>
                      <c:pt idx="374">
                        <c:v>0.24248711305964255</c:v>
                      </c:pt>
                      <c:pt idx="375">
                        <c:v>0.25166233296376683</c:v>
                      </c:pt>
                      <c:pt idx="376">
                        <c:v>0.25961147927870049</c:v>
                      </c:pt>
                      <c:pt idx="377">
                        <c:v>0.26629582456264295</c:v>
                      </c:pt>
                      <c:pt idx="378">
                        <c:v>0.2716828033572789</c:v>
                      </c:pt>
                      <c:pt idx="379">
                        <c:v>0.27574617084341835</c:v>
                      </c:pt>
                      <c:pt idx="380">
                        <c:v>0.27846613070311643</c:v>
                      </c:pt>
                      <c:pt idx="381">
                        <c:v>0.27982943156534684</c:v>
                      </c:pt>
                      <c:pt idx="382">
                        <c:v>0.2798294315653469</c:v>
                      </c:pt>
                      <c:pt idx="383">
                        <c:v>0.27846613070311665</c:v>
                      </c:pt>
                      <c:pt idx="384">
                        <c:v>0.27574617084341829</c:v>
                      </c:pt>
                      <c:pt idx="385">
                        <c:v>0.27168280335727907</c:v>
                      </c:pt>
                      <c:pt idx="386">
                        <c:v>0.26629582456264278</c:v>
                      </c:pt>
                      <c:pt idx="387">
                        <c:v>0.25961147927870071</c:v>
                      </c:pt>
                      <c:pt idx="388">
                        <c:v>0.25166233296376667</c:v>
                      </c:pt>
                      <c:pt idx="389">
                        <c:v>0.24248711305964332</c:v>
                      </c:pt>
                      <c:pt idx="390">
                        <c:v>0.23213052031541181</c:v>
                      </c:pt>
                      <c:pt idx="391">
                        <c:v>0.22064301100988243</c:v>
                      </c:pt>
                      <c:pt idx="392">
                        <c:v>0.20808055113367085</c:v>
                      </c:pt>
                      <c:pt idx="393">
                        <c:v>0.19450434372851988</c:v>
                      </c:pt>
                      <c:pt idx="394">
                        <c:v>0.17998053071223111</c:v>
                      </c:pt>
                      <c:pt idx="395">
                        <c:v>0.16457987064189195</c:v>
                      </c:pt>
                      <c:pt idx="396">
                        <c:v>0.14837739398529784</c:v>
                      </c:pt>
                      <c:pt idx="397">
                        <c:v>0.1314520375800492</c:v>
                      </c:pt>
                      <c:pt idx="398">
                        <c:v>0.11388626006122496</c:v>
                      </c:pt>
                      <c:pt idx="399">
                        <c:v>9.5765640131187435E-2</c:v>
                      </c:pt>
                      <c:pt idx="400">
                        <c:v>7.7178459628760174E-2</c:v>
                      </c:pt>
                      <c:pt idx="401">
                        <c:v>5.8215273428972272E-2</c:v>
                      </c:pt>
                      <c:pt idx="402">
                        <c:v>3.8968468268819181E-2</c:v>
                      </c:pt>
                      <c:pt idx="403">
                        <c:v>1.9531812648355171E-2</c:v>
                      </c:pt>
                      <c:pt idx="404">
                        <c:v>1.3034972407011126E-15</c:v>
                      </c:pt>
                      <c:pt idx="405">
                        <c:v>-1.9531812648354557E-2</c:v>
                      </c:pt>
                      <c:pt idx="406">
                        <c:v>-3.8968468268818564E-2</c:v>
                      </c:pt>
                      <c:pt idx="407">
                        <c:v>-5.8215273428971669E-2</c:v>
                      </c:pt>
                      <c:pt idx="408">
                        <c:v>-7.7178459628759591E-2</c:v>
                      </c:pt>
                      <c:pt idx="409">
                        <c:v>-9.5765640131186866E-2</c:v>
                      </c:pt>
                      <c:pt idx="410">
                        <c:v>-0.11388626006122439</c:v>
                      </c:pt>
                      <c:pt idx="411">
                        <c:v>-0.13145203758004867</c:v>
                      </c:pt>
                      <c:pt idx="412">
                        <c:v>-0.14837739398529731</c:v>
                      </c:pt>
                      <c:pt idx="413">
                        <c:v>-0.16457987064189145</c:v>
                      </c:pt>
                      <c:pt idx="414">
                        <c:v>-0.17998053071223061</c:v>
                      </c:pt>
                      <c:pt idx="415">
                        <c:v>-0.19450434372851944</c:v>
                      </c:pt>
                      <c:pt idx="416">
                        <c:v>-0.20808055113367041</c:v>
                      </c:pt>
                      <c:pt idx="417">
                        <c:v>-0.22064301100988204</c:v>
                      </c:pt>
                      <c:pt idx="418">
                        <c:v>-0.23213052031541145</c:v>
                      </c:pt>
                      <c:pt idx="419">
                        <c:v>-0.24248711305964302</c:v>
                      </c:pt>
                      <c:pt idx="420">
                        <c:v>-0.25166233296376639</c:v>
                      </c:pt>
                      <c:pt idx="421">
                        <c:v>-0.25961147927870049</c:v>
                      </c:pt>
                      <c:pt idx="422">
                        <c:v>-0.26629582456264295</c:v>
                      </c:pt>
                    </c:numCache>
                  </c:numRef>
                </c:val>
                <c:smooth val="0"/>
              </c15:ser>
            </c15:filteredLineSeries>
            <c15:filteredLineSeries>
              <c15:ser>
                <c:idx val="5"/>
                <c:order val="5"/>
                <c:tx>
                  <c:strRef>
                    <c:extLst xmlns:c15="http://schemas.microsoft.com/office/drawing/2012/chart">
                      <c:ext xmlns:c15="http://schemas.microsoft.com/office/drawing/2012/chart" uri="{02D57815-91ED-43cb-92C2-25804820EDAC}">
                        <c15:formulaRef>
                          <c15:sqref>'Theorretical Data (2)'!$X$13</c15:sqref>
                        </c15:formulaRef>
                      </c:ext>
                    </c:extLst>
                    <c:strCache>
                      <c:ptCount val="1"/>
                      <c:pt idx="0">
                        <c:v>SD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xmlns:c15="http://schemas.microsoft.com/office/drawing/2012/chart">
                      <c:ext xmlns:c15="http://schemas.microsoft.com/office/drawing/2012/chart" uri="{02D57815-91ED-43cb-92C2-25804820EDAC}">
                        <c15:formulaRef>
                          <c15:sqref>'Theorretical Data (2)'!$X$14:$X$436</c15:sqref>
                        </c15:formulaRef>
                      </c:ext>
                    </c:extLst>
                    <c:numCache>
                      <c:formatCode>General</c:formatCode>
                      <c:ptCount val="423"/>
                      <c:pt idx="99">
                        <c:v>0.16130402112721512</c:v>
                      </c:pt>
                      <c:pt idx="100">
                        <c:v>0.16526674393269711</c:v>
                      </c:pt>
                      <c:pt idx="101">
                        <c:v>0.16968747715443402</c:v>
                      </c:pt>
                      <c:pt idx="102">
                        <c:v>0.17449510593450615</c:v>
                      </c:pt>
                      <c:pt idx="103">
                        <c:v>0.17961965629390803</c:v>
                      </c:pt>
                      <c:pt idx="104">
                        <c:v>0.1849939757132989</c:v>
                      </c:pt>
                      <c:pt idx="105">
                        <c:v>0.19055487029801041</c:v>
                      </c:pt>
                      <c:pt idx="106">
                        <c:v>0.19624379237585832</c:v>
                      </c:pt>
                      <c:pt idx="107">
                        <c:v>0.20200718284840422</c:v>
                      </c:pt>
                      <c:pt idx="108">
                        <c:v>0.20779656499414215</c:v>
                      </c:pt>
                      <c:pt idx="109">
                        <c:v>0.21356847017456315</c:v>
                      </c:pt>
                      <c:pt idx="110">
                        <c:v>0.21928425743685287</c:v>
                      </c:pt>
                      <c:pt idx="111">
                        <c:v>0.22490987192964246</c:v>
                      </c:pt>
                      <c:pt idx="112">
                        <c:v>0.23041557290449552</c:v>
                      </c:pt>
                      <c:pt idx="113">
                        <c:v>0.23577565118897403</c:v>
                      </c:pt>
                      <c:pt idx="114">
                        <c:v>0.24096814808767864</c:v>
                      </c:pt>
                      <c:pt idx="115">
                        <c:v>0.24597458215797274</c:v>
                      </c:pt>
                      <c:pt idx="116">
                        <c:v>0.25077968665151351</c:v>
                      </c:pt>
                      <c:pt idx="117">
                        <c:v>0.25537115811367239</c:v>
                      </c:pt>
                      <c:pt idx="118">
                        <c:v>0.25973941529199651</c:v>
                      </c:pt>
                      <c:pt idx="119">
                        <c:v>0.26387736682129287</c:v>
                      </c:pt>
                      <c:pt idx="120">
                        <c:v>0.26778018590882485</c:v>
                      </c:pt>
                      <c:pt idx="121">
                        <c:v>0.27144509028536673</c:v>
                      </c:pt>
                      <c:pt idx="122">
                        <c:v>0.27487112591131885</c:v>
                      </c:pt>
                      <c:pt idx="123">
                        <c:v>0.27805895326062713</c:v>
                      </c:pt>
                      <c:pt idx="124">
                        <c:v>0.28101063540118193</c:v>
                      </c:pt>
                      <c:pt idx="125">
                        <c:v>0.28372942751642583</c:v>
                      </c:pt>
                      <c:pt idx="126">
                        <c:v>0.28621956794664638</c:v>
                      </c:pt>
                      <c:pt idx="127">
                        <c:v>0.28848607125334313</c:v>
                      </c:pt>
                      <c:pt idx="128">
                        <c:v>0.29053452421291359</c:v>
                      </c:pt>
                      <c:pt idx="129">
                        <c:v>0.29237088601519229</c:v>
                      </c:pt>
                      <c:pt idx="130">
                        <c:v>0.29400129426740951</c:v>
                      </c:pt>
                      <c:pt idx="131">
                        <c:v>0.29543187867472592</c:v>
                      </c:pt>
                      <c:pt idx="132">
                        <c:v>0.29666858447510419</c:v>
                      </c:pt>
                      <c:pt idx="133">
                        <c:v>0.2977170078403294</c:v>
                      </c:pt>
                      <c:pt idx="134">
                        <c:v>0.29858224550958901</c:v>
                      </c:pt>
                      <c:pt idx="135">
                        <c:v>0.29926876089252513</c:v>
                      </c:pt>
                      <c:pt idx="136">
                        <c:v>0.29978026876343727</c:v>
                      </c:pt>
                      <c:pt idx="137">
                        <c:v>0.3001196404692057</c:v>
                      </c:pt>
                      <c:pt idx="138">
                        <c:v>0.30028883129626688</c:v>
                      </c:pt>
                      <c:pt idx="139">
                        <c:v>0.30028883129626693</c:v>
                      </c:pt>
                      <c:pt idx="140">
                        <c:v>0.30011964046920558</c:v>
                      </c:pt>
                      <c:pt idx="141">
                        <c:v>0.29978026876343733</c:v>
                      </c:pt>
                      <c:pt idx="142">
                        <c:v>0.29926876089252513</c:v>
                      </c:pt>
                      <c:pt idx="143">
                        <c:v>0.29858224550958895</c:v>
                      </c:pt>
                      <c:pt idx="144">
                        <c:v>0.29771700784032945</c:v>
                      </c:pt>
                      <c:pt idx="145">
                        <c:v>0.29666858447510425</c:v>
                      </c:pt>
                      <c:pt idx="146">
                        <c:v>0.29543187867472587</c:v>
                      </c:pt>
                      <c:pt idx="147">
                        <c:v>0.29400129426740945</c:v>
                      </c:pt>
                      <c:pt idx="148">
                        <c:v>0.29237088601519234</c:v>
                      </c:pt>
                      <c:pt idx="149">
                        <c:v>0.29053452421291354</c:v>
                      </c:pt>
                      <c:pt idx="150">
                        <c:v>0.28848607125334313</c:v>
                      </c:pt>
                      <c:pt idx="151">
                        <c:v>0.28621956794664632</c:v>
                      </c:pt>
                      <c:pt idx="152">
                        <c:v>0.28372942751642577</c:v>
                      </c:pt>
                      <c:pt idx="153">
                        <c:v>0.28101063540118199</c:v>
                      </c:pt>
                      <c:pt idx="154">
                        <c:v>0.27805895326062713</c:v>
                      </c:pt>
                      <c:pt idx="155">
                        <c:v>0.27487112591131885</c:v>
                      </c:pt>
                      <c:pt idx="156">
                        <c:v>0.27144509028536679</c:v>
                      </c:pt>
                      <c:pt idx="157">
                        <c:v>0.2677801859088248</c:v>
                      </c:pt>
                      <c:pt idx="158">
                        <c:v>0.26387736682129292</c:v>
                      </c:pt>
                      <c:pt idx="159">
                        <c:v>0.25973941529199646</c:v>
                      </c:pt>
                      <c:pt idx="160">
                        <c:v>0.25537115811367256</c:v>
                      </c:pt>
                      <c:pt idx="161">
                        <c:v>0.25077968665151346</c:v>
                      </c:pt>
                      <c:pt idx="162">
                        <c:v>0.24597458215797274</c:v>
                      </c:pt>
                      <c:pt idx="163">
                        <c:v>0.24096814808767864</c:v>
                      </c:pt>
                      <c:pt idx="164">
                        <c:v>0.23577565118897395</c:v>
                      </c:pt>
                      <c:pt idx="165">
                        <c:v>0.23041557290449552</c:v>
                      </c:pt>
                      <c:pt idx="166">
                        <c:v>0.22490987192964251</c:v>
                      </c:pt>
                      <c:pt idx="167">
                        <c:v>0.2192842574368529</c:v>
                      </c:pt>
                      <c:pt idx="168">
                        <c:v>0.21356847017456315</c:v>
                      </c:pt>
                      <c:pt idx="169">
                        <c:v>0.20779656499414215</c:v>
                      </c:pt>
                      <c:pt idx="170">
                        <c:v>0.20200718284840419</c:v>
                      </c:pt>
                      <c:pt idx="171">
                        <c:v>0.19624379237585829</c:v>
                      </c:pt>
                      <c:pt idx="172">
                        <c:v>0.19055487029801038</c:v>
                      </c:pt>
                      <c:pt idx="173">
                        <c:v>0.1849939757132989</c:v>
                      </c:pt>
                      <c:pt idx="174">
                        <c:v>0.17961965629390797</c:v>
                      </c:pt>
                      <c:pt idx="175">
                        <c:v>0.17449510593450615</c:v>
                      </c:pt>
                      <c:pt idx="176">
                        <c:v>0.16968747715443408</c:v>
                      </c:pt>
                      <c:pt idx="177">
                        <c:v>0.16526674393269708</c:v>
                      </c:pt>
                      <c:pt idx="178">
                        <c:v>0.16130402112721509</c:v>
                      </c:pt>
                      <c:pt idx="179">
                        <c:v>0.15786928642767292</c:v>
                      </c:pt>
                      <c:pt idx="180">
                        <c:v>0.15502852900286476</c:v>
                      </c:pt>
                      <c:pt idx="181">
                        <c:v>0.15284046572079674</c:v>
                      </c:pt>
                      <c:pt idx="182">
                        <c:v>0.15135310429188761</c:v>
                      </c:pt>
                      <c:pt idx="183">
                        <c:v>0.15060055571070843</c:v>
                      </c:pt>
                      <c:pt idx="184">
                        <c:v>0.15060055571070849</c:v>
                      </c:pt>
                      <c:pt idx="185">
                        <c:v>0.15135310429188761</c:v>
                      </c:pt>
                      <c:pt idx="186">
                        <c:v>0.15284046572079671</c:v>
                      </c:pt>
                      <c:pt idx="187">
                        <c:v>0.15502852900286473</c:v>
                      </c:pt>
                      <c:pt idx="188">
                        <c:v>0.15786928642767289</c:v>
                      </c:pt>
                      <c:pt idx="189">
                        <c:v>0.16130402112721509</c:v>
                      </c:pt>
                      <c:pt idx="190">
                        <c:v>0.16526674393269708</c:v>
                      </c:pt>
                      <c:pt idx="191">
                        <c:v>0.169687477154434</c:v>
                      </c:pt>
                      <c:pt idx="192">
                        <c:v>0.17449510593450612</c:v>
                      </c:pt>
                      <c:pt idx="193">
                        <c:v>0.179619656293908</c:v>
                      </c:pt>
                      <c:pt idx="194">
                        <c:v>0.18499397571329887</c:v>
                      </c:pt>
                      <c:pt idx="195">
                        <c:v>0.19055487029801038</c:v>
                      </c:pt>
                      <c:pt idx="196">
                        <c:v>0.19624379237585832</c:v>
                      </c:pt>
                      <c:pt idx="197">
                        <c:v>0.20200718284840419</c:v>
                      </c:pt>
                      <c:pt idx="198">
                        <c:v>0.20779656499414209</c:v>
                      </c:pt>
                      <c:pt idx="199">
                        <c:v>0.21356847017456312</c:v>
                      </c:pt>
                      <c:pt idx="200">
                        <c:v>0.21928425743685287</c:v>
                      </c:pt>
                      <c:pt idx="201">
                        <c:v>0.22490987192964246</c:v>
                      </c:pt>
                      <c:pt idx="202">
                        <c:v>0.23041557290449544</c:v>
                      </c:pt>
                      <c:pt idx="203">
                        <c:v>0.23577565118897403</c:v>
                      </c:pt>
                      <c:pt idx="204">
                        <c:v>0.24096814808767864</c:v>
                      </c:pt>
                      <c:pt idx="205">
                        <c:v>0.24597458215797274</c:v>
                      </c:pt>
                      <c:pt idx="206">
                        <c:v>0.25077968665151351</c:v>
                      </c:pt>
                      <c:pt idx="207">
                        <c:v>0.25537115811367245</c:v>
                      </c:pt>
                      <c:pt idx="208">
                        <c:v>0.25973941529199651</c:v>
                      </c:pt>
                      <c:pt idx="209">
                        <c:v>0.26387736682129298</c:v>
                      </c:pt>
                      <c:pt idx="210">
                        <c:v>0.26778018590882491</c:v>
                      </c:pt>
                      <c:pt idx="211">
                        <c:v>0.27144509028536679</c:v>
                      </c:pt>
                      <c:pt idx="212">
                        <c:v>0.2748711259113189</c:v>
                      </c:pt>
                      <c:pt idx="213">
                        <c:v>0.27805895326062718</c:v>
                      </c:pt>
                      <c:pt idx="214">
                        <c:v>0.28101063540118199</c:v>
                      </c:pt>
                      <c:pt idx="215">
                        <c:v>0.28372942751642583</c:v>
                      </c:pt>
                      <c:pt idx="216">
                        <c:v>0.28621956794664638</c:v>
                      </c:pt>
                      <c:pt idx="217">
                        <c:v>0.28848607125334319</c:v>
                      </c:pt>
                      <c:pt idx="218">
                        <c:v>0.29053452421291359</c:v>
                      </c:pt>
                      <c:pt idx="219">
                        <c:v>0.29237088601519234</c:v>
                      </c:pt>
                      <c:pt idx="220">
                        <c:v>0.29400129426740956</c:v>
                      </c:pt>
                      <c:pt idx="221">
                        <c:v>0.29543187867472592</c:v>
                      </c:pt>
                      <c:pt idx="222">
                        <c:v>0.2966685844751043</c:v>
                      </c:pt>
                      <c:pt idx="223">
                        <c:v>0.29771700784032962</c:v>
                      </c:pt>
                      <c:pt idx="224">
                        <c:v>0.29858224550958906</c:v>
                      </c:pt>
                      <c:pt idx="225">
                        <c:v>0.29926876089252519</c:v>
                      </c:pt>
                      <c:pt idx="226">
                        <c:v>0.29978026876343733</c:v>
                      </c:pt>
                      <c:pt idx="227">
                        <c:v>0.30011964046920575</c:v>
                      </c:pt>
                      <c:pt idx="228">
                        <c:v>0.30028883129626693</c:v>
                      </c:pt>
                      <c:pt idx="229">
                        <c:v>0.30028883129626693</c:v>
                      </c:pt>
                      <c:pt idx="230">
                        <c:v>0.3001196404692057</c:v>
                      </c:pt>
                      <c:pt idx="231">
                        <c:v>0.29978026876343733</c:v>
                      </c:pt>
                      <c:pt idx="232">
                        <c:v>0.29926876089252524</c:v>
                      </c:pt>
                      <c:pt idx="233">
                        <c:v>0.29858224550958912</c:v>
                      </c:pt>
                      <c:pt idx="234">
                        <c:v>0.29771700784032945</c:v>
                      </c:pt>
                      <c:pt idx="235">
                        <c:v>0.2966685844751043</c:v>
                      </c:pt>
                      <c:pt idx="236">
                        <c:v>0.29543187867472598</c:v>
                      </c:pt>
                      <c:pt idx="237">
                        <c:v>0.29400129426740956</c:v>
                      </c:pt>
                      <c:pt idx="238">
                        <c:v>0.29237088601519234</c:v>
                      </c:pt>
                      <c:pt idx="239">
                        <c:v>0.29053452421291365</c:v>
                      </c:pt>
                      <c:pt idx="240">
                        <c:v>0.28848607125334319</c:v>
                      </c:pt>
                      <c:pt idx="241">
                        <c:v>0.28621956794664638</c:v>
                      </c:pt>
                      <c:pt idx="242">
                        <c:v>0.28372942751642594</c:v>
                      </c:pt>
                      <c:pt idx="243">
                        <c:v>0.28101063540118199</c:v>
                      </c:pt>
                      <c:pt idx="244">
                        <c:v>0.27805895326062724</c:v>
                      </c:pt>
                      <c:pt idx="245">
                        <c:v>0.2748711259113189</c:v>
                      </c:pt>
                      <c:pt idx="246">
                        <c:v>0.27144509028536679</c:v>
                      </c:pt>
                      <c:pt idx="247">
                        <c:v>0.26778018590882485</c:v>
                      </c:pt>
                      <c:pt idx="248">
                        <c:v>0.26387736682129298</c:v>
                      </c:pt>
                      <c:pt idx="249">
                        <c:v>0.25973941529199651</c:v>
                      </c:pt>
                      <c:pt idx="250">
                        <c:v>0.25537115811367256</c:v>
                      </c:pt>
                      <c:pt idx="251">
                        <c:v>0.25077968665151351</c:v>
                      </c:pt>
                      <c:pt idx="252">
                        <c:v>0.24597458215797274</c:v>
                      </c:pt>
                      <c:pt idx="253">
                        <c:v>0.24096814808767875</c:v>
                      </c:pt>
                      <c:pt idx="254">
                        <c:v>0.23577565118897406</c:v>
                      </c:pt>
                      <c:pt idx="255">
                        <c:v>0.23041557290449555</c:v>
                      </c:pt>
                      <c:pt idx="256">
                        <c:v>0.22490987192964254</c:v>
                      </c:pt>
                      <c:pt idx="257">
                        <c:v>0.21928425743685293</c:v>
                      </c:pt>
                      <c:pt idx="258">
                        <c:v>0.21356847017456321</c:v>
                      </c:pt>
                      <c:pt idx="259">
                        <c:v>0.20779656499414223</c:v>
                      </c:pt>
                      <c:pt idx="260">
                        <c:v>0.20200718284840427</c:v>
                      </c:pt>
                      <c:pt idx="261">
                        <c:v>0.19624379237585846</c:v>
                      </c:pt>
                      <c:pt idx="262">
                        <c:v>0.19055487029801046</c:v>
                      </c:pt>
                      <c:pt idx="263">
                        <c:v>0.18499397571329904</c:v>
                      </c:pt>
                      <c:pt idx="264">
                        <c:v>0.17961965629390814</c:v>
                      </c:pt>
                      <c:pt idx="265">
                        <c:v>0.17449510593450623</c:v>
                      </c:pt>
                      <c:pt idx="266">
                        <c:v>0.16968747715443408</c:v>
                      </c:pt>
                      <c:pt idx="267">
                        <c:v>0.16526674393269719</c:v>
                      </c:pt>
                      <c:pt idx="268">
                        <c:v>0.16130402112721515</c:v>
                      </c:pt>
                      <c:pt idx="269">
                        <c:v>0.15786928642767298</c:v>
                      </c:pt>
                      <c:pt idx="270">
                        <c:v>0.15502852900286479</c:v>
                      </c:pt>
                      <c:pt idx="271">
                        <c:v>0.15284046572079674</c:v>
                      </c:pt>
                      <c:pt idx="272">
                        <c:v>0.15135310429188767</c:v>
                      </c:pt>
                      <c:pt idx="273">
                        <c:v>0.15060055571070849</c:v>
                      </c:pt>
                      <c:pt idx="274">
                        <c:v>0.15060055571070849</c:v>
                      </c:pt>
                      <c:pt idx="275">
                        <c:v>0.15135310429188761</c:v>
                      </c:pt>
                      <c:pt idx="276">
                        <c:v>0.15284046572079679</c:v>
                      </c:pt>
                      <c:pt idx="277">
                        <c:v>0.15502852900286476</c:v>
                      </c:pt>
                      <c:pt idx="278">
                        <c:v>0.15786928642767289</c:v>
                      </c:pt>
                      <c:pt idx="279">
                        <c:v>0.16130402112721515</c:v>
                      </c:pt>
                      <c:pt idx="280">
                        <c:v>0.16526674393269708</c:v>
                      </c:pt>
                      <c:pt idx="281">
                        <c:v>0.169687477154434</c:v>
                      </c:pt>
                      <c:pt idx="282">
                        <c:v>0.1744951059345061</c:v>
                      </c:pt>
                      <c:pt idx="283">
                        <c:v>0.179619656293908</c:v>
                      </c:pt>
                      <c:pt idx="284">
                        <c:v>0.18499397571329887</c:v>
                      </c:pt>
                      <c:pt idx="285">
                        <c:v>0.19055487029801041</c:v>
                      </c:pt>
                      <c:pt idx="286">
                        <c:v>0.19624379237585834</c:v>
                      </c:pt>
                      <c:pt idx="287">
                        <c:v>0.20200718284840419</c:v>
                      </c:pt>
                      <c:pt idx="288">
                        <c:v>0.20779656499414209</c:v>
                      </c:pt>
                      <c:pt idx="289">
                        <c:v>0.21356847017456312</c:v>
                      </c:pt>
                      <c:pt idx="290">
                        <c:v>0.21928425743685284</c:v>
                      </c:pt>
                      <c:pt idx="291">
                        <c:v>0.22490987192964243</c:v>
                      </c:pt>
                      <c:pt idx="292">
                        <c:v>0.23041557290449546</c:v>
                      </c:pt>
                      <c:pt idx="293">
                        <c:v>0.23577565118897398</c:v>
                      </c:pt>
                      <c:pt idx="294">
                        <c:v>0.24096814808767861</c:v>
                      </c:pt>
                      <c:pt idx="295">
                        <c:v>0.24597458215797272</c:v>
                      </c:pt>
                      <c:pt idx="296">
                        <c:v>0.25077968665151351</c:v>
                      </c:pt>
                      <c:pt idx="297">
                        <c:v>0.25537115811367239</c:v>
                      </c:pt>
                      <c:pt idx="298">
                        <c:v>0.25973941529199646</c:v>
                      </c:pt>
                      <c:pt idx="299">
                        <c:v>0.26387736682129287</c:v>
                      </c:pt>
                      <c:pt idx="300">
                        <c:v>0.26778018590882485</c:v>
                      </c:pt>
                      <c:pt idx="301">
                        <c:v>0.27144509028536679</c:v>
                      </c:pt>
                      <c:pt idx="302">
                        <c:v>0.2748711259113189</c:v>
                      </c:pt>
                      <c:pt idx="303">
                        <c:v>0.27805895326062718</c:v>
                      </c:pt>
                      <c:pt idx="304">
                        <c:v>0.28101063540118199</c:v>
                      </c:pt>
                      <c:pt idx="305">
                        <c:v>0.28372942751642577</c:v>
                      </c:pt>
                      <c:pt idx="306">
                        <c:v>0.28621956794664638</c:v>
                      </c:pt>
                      <c:pt idx="307">
                        <c:v>0.28848607125334313</c:v>
                      </c:pt>
                      <c:pt idx="308">
                        <c:v>0.29053452421291348</c:v>
                      </c:pt>
                      <c:pt idx="309">
                        <c:v>0.29237088601519229</c:v>
                      </c:pt>
                      <c:pt idx="310">
                        <c:v>0.2940012942674094</c:v>
                      </c:pt>
                      <c:pt idx="311">
                        <c:v>0.29543187867472587</c:v>
                      </c:pt>
                      <c:pt idx="312">
                        <c:v>0.29666858447510425</c:v>
                      </c:pt>
                      <c:pt idx="313">
                        <c:v>0.29771700784032945</c:v>
                      </c:pt>
                      <c:pt idx="314">
                        <c:v>0.29858224550958906</c:v>
                      </c:pt>
                      <c:pt idx="315">
                        <c:v>0.29926876089252524</c:v>
                      </c:pt>
                      <c:pt idx="316">
                        <c:v>0.29978026876343733</c:v>
                      </c:pt>
                      <c:pt idx="317">
                        <c:v>0.30011964046920558</c:v>
                      </c:pt>
                      <c:pt idx="318">
                        <c:v>0.30028883129626693</c:v>
                      </c:pt>
                      <c:pt idx="319">
                        <c:v>0.30028883129626693</c:v>
                      </c:pt>
                      <c:pt idx="320">
                        <c:v>0.3001196404692057</c:v>
                      </c:pt>
                      <c:pt idx="321">
                        <c:v>0.29978026876343722</c:v>
                      </c:pt>
                      <c:pt idx="322">
                        <c:v>0.29926876089252519</c:v>
                      </c:pt>
                      <c:pt idx="323">
                        <c:v>0.29858224550958901</c:v>
                      </c:pt>
                      <c:pt idx="324">
                        <c:v>0.29771700784032945</c:v>
                      </c:pt>
                      <c:pt idx="325">
                        <c:v>0.29666858447510441</c:v>
                      </c:pt>
                      <c:pt idx="326">
                        <c:v>0.29543187867472598</c:v>
                      </c:pt>
                      <c:pt idx="327">
                        <c:v>0.29400129426740951</c:v>
                      </c:pt>
                      <c:pt idx="328">
                        <c:v>0.29237088601519234</c:v>
                      </c:pt>
                      <c:pt idx="329">
                        <c:v>0.29053452421291359</c:v>
                      </c:pt>
                      <c:pt idx="330">
                        <c:v>0.28848607125334319</c:v>
                      </c:pt>
                      <c:pt idx="331">
                        <c:v>0.28621956794664632</c:v>
                      </c:pt>
                      <c:pt idx="332">
                        <c:v>0.28372942751642588</c:v>
                      </c:pt>
                      <c:pt idx="333">
                        <c:v>0.28101063540118199</c:v>
                      </c:pt>
                      <c:pt idx="334">
                        <c:v>0.27805895326062707</c:v>
                      </c:pt>
                      <c:pt idx="335">
                        <c:v>0.2748711259113189</c:v>
                      </c:pt>
                      <c:pt idx="336">
                        <c:v>0.27144509028536679</c:v>
                      </c:pt>
                      <c:pt idx="337">
                        <c:v>0.26778018590882496</c:v>
                      </c:pt>
                      <c:pt idx="338">
                        <c:v>0.26387736682129298</c:v>
                      </c:pt>
                      <c:pt idx="339">
                        <c:v>0.25973941529199657</c:v>
                      </c:pt>
                      <c:pt idx="340">
                        <c:v>0.2553711581136725</c:v>
                      </c:pt>
                      <c:pt idx="341">
                        <c:v>0.25077968665151357</c:v>
                      </c:pt>
                      <c:pt idx="342">
                        <c:v>0.24597458215797283</c:v>
                      </c:pt>
                      <c:pt idx="343">
                        <c:v>0.24096814808767869</c:v>
                      </c:pt>
                      <c:pt idx="344">
                        <c:v>0.23577565118897398</c:v>
                      </c:pt>
                      <c:pt idx="345">
                        <c:v>0.23041557290449557</c:v>
                      </c:pt>
                      <c:pt idx="346">
                        <c:v>0.2249098719296426</c:v>
                      </c:pt>
                      <c:pt idx="347">
                        <c:v>0.21928425743685298</c:v>
                      </c:pt>
                      <c:pt idx="348">
                        <c:v>0.21356847017456321</c:v>
                      </c:pt>
                      <c:pt idx="349">
                        <c:v>0.20779656499414223</c:v>
                      </c:pt>
                      <c:pt idx="350">
                        <c:v>0.20200718284840433</c:v>
                      </c:pt>
                      <c:pt idx="351">
                        <c:v>0.19624379237585848</c:v>
                      </c:pt>
                      <c:pt idx="352">
                        <c:v>0.19055487029801049</c:v>
                      </c:pt>
                      <c:pt idx="353">
                        <c:v>0.18499397571329901</c:v>
                      </c:pt>
                      <c:pt idx="354">
                        <c:v>0.17961965629390814</c:v>
                      </c:pt>
                      <c:pt idx="355">
                        <c:v>0.17449510593450623</c:v>
                      </c:pt>
                      <c:pt idx="356">
                        <c:v>0.16968747715443408</c:v>
                      </c:pt>
                      <c:pt idx="357">
                        <c:v>0.16526674393269714</c:v>
                      </c:pt>
                      <c:pt idx="358">
                        <c:v>0.16130402112721517</c:v>
                      </c:pt>
                      <c:pt idx="359">
                        <c:v>0.15786928642767295</c:v>
                      </c:pt>
                      <c:pt idx="360">
                        <c:v>0.15502852900286471</c:v>
                      </c:pt>
                      <c:pt idx="361">
                        <c:v>0.15284046572079676</c:v>
                      </c:pt>
                      <c:pt idx="362">
                        <c:v>0.15135310429188767</c:v>
                      </c:pt>
                      <c:pt idx="363">
                        <c:v>0.15060055571070852</c:v>
                      </c:pt>
                      <c:pt idx="364">
                        <c:v>0.15060055571070854</c:v>
                      </c:pt>
                      <c:pt idx="365">
                        <c:v>0.15135310429188767</c:v>
                      </c:pt>
                      <c:pt idx="366">
                        <c:v>0.15284046572079674</c:v>
                      </c:pt>
                      <c:pt idx="367">
                        <c:v>0.15502852900286476</c:v>
                      </c:pt>
                      <c:pt idx="368">
                        <c:v>0.15786928642767292</c:v>
                      </c:pt>
                      <c:pt idx="369">
                        <c:v>0.16130402112721509</c:v>
                      </c:pt>
                      <c:pt idx="370">
                        <c:v>0.16526674393269705</c:v>
                      </c:pt>
                      <c:pt idx="371">
                        <c:v>0.169687477154434</c:v>
                      </c:pt>
                      <c:pt idx="372">
                        <c:v>0.1744951059345061</c:v>
                      </c:pt>
                      <c:pt idx="373">
                        <c:v>0.179619656293908</c:v>
                      </c:pt>
                      <c:pt idx="374">
                        <c:v>0.18499397571329884</c:v>
                      </c:pt>
                      <c:pt idx="375">
                        <c:v>0.19055487029801035</c:v>
                      </c:pt>
                      <c:pt idx="376">
                        <c:v>0.19624379237585829</c:v>
                      </c:pt>
                      <c:pt idx="377">
                        <c:v>0.20200718284840413</c:v>
                      </c:pt>
                      <c:pt idx="378">
                        <c:v>0.20779656499414206</c:v>
                      </c:pt>
                      <c:pt idx="379">
                        <c:v>0.21356847017456307</c:v>
                      </c:pt>
                      <c:pt idx="380">
                        <c:v>0.21928425743685284</c:v>
                      </c:pt>
                      <c:pt idx="381">
                        <c:v>0.2249098719296424</c:v>
                      </c:pt>
                      <c:pt idx="382">
                        <c:v>0.23041557290449546</c:v>
                      </c:pt>
                      <c:pt idx="383">
                        <c:v>0.23577565118897398</c:v>
                      </c:pt>
                      <c:pt idx="384">
                        <c:v>0.24096814808767864</c:v>
                      </c:pt>
                      <c:pt idx="385">
                        <c:v>0.24597458215797269</c:v>
                      </c:pt>
                      <c:pt idx="386">
                        <c:v>0.25077968665151346</c:v>
                      </c:pt>
                      <c:pt idx="387">
                        <c:v>0.25537115811367234</c:v>
                      </c:pt>
                      <c:pt idx="388">
                        <c:v>0.2597394152919964</c:v>
                      </c:pt>
                      <c:pt idx="389">
                        <c:v>0.26387736682129287</c:v>
                      </c:pt>
                      <c:pt idx="390">
                        <c:v>0.2677801859088248</c:v>
                      </c:pt>
                      <c:pt idx="391">
                        <c:v>0.27144509028536673</c:v>
                      </c:pt>
                      <c:pt idx="392">
                        <c:v>0.27487112591131885</c:v>
                      </c:pt>
                      <c:pt idx="393">
                        <c:v>0.27805895326062707</c:v>
                      </c:pt>
                      <c:pt idx="394">
                        <c:v>0.28101063540118199</c:v>
                      </c:pt>
                      <c:pt idx="395">
                        <c:v>0.28372942751642577</c:v>
                      </c:pt>
                      <c:pt idx="396">
                        <c:v>0.28621956794664632</c:v>
                      </c:pt>
                      <c:pt idx="397">
                        <c:v>0.28848607125334308</c:v>
                      </c:pt>
                      <c:pt idx="398">
                        <c:v>0.29053452421291359</c:v>
                      </c:pt>
                      <c:pt idx="399">
                        <c:v>0.29237088601519223</c:v>
                      </c:pt>
                      <c:pt idx="400">
                        <c:v>0.29400129426740951</c:v>
                      </c:pt>
                      <c:pt idx="401">
                        <c:v>0.29543187867472592</c:v>
                      </c:pt>
                      <c:pt idx="402">
                        <c:v>0.29666858447510419</c:v>
                      </c:pt>
                      <c:pt idx="403">
                        <c:v>0.29771700784032945</c:v>
                      </c:pt>
                      <c:pt idx="404">
                        <c:v>0.29858224550958895</c:v>
                      </c:pt>
                      <c:pt idx="405">
                        <c:v>0.29926876089252513</c:v>
                      </c:pt>
                      <c:pt idx="406">
                        <c:v>0.29978026876343727</c:v>
                      </c:pt>
                      <c:pt idx="407">
                        <c:v>0.3001196404692057</c:v>
                      </c:pt>
                      <c:pt idx="408">
                        <c:v>0.30028883129626693</c:v>
                      </c:pt>
                      <c:pt idx="409">
                        <c:v>0.30028883129626688</c:v>
                      </c:pt>
                      <c:pt idx="410">
                        <c:v>0.30011964046920575</c:v>
                      </c:pt>
                      <c:pt idx="411">
                        <c:v>0.29978026876343733</c:v>
                      </c:pt>
                      <c:pt idx="412">
                        <c:v>0.29926876089252524</c:v>
                      </c:pt>
                      <c:pt idx="413">
                        <c:v>0.29858224550958901</c:v>
                      </c:pt>
                      <c:pt idx="414">
                        <c:v>0.29771700784032951</c:v>
                      </c:pt>
                      <c:pt idx="415">
                        <c:v>0.29666858447510425</c:v>
                      </c:pt>
                      <c:pt idx="416">
                        <c:v>0.29543187867472592</c:v>
                      </c:pt>
                      <c:pt idx="417">
                        <c:v>0.29400129426740945</c:v>
                      </c:pt>
                      <c:pt idx="418">
                        <c:v>0.29237088601519234</c:v>
                      </c:pt>
                      <c:pt idx="419">
                        <c:v>0.29053452421291359</c:v>
                      </c:pt>
                      <c:pt idx="420">
                        <c:v>0.28848607125334319</c:v>
                      </c:pt>
                      <c:pt idx="421">
                        <c:v>0.28621956794664632</c:v>
                      </c:pt>
                      <c:pt idx="422">
                        <c:v>0.28372942751642588</c:v>
                      </c:pt>
                    </c:numCache>
                  </c:numRef>
                </c:val>
                <c:smooth val="0"/>
              </c15:ser>
            </c15:filteredLineSeries>
            <c15:filteredLineSeries>
              <c15:ser>
                <c:idx val="6"/>
                <c:order val="6"/>
                <c:tx>
                  <c:strRef>
                    <c:extLst xmlns:c15="http://schemas.microsoft.com/office/drawing/2012/chart">
                      <c:ext xmlns:c15="http://schemas.microsoft.com/office/drawing/2012/chart" uri="{02D57815-91ED-43cb-92C2-25804820EDAC}">
                        <c15:formulaRef>
                          <c15:sqref>'Theorretical Data (2)'!$Y$13</c15:sqref>
                        </c15:formulaRef>
                      </c:ext>
                    </c:extLst>
                    <c:strCache>
                      <c:ptCount val="1"/>
                      <c:pt idx="0">
                        <c:v>XSD</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'Theorretical Data (2)'!$Y$14:$Y$436</c15:sqref>
                        </c15:formulaRef>
                      </c:ext>
                    </c:extLst>
                    <c:numCache>
                      <c:formatCode>_("$"* #,##0.00_);_("$"* \(#,##0.00\);_("$"* "-"??_);_(@_)</c:formatCode>
                      <c:ptCount val="423"/>
                      <c:pt idx="99">
                        <c:v>8.065201056360756E-2</c:v>
                      </c:pt>
                      <c:pt idx="100">
                        <c:v>8.2633371966348554E-2</c:v>
                      </c:pt>
                      <c:pt idx="101">
                        <c:v>8.4843738577217012E-2</c:v>
                      </c:pt>
                      <c:pt idx="102">
                        <c:v>8.7247552967253075E-2</c:v>
                      </c:pt>
                      <c:pt idx="103">
                        <c:v>8.9809828146954013E-2</c:v>
                      </c:pt>
                      <c:pt idx="104">
                        <c:v>9.2496987856649449E-2</c:v>
                      </c:pt>
                      <c:pt idx="105">
                        <c:v>9.5277435149005205E-2</c:v>
                      </c:pt>
                      <c:pt idx="106">
                        <c:v>9.8121896187929158E-2</c:v>
                      </c:pt>
                      <c:pt idx="107">
                        <c:v>0.10100359142420211</c:v>
                      </c:pt>
                      <c:pt idx="108">
                        <c:v>0.10389828249707107</c:v>
                      </c:pt>
                      <c:pt idx="109">
                        <c:v>0.10678423508728158</c:v>
                      </c:pt>
                      <c:pt idx="110">
                        <c:v>0.10964212871842643</c:v>
                      </c:pt>
                      <c:pt idx="111">
                        <c:v>0.11245493596482123</c:v>
                      </c:pt>
                      <c:pt idx="112">
                        <c:v>0.11520778645224776</c:v>
                      </c:pt>
                      <c:pt idx="113">
                        <c:v>0.11788782559448702</c:v>
                      </c:pt>
                      <c:pt idx="114">
                        <c:v>0.12048407404383932</c:v>
                      </c:pt>
                      <c:pt idx="115">
                        <c:v>0.12298729107898637</c:v>
                      </c:pt>
                      <c:pt idx="116">
                        <c:v>0.12538984332575676</c:v>
                      </c:pt>
                      <c:pt idx="117">
                        <c:v>0.1276855790568362</c:v>
                      </c:pt>
                      <c:pt idx="118">
                        <c:v>0.12986970764599826</c:v>
                      </c:pt>
                      <c:pt idx="119">
                        <c:v>0.13193868341064643</c:v>
                      </c:pt>
                      <c:pt idx="120">
                        <c:v>0.13389009295441243</c:v>
                      </c:pt>
                      <c:pt idx="121">
                        <c:v>0.13572254514268337</c:v>
                      </c:pt>
                      <c:pt idx="122">
                        <c:v>0.13743556295565942</c:v>
                      </c:pt>
                      <c:pt idx="123">
                        <c:v>0.13902947663031356</c:v>
                      </c:pt>
                      <c:pt idx="124">
                        <c:v>0.14050531770059096</c:v>
                      </c:pt>
                      <c:pt idx="125">
                        <c:v>0.14186471375821291</c:v>
                      </c:pt>
                      <c:pt idx="126">
                        <c:v>0.14310978397332319</c:v>
                      </c:pt>
                      <c:pt idx="127">
                        <c:v>0.14424303562667157</c:v>
                      </c:pt>
                      <c:pt idx="128">
                        <c:v>0.1452672621064568</c:v>
                      </c:pt>
                      <c:pt idx="129">
                        <c:v>0.14618544300759614</c:v>
                      </c:pt>
                      <c:pt idx="130">
                        <c:v>0.14700064713370475</c:v>
                      </c:pt>
                      <c:pt idx="131">
                        <c:v>0.14771593933736296</c:v>
                      </c:pt>
                      <c:pt idx="132">
                        <c:v>0.1483342922375521</c:v>
                      </c:pt>
                      <c:pt idx="133">
                        <c:v>0.1488585039201647</c:v>
                      </c:pt>
                      <c:pt idx="134">
                        <c:v>0.1492911227547945</c:v>
                      </c:pt>
                      <c:pt idx="135">
                        <c:v>0.14963438044626257</c:v>
                      </c:pt>
                      <c:pt idx="136">
                        <c:v>0.14989013438171864</c:v>
                      </c:pt>
                      <c:pt idx="137">
                        <c:v>0.15005982023460285</c:v>
                      </c:pt>
                      <c:pt idx="138">
                        <c:v>0.15014441564813344</c:v>
                      </c:pt>
                      <c:pt idx="139">
                        <c:v>0.15014441564813347</c:v>
                      </c:pt>
                      <c:pt idx="140">
                        <c:v>0.15005982023460279</c:v>
                      </c:pt>
                      <c:pt idx="141">
                        <c:v>0.14989013438171866</c:v>
                      </c:pt>
                      <c:pt idx="142">
                        <c:v>0.14963438044626257</c:v>
                      </c:pt>
                      <c:pt idx="143">
                        <c:v>0.14929112275479448</c:v>
                      </c:pt>
                      <c:pt idx="144">
                        <c:v>0.14885850392016473</c:v>
                      </c:pt>
                      <c:pt idx="145">
                        <c:v>0.14833429223755212</c:v>
                      </c:pt>
                      <c:pt idx="146">
                        <c:v>0.14771593933736293</c:v>
                      </c:pt>
                      <c:pt idx="147">
                        <c:v>0.14700064713370473</c:v>
                      </c:pt>
                      <c:pt idx="148">
                        <c:v>0.14618544300759617</c:v>
                      </c:pt>
                      <c:pt idx="149">
                        <c:v>0.14526726210645677</c:v>
                      </c:pt>
                      <c:pt idx="150">
                        <c:v>0.14424303562667157</c:v>
                      </c:pt>
                      <c:pt idx="151">
                        <c:v>0.14310978397332316</c:v>
                      </c:pt>
                      <c:pt idx="152">
                        <c:v>0.14186471375821288</c:v>
                      </c:pt>
                      <c:pt idx="153">
                        <c:v>0.14050531770059099</c:v>
                      </c:pt>
                      <c:pt idx="154">
                        <c:v>0.13902947663031356</c:v>
                      </c:pt>
                      <c:pt idx="155">
                        <c:v>0.13743556295565942</c:v>
                      </c:pt>
                      <c:pt idx="156">
                        <c:v>0.13572254514268339</c:v>
                      </c:pt>
                      <c:pt idx="157">
                        <c:v>0.1338900929544124</c:v>
                      </c:pt>
                      <c:pt idx="158">
                        <c:v>0.13193868341064646</c:v>
                      </c:pt>
                      <c:pt idx="159">
                        <c:v>0.12986970764599823</c:v>
                      </c:pt>
                      <c:pt idx="160">
                        <c:v>0.12768557905683628</c:v>
                      </c:pt>
                      <c:pt idx="161">
                        <c:v>0.12538984332575673</c:v>
                      </c:pt>
                      <c:pt idx="162">
                        <c:v>0.12298729107898637</c:v>
                      </c:pt>
                      <c:pt idx="163">
                        <c:v>0.12048407404383932</c:v>
                      </c:pt>
                      <c:pt idx="164">
                        <c:v>0.11788782559448698</c:v>
                      </c:pt>
                      <c:pt idx="165">
                        <c:v>0.11520778645224776</c:v>
                      </c:pt>
                      <c:pt idx="166">
                        <c:v>0.11245493596482126</c:v>
                      </c:pt>
                      <c:pt idx="167">
                        <c:v>0.10964212871842645</c:v>
                      </c:pt>
                      <c:pt idx="168">
                        <c:v>0.10678423508728158</c:v>
                      </c:pt>
                      <c:pt idx="169">
                        <c:v>0.10389828249707107</c:v>
                      </c:pt>
                      <c:pt idx="170">
                        <c:v>0.10100359142420209</c:v>
                      </c:pt>
                      <c:pt idx="171">
                        <c:v>9.8121896187929145E-2</c:v>
                      </c:pt>
                      <c:pt idx="172">
                        <c:v>9.5277435149005191E-2</c:v>
                      </c:pt>
                      <c:pt idx="173">
                        <c:v>9.2496987856649449E-2</c:v>
                      </c:pt>
                      <c:pt idx="174">
                        <c:v>8.9809828146953985E-2</c:v>
                      </c:pt>
                      <c:pt idx="175">
                        <c:v>8.7247552967253075E-2</c:v>
                      </c:pt>
                      <c:pt idx="176">
                        <c:v>8.484373857721704E-2</c:v>
                      </c:pt>
                      <c:pt idx="177">
                        <c:v>8.263337196634854E-2</c:v>
                      </c:pt>
                      <c:pt idx="178">
                        <c:v>8.0652010563607546E-2</c:v>
                      </c:pt>
                      <c:pt idx="179">
                        <c:v>7.8934643213836461E-2</c:v>
                      </c:pt>
                      <c:pt idx="180">
                        <c:v>7.7514264501432381E-2</c:v>
                      </c:pt>
                      <c:pt idx="181">
                        <c:v>7.6420232860398368E-2</c:v>
                      </c:pt>
                      <c:pt idx="182">
                        <c:v>7.5676552145943807E-2</c:v>
                      </c:pt>
                      <c:pt idx="183">
                        <c:v>7.5300277855354217E-2</c:v>
                      </c:pt>
                      <c:pt idx="184">
                        <c:v>7.5300277855354245E-2</c:v>
                      </c:pt>
                      <c:pt idx="185">
                        <c:v>7.5676552145943807E-2</c:v>
                      </c:pt>
                      <c:pt idx="186">
                        <c:v>7.6420232860398354E-2</c:v>
                      </c:pt>
                      <c:pt idx="187">
                        <c:v>7.7514264501432367E-2</c:v>
                      </c:pt>
                      <c:pt idx="188">
                        <c:v>7.8934643213836447E-2</c:v>
                      </c:pt>
                      <c:pt idx="189">
                        <c:v>8.0652010563607546E-2</c:v>
                      </c:pt>
                      <c:pt idx="190">
                        <c:v>8.263337196634854E-2</c:v>
                      </c:pt>
                      <c:pt idx="191">
                        <c:v>8.4843738577216998E-2</c:v>
                      </c:pt>
                      <c:pt idx="192">
                        <c:v>8.7247552967253061E-2</c:v>
                      </c:pt>
                      <c:pt idx="193">
                        <c:v>8.9809828146953999E-2</c:v>
                      </c:pt>
                      <c:pt idx="194">
                        <c:v>9.2496987856649435E-2</c:v>
                      </c:pt>
                      <c:pt idx="195">
                        <c:v>9.5277435149005191E-2</c:v>
                      </c:pt>
                      <c:pt idx="196">
                        <c:v>9.8121896187929158E-2</c:v>
                      </c:pt>
                      <c:pt idx="197">
                        <c:v>0.10100359142420209</c:v>
                      </c:pt>
                      <c:pt idx="198">
                        <c:v>0.10389828249707105</c:v>
                      </c:pt>
                      <c:pt idx="199">
                        <c:v>0.10678423508728156</c:v>
                      </c:pt>
                      <c:pt idx="200">
                        <c:v>0.10964212871842643</c:v>
                      </c:pt>
                      <c:pt idx="201">
                        <c:v>0.11245493596482123</c:v>
                      </c:pt>
                      <c:pt idx="202">
                        <c:v>0.11520778645224772</c:v>
                      </c:pt>
                      <c:pt idx="203">
                        <c:v>0.11788782559448702</c:v>
                      </c:pt>
                      <c:pt idx="204">
                        <c:v>0.12048407404383932</c:v>
                      </c:pt>
                      <c:pt idx="205">
                        <c:v>0.12298729107898637</c:v>
                      </c:pt>
                      <c:pt idx="206">
                        <c:v>0.12538984332575676</c:v>
                      </c:pt>
                      <c:pt idx="207">
                        <c:v>0.12768557905683622</c:v>
                      </c:pt>
                      <c:pt idx="208">
                        <c:v>0.12986970764599826</c:v>
                      </c:pt>
                      <c:pt idx="209">
                        <c:v>0.13193868341064649</c:v>
                      </c:pt>
                      <c:pt idx="210">
                        <c:v>0.13389009295441245</c:v>
                      </c:pt>
                      <c:pt idx="211">
                        <c:v>0.13572254514268339</c:v>
                      </c:pt>
                      <c:pt idx="212">
                        <c:v>0.13743556295565945</c:v>
                      </c:pt>
                      <c:pt idx="213">
                        <c:v>0.13902947663031359</c:v>
                      </c:pt>
                      <c:pt idx="214">
                        <c:v>0.14050531770059099</c:v>
                      </c:pt>
                      <c:pt idx="215">
                        <c:v>0.14186471375821291</c:v>
                      </c:pt>
                      <c:pt idx="216">
                        <c:v>0.14310978397332319</c:v>
                      </c:pt>
                      <c:pt idx="217">
                        <c:v>0.1442430356266716</c:v>
                      </c:pt>
                      <c:pt idx="218">
                        <c:v>0.1452672621064568</c:v>
                      </c:pt>
                      <c:pt idx="219">
                        <c:v>0.14618544300759617</c:v>
                      </c:pt>
                      <c:pt idx="220">
                        <c:v>0.14700064713370478</c:v>
                      </c:pt>
                      <c:pt idx="221">
                        <c:v>0.14771593933736296</c:v>
                      </c:pt>
                      <c:pt idx="222">
                        <c:v>0.14833429223755215</c:v>
                      </c:pt>
                      <c:pt idx="223">
                        <c:v>0.14885850392016481</c:v>
                      </c:pt>
                      <c:pt idx="224">
                        <c:v>0.14929112275479453</c:v>
                      </c:pt>
                      <c:pt idx="225">
                        <c:v>0.14963438044626259</c:v>
                      </c:pt>
                      <c:pt idx="226">
                        <c:v>0.14989013438171866</c:v>
                      </c:pt>
                      <c:pt idx="227">
                        <c:v>0.15005982023460288</c:v>
                      </c:pt>
                      <c:pt idx="228">
                        <c:v>0.15014441564813347</c:v>
                      </c:pt>
                      <c:pt idx="229">
                        <c:v>0.15014441564813347</c:v>
                      </c:pt>
                      <c:pt idx="230">
                        <c:v>0.15005982023460285</c:v>
                      </c:pt>
                      <c:pt idx="231">
                        <c:v>0.14989013438171866</c:v>
                      </c:pt>
                      <c:pt idx="232">
                        <c:v>0.14963438044626262</c:v>
                      </c:pt>
                      <c:pt idx="233">
                        <c:v>0.14929112275479456</c:v>
                      </c:pt>
                      <c:pt idx="234">
                        <c:v>0.14885850392016473</c:v>
                      </c:pt>
                      <c:pt idx="235">
                        <c:v>0.14833429223755215</c:v>
                      </c:pt>
                      <c:pt idx="236">
                        <c:v>0.14771593933736299</c:v>
                      </c:pt>
                      <c:pt idx="237">
                        <c:v>0.14700064713370478</c:v>
                      </c:pt>
                      <c:pt idx="238">
                        <c:v>0.14618544300759617</c:v>
                      </c:pt>
                      <c:pt idx="239">
                        <c:v>0.14526726210645682</c:v>
                      </c:pt>
                      <c:pt idx="240">
                        <c:v>0.1442430356266716</c:v>
                      </c:pt>
                      <c:pt idx="241">
                        <c:v>0.14310978397332319</c:v>
                      </c:pt>
                      <c:pt idx="242">
                        <c:v>0.14186471375821297</c:v>
                      </c:pt>
                      <c:pt idx="243">
                        <c:v>0.14050531770059099</c:v>
                      </c:pt>
                      <c:pt idx="244">
                        <c:v>0.13902947663031362</c:v>
                      </c:pt>
                      <c:pt idx="245">
                        <c:v>0.13743556295565945</c:v>
                      </c:pt>
                      <c:pt idx="246">
                        <c:v>0.13572254514268339</c:v>
                      </c:pt>
                      <c:pt idx="247">
                        <c:v>0.13389009295441243</c:v>
                      </c:pt>
                      <c:pt idx="248">
                        <c:v>0.13193868341064649</c:v>
                      </c:pt>
                      <c:pt idx="249">
                        <c:v>0.12986970764599826</c:v>
                      </c:pt>
                      <c:pt idx="250">
                        <c:v>0.12768557905683628</c:v>
                      </c:pt>
                      <c:pt idx="251">
                        <c:v>0.12538984332575676</c:v>
                      </c:pt>
                      <c:pt idx="252">
                        <c:v>0.12298729107898637</c:v>
                      </c:pt>
                      <c:pt idx="253">
                        <c:v>0.12048407404383937</c:v>
                      </c:pt>
                      <c:pt idx="254">
                        <c:v>0.11788782559448703</c:v>
                      </c:pt>
                      <c:pt idx="255">
                        <c:v>0.11520778645224777</c:v>
                      </c:pt>
                      <c:pt idx="256">
                        <c:v>0.11245493596482127</c:v>
                      </c:pt>
                      <c:pt idx="257">
                        <c:v>0.10964212871842646</c:v>
                      </c:pt>
                      <c:pt idx="258">
                        <c:v>0.1067842350872816</c:v>
                      </c:pt>
                      <c:pt idx="259">
                        <c:v>0.10389828249707111</c:v>
                      </c:pt>
                      <c:pt idx="260">
                        <c:v>0.10100359142420214</c:v>
                      </c:pt>
                      <c:pt idx="261">
                        <c:v>9.8121896187929228E-2</c:v>
                      </c:pt>
                      <c:pt idx="262">
                        <c:v>9.5277435149005232E-2</c:v>
                      </c:pt>
                      <c:pt idx="263">
                        <c:v>9.2496987856649518E-2</c:v>
                      </c:pt>
                      <c:pt idx="264">
                        <c:v>8.9809828146954068E-2</c:v>
                      </c:pt>
                      <c:pt idx="265">
                        <c:v>8.7247552967253117E-2</c:v>
                      </c:pt>
                      <c:pt idx="266">
                        <c:v>8.484373857721704E-2</c:v>
                      </c:pt>
                      <c:pt idx="267">
                        <c:v>8.2633371966348595E-2</c:v>
                      </c:pt>
                      <c:pt idx="268">
                        <c:v>8.0652010563607573E-2</c:v>
                      </c:pt>
                      <c:pt idx="269">
                        <c:v>7.8934643213836489E-2</c:v>
                      </c:pt>
                      <c:pt idx="270">
                        <c:v>7.7514264501432395E-2</c:v>
                      </c:pt>
                      <c:pt idx="271">
                        <c:v>7.6420232860398368E-2</c:v>
                      </c:pt>
                      <c:pt idx="272">
                        <c:v>7.5676552145943835E-2</c:v>
                      </c:pt>
                      <c:pt idx="273">
                        <c:v>7.5300277855354245E-2</c:v>
                      </c:pt>
                      <c:pt idx="274">
                        <c:v>7.5300277855354245E-2</c:v>
                      </c:pt>
                      <c:pt idx="275">
                        <c:v>7.5676552145943807E-2</c:v>
                      </c:pt>
                      <c:pt idx="276">
                        <c:v>7.6420232860398396E-2</c:v>
                      </c:pt>
                      <c:pt idx="277">
                        <c:v>7.7514264501432381E-2</c:v>
                      </c:pt>
                      <c:pt idx="278">
                        <c:v>7.8934643213836447E-2</c:v>
                      </c:pt>
                      <c:pt idx="279">
                        <c:v>8.0652010563607573E-2</c:v>
                      </c:pt>
                      <c:pt idx="280">
                        <c:v>8.263337196634854E-2</c:v>
                      </c:pt>
                      <c:pt idx="281">
                        <c:v>8.4843738577216998E-2</c:v>
                      </c:pt>
                      <c:pt idx="282">
                        <c:v>8.7247552967253048E-2</c:v>
                      </c:pt>
                      <c:pt idx="283">
                        <c:v>8.9809828146953999E-2</c:v>
                      </c:pt>
                      <c:pt idx="284">
                        <c:v>9.2496987856649435E-2</c:v>
                      </c:pt>
                      <c:pt idx="285">
                        <c:v>9.5277435149005205E-2</c:v>
                      </c:pt>
                      <c:pt idx="286">
                        <c:v>9.8121896187929172E-2</c:v>
                      </c:pt>
                      <c:pt idx="287">
                        <c:v>0.10100359142420209</c:v>
                      </c:pt>
                      <c:pt idx="288">
                        <c:v>0.10389828249707105</c:v>
                      </c:pt>
                      <c:pt idx="289">
                        <c:v>0.10678423508728156</c:v>
                      </c:pt>
                      <c:pt idx="290">
                        <c:v>0.10964212871842642</c:v>
                      </c:pt>
                      <c:pt idx="291">
                        <c:v>0.11245493596482121</c:v>
                      </c:pt>
                      <c:pt idx="292">
                        <c:v>0.11520778645224773</c:v>
                      </c:pt>
                      <c:pt idx="293">
                        <c:v>0.11788782559448699</c:v>
                      </c:pt>
                      <c:pt idx="294">
                        <c:v>0.1204840740438393</c:v>
                      </c:pt>
                      <c:pt idx="295">
                        <c:v>0.12298729107898636</c:v>
                      </c:pt>
                      <c:pt idx="296">
                        <c:v>0.12538984332575676</c:v>
                      </c:pt>
                      <c:pt idx="297">
                        <c:v>0.1276855790568362</c:v>
                      </c:pt>
                      <c:pt idx="298">
                        <c:v>0.12986970764599823</c:v>
                      </c:pt>
                      <c:pt idx="299">
                        <c:v>0.13193868341064643</c:v>
                      </c:pt>
                      <c:pt idx="300">
                        <c:v>0.13389009295441243</c:v>
                      </c:pt>
                      <c:pt idx="301">
                        <c:v>0.13572254514268339</c:v>
                      </c:pt>
                      <c:pt idx="302">
                        <c:v>0.13743556295565945</c:v>
                      </c:pt>
                      <c:pt idx="303">
                        <c:v>0.13902947663031359</c:v>
                      </c:pt>
                      <c:pt idx="304">
                        <c:v>0.14050531770059099</c:v>
                      </c:pt>
                      <c:pt idx="305">
                        <c:v>0.14186471375821288</c:v>
                      </c:pt>
                      <c:pt idx="306">
                        <c:v>0.14310978397332319</c:v>
                      </c:pt>
                      <c:pt idx="307">
                        <c:v>0.14424303562667157</c:v>
                      </c:pt>
                      <c:pt idx="308">
                        <c:v>0.14526726210645674</c:v>
                      </c:pt>
                      <c:pt idx="309">
                        <c:v>0.14618544300759614</c:v>
                      </c:pt>
                      <c:pt idx="310">
                        <c:v>0.1470006471337047</c:v>
                      </c:pt>
                      <c:pt idx="311">
                        <c:v>0.14771593933736293</c:v>
                      </c:pt>
                      <c:pt idx="312">
                        <c:v>0.14833429223755212</c:v>
                      </c:pt>
                      <c:pt idx="313">
                        <c:v>0.14885850392016473</c:v>
                      </c:pt>
                      <c:pt idx="314">
                        <c:v>0.14929112275479453</c:v>
                      </c:pt>
                      <c:pt idx="315">
                        <c:v>0.14963438044626262</c:v>
                      </c:pt>
                      <c:pt idx="316">
                        <c:v>0.14989013438171866</c:v>
                      </c:pt>
                      <c:pt idx="317">
                        <c:v>0.15005982023460279</c:v>
                      </c:pt>
                      <c:pt idx="318">
                        <c:v>0.15014441564813347</c:v>
                      </c:pt>
                      <c:pt idx="319">
                        <c:v>0.15014441564813347</c:v>
                      </c:pt>
                      <c:pt idx="320">
                        <c:v>0.15005982023460285</c:v>
                      </c:pt>
                      <c:pt idx="321">
                        <c:v>0.14989013438171861</c:v>
                      </c:pt>
                      <c:pt idx="322">
                        <c:v>0.14963438044626259</c:v>
                      </c:pt>
                      <c:pt idx="323">
                        <c:v>0.1492911227547945</c:v>
                      </c:pt>
                      <c:pt idx="324">
                        <c:v>0.14885850392016473</c:v>
                      </c:pt>
                      <c:pt idx="325">
                        <c:v>0.14833429223755221</c:v>
                      </c:pt>
                      <c:pt idx="326">
                        <c:v>0.14771593933736299</c:v>
                      </c:pt>
                      <c:pt idx="327">
                        <c:v>0.14700064713370475</c:v>
                      </c:pt>
                      <c:pt idx="328">
                        <c:v>0.14618544300759617</c:v>
                      </c:pt>
                      <c:pt idx="329">
                        <c:v>0.1452672621064568</c:v>
                      </c:pt>
                      <c:pt idx="330">
                        <c:v>0.1442430356266716</c:v>
                      </c:pt>
                      <c:pt idx="331">
                        <c:v>0.14310978397332316</c:v>
                      </c:pt>
                      <c:pt idx="332">
                        <c:v>0.14186471375821294</c:v>
                      </c:pt>
                      <c:pt idx="333">
                        <c:v>0.14050531770059099</c:v>
                      </c:pt>
                      <c:pt idx="334">
                        <c:v>0.13902947663031354</c:v>
                      </c:pt>
                      <c:pt idx="335">
                        <c:v>0.13743556295565945</c:v>
                      </c:pt>
                      <c:pt idx="336">
                        <c:v>0.13572254514268339</c:v>
                      </c:pt>
                      <c:pt idx="337">
                        <c:v>0.13389009295441248</c:v>
                      </c:pt>
                      <c:pt idx="338">
                        <c:v>0.13193868341064649</c:v>
                      </c:pt>
                      <c:pt idx="339">
                        <c:v>0.12986970764599828</c:v>
                      </c:pt>
                      <c:pt idx="340">
                        <c:v>0.12768557905683625</c:v>
                      </c:pt>
                      <c:pt idx="341">
                        <c:v>0.12538984332575678</c:v>
                      </c:pt>
                      <c:pt idx="342">
                        <c:v>0.12298729107898641</c:v>
                      </c:pt>
                      <c:pt idx="343">
                        <c:v>0.12048407404383935</c:v>
                      </c:pt>
                      <c:pt idx="344">
                        <c:v>0.11788782559448699</c:v>
                      </c:pt>
                      <c:pt idx="345">
                        <c:v>0.11520778645224779</c:v>
                      </c:pt>
                      <c:pt idx="346">
                        <c:v>0.1124549359648213</c:v>
                      </c:pt>
                      <c:pt idx="347">
                        <c:v>0.10964212871842649</c:v>
                      </c:pt>
                      <c:pt idx="348">
                        <c:v>0.1067842350872816</c:v>
                      </c:pt>
                      <c:pt idx="349">
                        <c:v>0.10389828249707111</c:v>
                      </c:pt>
                      <c:pt idx="350">
                        <c:v>0.10100359142420216</c:v>
                      </c:pt>
                      <c:pt idx="351">
                        <c:v>9.8121896187929242E-2</c:v>
                      </c:pt>
                      <c:pt idx="352">
                        <c:v>9.5277435149005246E-2</c:v>
                      </c:pt>
                      <c:pt idx="353">
                        <c:v>9.2496987856649504E-2</c:v>
                      </c:pt>
                      <c:pt idx="354">
                        <c:v>8.9809828146954068E-2</c:v>
                      </c:pt>
                      <c:pt idx="355">
                        <c:v>8.7247552967253117E-2</c:v>
                      </c:pt>
                      <c:pt idx="356">
                        <c:v>8.484373857721704E-2</c:v>
                      </c:pt>
                      <c:pt idx="357">
                        <c:v>8.2633371966348568E-2</c:v>
                      </c:pt>
                      <c:pt idx="358">
                        <c:v>8.0652010563607587E-2</c:v>
                      </c:pt>
                      <c:pt idx="359">
                        <c:v>7.8934643213836475E-2</c:v>
                      </c:pt>
                      <c:pt idx="360">
                        <c:v>7.7514264501432353E-2</c:v>
                      </c:pt>
                      <c:pt idx="361">
                        <c:v>7.6420232860398382E-2</c:v>
                      </c:pt>
                      <c:pt idx="362">
                        <c:v>7.5676552145943835E-2</c:v>
                      </c:pt>
                      <c:pt idx="363">
                        <c:v>7.5300277855354258E-2</c:v>
                      </c:pt>
                      <c:pt idx="364">
                        <c:v>7.5300277855354272E-2</c:v>
                      </c:pt>
                      <c:pt idx="365">
                        <c:v>7.5676552145943835E-2</c:v>
                      </c:pt>
                      <c:pt idx="366">
                        <c:v>7.6420232860398368E-2</c:v>
                      </c:pt>
                      <c:pt idx="367">
                        <c:v>7.7514264501432381E-2</c:v>
                      </c:pt>
                      <c:pt idx="368">
                        <c:v>7.8934643213836461E-2</c:v>
                      </c:pt>
                      <c:pt idx="369">
                        <c:v>8.0652010563607546E-2</c:v>
                      </c:pt>
                      <c:pt idx="370">
                        <c:v>8.2633371966348526E-2</c:v>
                      </c:pt>
                      <c:pt idx="371">
                        <c:v>8.4843738577216998E-2</c:v>
                      </c:pt>
                      <c:pt idx="372">
                        <c:v>8.7247552967253048E-2</c:v>
                      </c:pt>
                      <c:pt idx="373">
                        <c:v>8.9809828146953999E-2</c:v>
                      </c:pt>
                      <c:pt idx="374">
                        <c:v>9.2496987856649421E-2</c:v>
                      </c:pt>
                      <c:pt idx="375">
                        <c:v>9.5277435149005177E-2</c:v>
                      </c:pt>
                      <c:pt idx="376">
                        <c:v>9.8121896187929145E-2</c:v>
                      </c:pt>
                      <c:pt idx="377">
                        <c:v>0.10100359142420207</c:v>
                      </c:pt>
                      <c:pt idx="378">
                        <c:v>0.10389828249707103</c:v>
                      </c:pt>
                      <c:pt idx="379">
                        <c:v>0.10678423508728153</c:v>
                      </c:pt>
                      <c:pt idx="380">
                        <c:v>0.10964212871842642</c:v>
                      </c:pt>
                      <c:pt idx="381">
                        <c:v>0.1124549359648212</c:v>
                      </c:pt>
                      <c:pt idx="382">
                        <c:v>0.11520778645224773</c:v>
                      </c:pt>
                      <c:pt idx="383">
                        <c:v>0.11788782559448699</c:v>
                      </c:pt>
                      <c:pt idx="384">
                        <c:v>0.12048407404383932</c:v>
                      </c:pt>
                      <c:pt idx="385">
                        <c:v>0.12298729107898634</c:v>
                      </c:pt>
                      <c:pt idx="386">
                        <c:v>0.12538984332575673</c:v>
                      </c:pt>
                      <c:pt idx="387">
                        <c:v>0.12768557905683617</c:v>
                      </c:pt>
                      <c:pt idx="388">
                        <c:v>0.1298697076459982</c:v>
                      </c:pt>
                      <c:pt idx="389">
                        <c:v>0.13193868341064643</c:v>
                      </c:pt>
                      <c:pt idx="390">
                        <c:v>0.1338900929544124</c:v>
                      </c:pt>
                      <c:pt idx="391">
                        <c:v>0.13572254514268337</c:v>
                      </c:pt>
                      <c:pt idx="392">
                        <c:v>0.13743556295565942</c:v>
                      </c:pt>
                      <c:pt idx="393">
                        <c:v>0.13902947663031354</c:v>
                      </c:pt>
                      <c:pt idx="394">
                        <c:v>0.14050531770059099</c:v>
                      </c:pt>
                      <c:pt idx="395">
                        <c:v>0.14186471375821288</c:v>
                      </c:pt>
                      <c:pt idx="396">
                        <c:v>0.14310978397332316</c:v>
                      </c:pt>
                      <c:pt idx="397">
                        <c:v>0.14424303562667154</c:v>
                      </c:pt>
                      <c:pt idx="398">
                        <c:v>0.1452672621064568</c:v>
                      </c:pt>
                      <c:pt idx="399">
                        <c:v>0.14618544300759612</c:v>
                      </c:pt>
                      <c:pt idx="400">
                        <c:v>0.14700064713370475</c:v>
                      </c:pt>
                      <c:pt idx="401">
                        <c:v>0.14771593933736296</c:v>
                      </c:pt>
                      <c:pt idx="402">
                        <c:v>0.1483342922375521</c:v>
                      </c:pt>
                      <c:pt idx="403">
                        <c:v>0.14885850392016473</c:v>
                      </c:pt>
                      <c:pt idx="404">
                        <c:v>0.14929112275479448</c:v>
                      </c:pt>
                      <c:pt idx="405">
                        <c:v>0.14963438044626257</c:v>
                      </c:pt>
                      <c:pt idx="406">
                        <c:v>0.14989013438171864</c:v>
                      </c:pt>
                      <c:pt idx="407">
                        <c:v>0.15005982023460285</c:v>
                      </c:pt>
                      <c:pt idx="408">
                        <c:v>0.15014441564813347</c:v>
                      </c:pt>
                      <c:pt idx="409">
                        <c:v>0.15014441564813344</c:v>
                      </c:pt>
                      <c:pt idx="410">
                        <c:v>0.15005982023460288</c:v>
                      </c:pt>
                      <c:pt idx="411">
                        <c:v>0.14989013438171866</c:v>
                      </c:pt>
                      <c:pt idx="412">
                        <c:v>0.14963438044626262</c:v>
                      </c:pt>
                      <c:pt idx="413">
                        <c:v>0.1492911227547945</c:v>
                      </c:pt>
                      <c:pt idx="414">
                        <c:v>0.14885850392016475</c:v>
                      </c:pt>
                      <c:pt idx="415">
                        <c:v>0.14833429223755212</c:v>
                      </c:pt>
                      <c:pt idx="416">
                        <c:v>0.14771593933736296</c:v>
                      </c:pt>
                      <c:pt idx="417">
                        <c:v>0.14700064713370473</c:v>
                      </c:pt>
                      <c:pt idx="418">
                        <c:v>0.14618544300759617</c:v>
                      </c:pt>
                      <c:pt idx="419">
                        <c:v>0.1452672621064568</c:v>
                      </c:pt>
                      <c:pt idx="420">
                        <c:v>0.1442430356266716</c:v>
                      </c:pt>
                      <c:pt idx="421">
                        <c:v>0.14310978397332316</c:v>
                      </c:pt>
                      <c:pt idx="422">
                        <c:v>0.14186471375821294</c:v>
                      </c:pt>
                    </c:numCache>
                  </c:numRef>
                </c:val>
                <c:smooth val="0"/>
              </c15:ser>
            </c15:filteredLineSeries>
          </c:ext>
        </c:extLst>
      </c:lineChart>
      <c:catAx>
        <c:axId val="5780204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020048"/>
        <c:crosses val="autoZero"/>
        <c:auto val="1"/>
        <c:lblAlgn val="ctr"/>
        <c:lblOffset val="100"/>
        <c:noMultiLvlLbl val="0"/>
      </c:catAx>
      <c:valAx>
        <c:axId val="578020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020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'Theorretical Data (2)'!$F$13</c:f>
              <c:strCache>
                <c:ptCount val="1"/>
                <c:pt idx="0">
                  <c:v>Unit Price</c:v>
                </c:pt>
              </c:strCache>
            </c:strRef>
          </c:tx>
          <c:spPr>
            <a:ln w="28575" cap="rnd">
              <a:solidFill>
                <a:schemeClr val="accent5"/>
              </a:solidFill>
              <a:round/>
            </a:ln>
            <a:effectLst/>
          </c:spPr>
          <c:marker>
            <c:symbol val="none"/>
          </c:marker>
          <c:val>
            <c:numRef>
              <c:f>'Theorretical Data (2)'!$F$14:$F$436</c:f>
              <c:numCache>
                <c:formatCode>0.000</c:formatCode>
                <c:ptCount val="423"/>
                <c:pt idx="0">
                  <c:v>0.50744147658104444</c:v>
                </c:pt>
                <c:pt idx="1">
                  <c:v>0.51487105853360227</c:v>
                </c:pt>
                <c:pt idx="2">
                  <c:v>0.52227690917862157</c:v>
                </c:pt>
                <c:pt idx="3">
                  <c:v>0.52964730745359501</c:v>
                </c:pt>
                <c:pt idx="4">
                  <c:v>0.53697070501639843</c:v>
                </c:pt>
                <c:pt idx="5">
                  <c:v>0.54423578250765303</c:v>
                </c:pt>
                <c:pt idx="6">
                  <c:v>0.55143150469750624</c:v>
                </c:pt>
                <c:pt idx="7">
                  <c:v>0.55854717424816225</c:v>
                </c:pt>
                <c:pt idx="8">
                  <c:v>0.56557248383023662</c:v>
                </c:pt>
                <c:pt idx="9">
                  <c:v>0.57249756633902893</c:v>
                </c:pt>
                <c:pt idx="10">
                  <c:v>0.57931304296606501</c:v>
                </c:pt>
                <c:pt idx="11">
                  <c:v>0.58601006889170881</c:v>
                </c:pt>
                <c:pt idx="12">
                  <c:v>0.59258037637623528</c:v>
                </c:pt>
                <c:pt idx="13">
                  <c:v>0.59901631503942654</c:v>
                </c:pt>
                <c:pt idx="14">
                  <c:v>0.60531088913245545</c:v>
                </c:pt>
                <c:pt idx="15">
                  <c:v>0.61145779162047087</c:v>
                </c:pt>
                <c:pt idx="16">
                  <c:v>0.61745143490983767</c:v>
                </c:pt>
                <c:pt idx="17">
                  <c:v>0.62328697807033051</c:v>
                </c:pt>
                <c:pt idx="18">
                  <c:v>0.62896035041965992</c:v>
                </c:pt>
                <c:pt idx="19">
                  <c:v>0.63446827135542738</c:v>
                </c:pt>
                <c:pt idx="20">
                  <c:v>0.63980826633788968</c:v>
                </c:pt>
                <c:pt idx="21">
                  <c:v>0.6449786789456684</c:v>
                </c:pt>
                <c:pt idx="22">
                  <c:v>0.64997867894566841</c:v>
                </c:pt>
                <c:pt idx="23">
                  <c:v>0.65480826633788969</c:v>
                </c:pt>
                <c:pt idx="24">
                  <c:v>0.6594682713554274</c:v>
                </c:pt>
                <c:pt idx="25">
                  <c:v>0.66396035041965995</c:v>
                </c:pt>
                <c:pt idx="26">
                  <c:v>0.66828697807033055</c:v>
                </c:pt>
                <c:pt idx="27">
                  <c:v>0.67245143490983772</c:v>
                </c:pt>
                <c:pt idx="28">
                  <c:v>0.67645779162047093</c:v>
                </c:pt>
                <c:pt idx="29">
                  <c:v>0.68031088913245552</c:v>
                </c:pt>
                <c:pt idx="30">
                  <c:v>0.68401631503942661</c:v>
                </c:pt>
                <c:pt idx="31">
                  <c:v>0.68758037637623537</c:v>
                </c:pt>
                <c:pt idx="32">
                  <c:v>0.69101006889170891</c:v>
                </c:pt>
                <c:pt idx="33">
                  <c:v>0.69431304296606511</c:v>
                </c:pt>
                <c:pt idx="34">
                  <c:v>0.69749756633902904</c:v>
                </c:pt>
                <c:pt idx="35">
                  <c:v>0.70057248383023674</c:v>
                </c:pt>
                <c:pt idx="36">
                  <c:v>0.70354717424816238</c:v>
                </c:pt>
                <c:pt idx="37">
                  <c:v>0.70643150469750637</c:v>
                </c:pt>
                <c:pt idx="38">
                  <c:v>0.70923578250765318</c:v>
                </c:pt>
                <c:pt idx="39">
                  <c:v>0.71197070501639859</c:v>
                </c:pt>
                <c:pt idx="40">
                  <c:v>0.71464730745359517</c:v>
                </c:pt>
                <c:pt idx="41">
                  <c:v>0.71727690917862175</c:v>
                </c:pt>
                <c:pt idx="42">
                  <c:v>0.71987105853360245</c:v>
                </c:pt>
                <c:pt idx="43">
                  <c:v>0.72244147658104463</c:v>
                </c:pt>
                <c:pt idx="44">
                  <c:v>0.7250000000000002</c:v>
                </c:pt>
                <c:pt idx="45">
                  <c:v>0.72755852341895588</c:v>
                </c:pt>
                <c:pt idx="46">
                  <c:v>0.73012894146639795</c:v>
                </c:pt>
                <c:pt idx="47">
                  <c:v>0.73272309082137865</c:v>
                </c:pt>
                <c:pt idx="48">
                  <c:v>0.73535269254640523</c:v>
                </c:pt>
                <c:pt idx="49">
                  <c:v>0.73802929498360181</c:v>
                </c:pt>
                <c:pt idx="50">
                  <c:v>0.74076421749234722</c:v>
                </c:pt>
                <c:pt idx="51">
                  <c:v>0.74356849530249403</c:v>
                </c:pt>
                <c:pt idx="52">
                  <c:v>0.74645282575183802</c:v>
                </c:pt>
                <c:pt idx="53">
                  <c:v>0.74942751616976366</c:v>
                </c:pt>
                <c:pt idx="54">
                  <c:v>0.75250243366097136</c:v>
                </c:pt>
                <c:pt idx="55">
                  <c:v>0.75568695703393529</c:v>
                </c:pt>
                <c:pt idx="56">
                  <c:v>0.75898993110829149</c:v>
                </c:pt>
                <c:pt idx="57">
                  <c:v>0.76241962362376503</c:v>
                </c:pt>
                <c:pt idx="58">
                  <c:v>0.76598368496057379</c:v>
                </c:pt>
                <c:pt idx="59">
                  <c:v>0.76968911086754488</c:v>
                </c:pt>
                <c:pt idx="60">
                  <c:v>0.77354220837952947</c:v>
                </c:pt>
                <c:pt idx="61">
                  <c:v>0.77754856509016268</c:v>
                </c:pt>
                <c:pt idx="62">
                  <c:v>0.78171302192966996</c:v>
                </c:pt>
                <c:pt idx="63">
                  <c:v>0.78603964958034045</c:v>
                </c:pt>
                <c:pt idx="64">
                  <c:v>0.790531728644573</c:v>
                </c:pt>
                <c:pt idx="65">
                  <c:v>0.79519173366211071</c:v>
                </c:pt>
                <c:pt idx="66">
                  <c:v>0.80002132105433199</c:v>
                </c:pt>
                <c:pt idx="67">
                  <c:v>0.805021321054332</c:v>
                </c:pt>
                <c:pt idx="68">
                  <c:v>0.81019173366211072</c:v>
                </c:pt>
                <c:pt idx="69">
                  <c:v>0.81553172864457302</c:v>
                </c:pt>
                <c:pt idx="70">
                  <c:v>0.82103964958034048</c:v>
                </c:pt>
                <c:pt idx="71">
                  <c:v>0.82671302192966989</c:v>
                </c:pt>
                <c:pt idx="72">
                  <c:v>0.83254856509016273</c:v>
                </c:pt>
                <c:pt idx="73">
                  <c:v>0.83854220837952953</c:v>
                </c:pt>
                <c:pt idx="74">
                  <c:v>0.84468911086754495</c:v>
                </c:pt>
                <c:pt idx="75">
                  <c:v>0.85098368496057386</c:v>
                </c:pt>
                <c:pt idx="76">
                  <c:v>0.85741962362376511</c:v>
                </c:pt>
                <c:pt idx="77">
                  <c:v>0.86398993110829159</c:v>
                </c:pt>
                <c:pt idx="78">
                  <c:v>0.87068695703393539</c:v>
                </c:pt>
                <c:pt idx="79">
                  <c:v>0.87750243366097147</c:v>
                </c:pt>
                <c:pt idx="80">
                  <c:v>0.88442751616976378</c:v>
                </c:pt>
                <c:pt idx="81">
                  <c:v>0.89145282575183815</c:v>
                </c:pt>
                <c:pt idx="82">
                  <c:v>0.89856849530249416</c:v>
                </c:pt>
                <c:pt idx="83">
                  <c:v>0.90576421749234737</c:v>
                </c:pt>
                <c:pt idx="84">
                  <c:v>0.91302929498360197</c:v>
                </c:pt>
                <c:pt idx="85">
                  <c:v>0.92035269254640539</c:v>
                </c:pt>
                <c:pt idx="86">
                  <c:v>0.92772309082137883</c:v>
                </c:pt>
                <c:pt idx="87">
                  <c:v>0.93512894146639813</c:v>
                </c:pt>
                <c:pt idx="88">
                  <c:v>0.94255852341895607</c:v>
                </c:pt>
                <c:pt idx="89">
                  <c:v>0.9500000000000004</c:v>
                </c:pt>
                <c:pt idx="90">
                  <c:v>0.95744147658104484</c:v>
                </c:pt>
                <c:pt idx="91">
                  <c:v>0.96487105853360267</c:v>
                </c:pt>
                <c:pt idx="92">
                  <c:v>0.97227690917862197</c:v>
                </c:pt>
                <c:pt idx="93">
                  <c:v>0.97964730745359541</c:v>
                </c:pt>
                <c:pt idx="94">
                  <c:v>0.98697070501639883</c:v>
                </c:pt>
                <c:pt idx="95">
                  <c:v>0.99423578250765343</c:v>
                </c:pt>
                <c:pt idx="96">
                  <c:v>1.0014315046975066</c:v>
                </c:pt>
                <c:pt idx="97">
                  <c:v>1.0085471742481626</c:v>
                </c:pt>
                <c:pt idx="98">
                  <c:v>1.0155724838302369</c:v>
                </c:pt>
                <c:pt idx="99">
                  <c:v>1.0224975663390292</c:v>
                </c:pt>
                <c:pt idx="100">
                  <c:v>1.0293130429660653</c:v>
                </c:pt>
                <c:pt idx="101">
                  <c:v>1.0360100688917091</c:v>
                </c:pt>
                <c:pt idx="102">
                  <c:v>1.0425803763762354</c:v>
                </c:pt>
                <c:pt idx="103">
                  <c:v>1.0490163150394265</c:v>
                </c:pt>
                <c:pt idx="104">
                  <c:v>1.0553108891324552</c:v>
                </c:pt>
                <c:pt idx="105">
                  <c:v>1.0614577916204706</c:v>
                </c:pt>
                <c:pt idx="106">
                  <c:v>1.0674514349098372</c:v>
                </c:pt>
                <c:pt idx="107">
                  <c:v>1.07328697807033</c:v>
                </c:pt>
                <c:pt idx="108">
                  <c:v>1.0789603504196594</c:v>
                </c:pt>
                <c:pt idx="109">
                  <c:v>1.0844682713554266</c:v>
                </c:pt>
                <c:pt idx="110">
                  <c:v>1.0898082663378887</c:v>
                </c:pt>
                <c:pt idx="111">
                  <c:v>1.0949786789456675</c:v>
                </c:pt>
                <c:pt idx="112">
                  <c:v>1.0999786789456674</c:v>
                </c:pt>
                <c:pt idx="113">
                  <c:v>1.1048082663378884</c:v>
                </c:pt>
                <c:pt idx="114">
                  <c:v>1.109468271355426</c:v>
                </c:pt>
                <c:pt idx="115">
                  <c:v>1.1139603504196587</c:v>
                </c:pt>
                <c:pt idx="116">
                  <c:v>1.1182869780703291</c:v>
                </c:pt>
                <c:pt idx="117">
                  <c:v>1.122451434909836</c:v>
                </c:pt>
                <c:pt idx="118">
                  <c:v>1.1264577916204692</c:v>
                </c:pt>
                <c:pt idx="119">
                  <c:v>1.1303108891324536</c:v>
                </c:pt>
                <c:pt idx="120">
                  <c:v>1.1340163150394247</c:v>
                </c:pt>
                <c:pt idx="121">
                  <c:v>1.1375803763762333</c:v>
                </c:pt>
                <c:pt idx="122">
                  <c:v>1.1410100688917069</c:v>
                </c:pt>
                <c:pt idx="123">
                  <c:v>1.1443130429660628</c:v>
                </c:pt>
                <c:pt idx="124">
                  <c:v>1.1474975663390268</c:v>
                </c:pt>
                <c:pt idx="125">
                  <c:v>1.1505724838302342</c:v>
                </c:pt>
                <c:pt idx="126">
                  <c:v>1.1535471742481598</c:v>
                </c:pt>
                <c:pt idx="127">
                  <c:v>1.1564315046975036</c:v>
                </c:pt>
                <c:pt idx="128">
                  <c:v>1.1592357825076505</c:v>
                </c:pt>
                <c:pt idx="129">
                  <c:v>1.1619707050163957</c:v>
                </c:pt>
                <c:pt idx="130">
                  <c:v>1.1646473074535921</c:v>
                </c:pt>
                <c:pt idx="131">
                  <c:v>1.1672769091786186</c:v>
                </c:pt>
                <c:pt idx="132">
                  <c:v>1.1698710585335992</c:v>
                </c:pt>
                <c:pt idx="133">
                  <c:v>1.1724414765810414</c:v>
                </c:pt>
                <c:pt idx="134">
                  <c:v>1.1749999999999967</c:v>
                </c:pt>
                <c:pt idx="135">
                  <c:v>1.1775585234189523</c:v>
                </c:pt>
                <c:pt idx="136">
                  <c:v>1.1801289414663942</c:v>
                </c:pt>
                <c:pt idx="137">
                  <c:v>1.1827230908213748</c:v>
                </c:pt>
                <c:pt idx="138">
                  <c:v>1.1853526925464013</c:v>
                </c:pt>
                <c:pt idx="139">
                  <c:v>1.1880292949835978</c:v>
                </c:pt>
                <c:pt idx="140">
                  <c:v>1.1907642174923432</c:v>
                </c:pt>
                <c:pt idx="141">
                  <c:v>1.1935684953024899</c:v>
                </c:pt>
                <c:pt idx="142">
                  <c:v>1.1964528257518336</c:v>
                </c:pt>
                <c:pt idx="143">
                  <c:v>1.1994275161697592</c:v>
                </c:pt>
                <c:pt idx="144">
                  <c:v>1.2025024336609669</c:v>
                </c:pt>
                <c:pt idx="145">
                  <c:v>1.2056869570339306</c:v>
                </c:pt>
                <c:pt idx="146">
                  <c:v>1.2089899311082866</c:v>
                </c:pt>
                <c:pt idx="147">
                  <c:v>1.2124196236237601</c:v>
                </c:pt>
                <c:pt idx="148">
                  <c:v>1.2159836849605687</c:v>
                </c:pt>
                <c:pt idx="149">
                  <c:v>1.2196891108675398</c:v>
                </c:pt>
                <c:pt idx="150">
                  <c:v>1.2235422083795242</c:v>
                </c:pt>
                <c:pt idx="151">
                  <c:v>1.2275485650901574</c:v>
                </c:pt>
                <c:pt idx="152">
                  <c:v>1.2317130219296644</c:v>
                </c:pt>
                <c:pt idx="153">
                  <c:v>1.2360396495803347</c:v>
                </c:pt>
                <c:pt idx="154">
                  <c:v>1.2405317286445674</c:v>
                </c:pt>
                <c:pt idx="155">
                  <c:v>1.245191733662105</c:v>
                </c:pt>
                <c:pt idx="156">
                  <c:v>1.2500213210543261</c:v>
                </c:pt>
                <c:pt idx="157">
                  <c:v>1.255021321054326</c:v>
                </c:pt>
                <c:pt idx="158">
                  <c:v>1.2601917336621047</c:v>
                </c:pt>
                <c:pt idx="159">
                  <c:v>1.2655317286445669</c:v>
                </c:pt>
                <c:pt idx="160">
                  <c:v>1.271039649580334</c:v>
                </c:pt>
                <c:pt idx="161">
                  <c:v>1.2767130219296634</c:v>
                </c:pt>
                <c:pt idx="162">
                  <c:v>1.2825485650901562</c:v>
                </c:pt>
                <c:pt idx="163">
                  <c:v>1.2885422083795228</c:v>
                </c:pt>
                <c:pt idx="164">
                  <c:v>1.2946891108675382</c:v>
                </c:pt>
                <c:pt idx="165">
                  <c:v>1.3009836849605669</c:v>
                </c:pt>
                <c:pt idx="166">
                  <c:v>1.3074196236237581</c:v>
                </c:pt>
                <c:pt idx="167">
                  <c:v>1.3139899311082843</c:v>
                </c:pt>
                <c:pt idx="168">
                  <c:v>1.3206869570339281</c:v>
                </c:pt>
                <c:pt idx="169">
                  <c:v>1.3275024336609642</c:v>
                </c:pt>
                <c:pt idx="170">
                  <c:v>1.3344275161697563</c:v>
                </c:pt>
                <c:pt idx="171">
                  <c:v>1.3414528257518306</c:v>
                </c:pt>
                <c:pt idx="172">
                  <c:v>1.3485684953024866</c:v>
                </c:pt>
                <c:pt idx="173">
                  <c:v>1.3557642174923394</c:v>
                </c:pt>
                <c:pt idx="174">
                  <c:v>1.363029294983594</c:v>
                </c:pt>
                <c:pt idx="175">
                  <c:v>1.3703526925463974</c:v>
                </c:pt>
                <c:pt idx="176">
                  <c:v>1.3777230908213707</c:v>
                </c:pt>
                <c:pt idx="177">
                  <c:v>1.3851289414663899</c:v>
                </c:pt>
                <c:pt idx="178">
                  <c:v>1.3925585234189477</c:v>
                </c:pt>
                <c:pt idx="179">
                  <c:v>1.3999999999999919</c:v>
                </c:pt>
                <c:pt idx="180">
                  <c:v>1.4074414765810361</c:v>
                </c:pt>
                <c:pt idx="181">
                  <c:v>1.414871058533594</c:v>
                </c:pt>
                <c:pt idx="182">
                  <c:v>1.4222769091786132</c:v>
                </c:pt>
                <c:pt idx="183">
                  <c:v>1.4296473074535865</c:v>
                </c:pt>
                <c:pt idx="184">
                  <c:v>1.4369707050163898</c:v>
                </c:pt>
                <c:pt idx="185">
                  <c:v>1.4442357825076442</c:v>
                </c:pt>
                <c:pt idx="186">
                  <c:v>1.4514315046974975</c:v>
                </c:pt>
                <c:pt idx="187">
                  <c:v>1.4585471742481533</c:v>
                </c:pt>
                <c:pt idx="188">
                  <c:v>1.4655724838302275</c:v>
                </c:pt>
                <c:pt idx="189">
                  <c:v>1.4724975663390198</c:v>
                </c:pt>
                <c:pt idx="190">
                  <c:v>1.4793130429660557</c:v>
                </c:pt>
                <c:pt idx="191">
                  <c:v>1.4860100688916995</c:v>
                </c:pt>
                <c:pt idx="192">
                  <c:v>1.4925803763762258</c:v>
                </c:pt>
                <c:pt idx="193">
                  <c:v>1.4990163150394169</c:v>
                </c:pt>
                <c:pt idx="194">
                  <c:v>1.5053108891324456</c:v>
                </c:pt>
                <c:pt idx="195">
                  <c:v>1.511457791620461</c:v>
                </c:pt>
                <c:pt idx="196">
                  <c:v>1.5174514349098276</c:v>
                </c:pt>
                <c:pt idx="197">
                  <c:v>1.5232869780703204</c:v>
                </c:pt>
                <c:pt idx="198">
                  <c:v>1.5289603504196498</c:v>
                </c:pt>
                <c:pt idx="199">
                  <c:v>1.534468271355417</c:v>
                </c:pt>
                <c:pt idx="200">
                  <c:v>1.5398082663378792</c:v>
                </c:pt>
                <c:pt idx="201">
                  <c:v>1.5449786789456579</c:v>
                </c:pt>
                <c:pt idx="202">
                  <c:v>1.5499786789456578</c:v>
                </c:pt>
                <c:pt idx="203">
                  <c:v>1.5548082663378788</c:v>
                </c:pt>
                <c:pt idx="204">
                  <c:v>1.5594682713554167</c:v>
                </c:pt>
                <c:pt idx="205">
                  <c:v>1.5639603504196491</c:v>
                </c:pt>
                <c:pt idx="206">
                  <c:v>1.5682869780703195</c:v>
                </c:pt>
                <c:pt idx="207">
                  <c:v>1.5724514349098264</c:v>
                </c:pt>
                <c:pt idx="208">
                  <c:v>1.5764577916204596</c:v>
                </c:pt>
                <c:pt idx="209">
                  <c:v>1.580310889132444</c:v>
                </c:pt>
                <c:pt idx="210">
                  <c:v>1.5840163150394151</c:v>
                </c:pt>
                <c:pt idx="211">
                  <c:v>1.5875803763762237</c:v>
                </c:pt>
                <c:pt idx="212">
                  <c:v>1.5910100688916973</c:v>
                </c:pt>
                <c:pt idx="213">
                  <c:v>1.5943130429660533</c:v>
                </c:pt>
                <c:pt idx="214">
                  <c:v>1.5974975663390172</c:v>
                </c:pt>
                <c:pt idx="215">
                  <c:v>1.6005724838302247</c:v>
                </c:pt>
                <c:pt idx="216">
                  <c:v>1.6035471742481502</c:v>
                </c:pt>
                <c:pt idx="217">
                  <c:v>1.6064315046974942</c:v>
                </c:pt>
                <c:pt idx="218">
                  <c:v>1.6092357825076407</c:v>
                </c:pt>
                <c:pt idx="219">
                  <c:v>1.6119707050163861</c:v>
                </c:pt>
                <c:pt idx="220">
                  <c:v>1.6146473074535825</c:v>
                </c:pt>
                <c:pt idx="221">
                  <c:v>1.617276909178609</c:v>
                </c:pt>
                <c:pt idx="222">
                  <c:v>1.6198710585335896</c:v>
                </c:pt>
                <c:pt idx="223">
                  <c:v>1.6224414765810315</c:v>
                </c:pt>
                <c:pt idx="224">
                  <c:v>1.6249999999999871</c:v>
                </c:pt>
                <c:pt idx="225">
                  <c:v>1.6275585234189427</c:v>
                </c:pt>
                <c:pt idx="226">
                  <c:v>1.6301289414663847</c:v>
                </c:pt>
                <c:pt idx="227">
                  <c:v>1.6327230908213652</c:v>
                </c:pt>
                <c:pt idx="228">
                  <c:v>1.6353526925463917</c:v>
                </c:pt>
                <c:pt idx="229">
                  <c:v>1.6380292949835882</c:v>
                </c:pt>
                <c:pt idx="230">
                  <c:v>1.6407642174923334</c:v>
                </c:pt>
                <c:pt idx="231">
                  <c:v>1.6435684953024801</c:v>
                </c:pt>
                <c:pt idx="232">
                  <c:v>1.6464528257518241</c:v>
                </c:pt>
                <c:pt idx="233">
                  <c:v>1.6494275161697496</c:v>
                </c:pt>
                <c:pt idx="234">
                  <c:v>1.6525024336609573</c:v>
                </c:pt>
                <c:pt idx="235">
                  <c:v>1.655686957033921</c:v>
                </c:pt>
                <c:pt idx="236">
                  <c:v>1.658989931108277</c:v>
                </c:pt>
                <c:pt idx="237">
                  <c:v>1.6624196236237505</c:v>
                </c:pt>
                <c:pt idx="238">
                  <c:v>1.6659836849605592</c:v>
                </c:pt>
                <c:pt idx="239">
                  <c:v>1.6696891108675302</c:v>
                </c:pt>
                <c:pt idx="240">
                  <c:v>1.6735422083795146</c:v>
                </c:pt>
                <c:pt idx="241">
                  <c:v>1.6775485650901478</c:v>
                </c:pt>
                <c:pt idx="242">
                  <c:v>1.6817130219296548</c:v>
                </c:pt>
                <c:pt idx="243">
                  <c:v>1.6860396495803252</c:v>
                </c:pt>
                <c:pt idx="244">
                  <c:v>1.6905317286445578</c:v>
                </c:pt>
                <c:pt idx="245">
                  <c:v>1.6951917336620954</c:v>
                </c:pt>
                <c:pt idx="246">
                  <c:v>1.7000213210543165</c:v>
                </c:pt>
                <c:pt idx="247">
                  <c:v>1.7050213210543164</c:v>
                </c:pt>
                <c:pt idx="248">
                  <c:v>1.7101917336620951</c:v>
                </c:pt>
                <c:pt idx="249">
                  <c:v>1.7155317286445571</c:v>
                </c:pt>
                <c:pt idx="250">
                  <c:v>1.7210396495803244</c:v>
                </c:pt>
                <c:pt idx="251">
                  <c:v>1.7267130219296538</c:v>
                </c:pt>
                <c:pt idx="252">
                  <c:v>1.7325485650901467</c:v>
                </c:pt>
                <c:pt idx="253">
                  <c:v>1.7385422083795132</c:v>
                </c:pt>
                <c:pt idx="254">
                  <c:v>1.7446891108675286</c:v>
                </c:pt>
                <c:pt idx="255">
                  <c:v>1.7509836849605573</c:v>
                </c:pt>
                <c:pt idx="256">
                  <c:v>1.7574196236237485</c:v>
                </c:pt>
                <c:pt idx="257">
                  <c:v>1.7639899311082747</c:v>
                </c:pt>
                <c:pt idx="258">
                  <c:v>1.7706869570339185</c:v>
                </c:pt>
                <c:pt idx="259">
                  <c:v>1.7775024336609546</c:v>
                </c:pt>
                <c:pt idx="260">
                  <c:v>1.7844275161697467</c:v>
                </c:pt>
                <c:pt idx="261">
                  <c:v>1.791452825751821</c:v>
                </c:pt>
                <c:pt idx="262">
                  <c:v>1.798568495302477</c:v>
                </c:pt>
                <c:pt idx="263">
                  <c:v>1.8057642174923301</c:v>
                </c:pt>
                <c:pt idx="264">
                  <c:v>1.8130292949835844</c:v>
                </c:pt>
                <c:pt idx="265">
                  <c:v>1.8203526925463878</c:v>
                </c:pt>
                <c:pt idx="266">
                  <c:v>1.8277230908213611</c:v>
                </c:pt>
                <c:pt idx="267">
                  <c:v>1.8351289414663801</c:v>
                </c:pt>
                <c:pt idx="268">
                  <c:v>1.8425585234189381</c:v>
                </c:pt>
                <c:pt idx="269">
                  <c:v>1.8499999999999823</c:v>
                </c:pt>
                <c:pt idx="270">
                  <c:v>1.8574414765810265</c:v>
                </c:pt>
                <c:pt idx="271">
                  <c:v>1.8648710585335844</c:v>
                </c:pt>
                <c:pt idx="272">
                  <c:v>1.8722769091786036</c:v>
                </c:pt>
                <c:pt idx="273">
                  <c:v>1.8796473074535769</c:v>
                </c:pt>
                <c:pt idx="274">
                  <c:v>1.8869707050163802</c:v>
                </c:pt>
                <c:pt idx="275">
                  <c:v>1.8942357825076346</c:v>
                </c:pt>
                <c:pt idx="276">
                  <c:v>1.9014315046974879</c:v>
                </c:pt>
                <c:pt idx="277">
                  <c:v>1.9085471742481437</c:v>
                </c:pt>
                <c:pt idx="278">
                  <c:v>1.9155724838302179</c:v>
                </c:pt>
                <c:pt idx="279">
                  <c:v>1.92249756633901</c:v>
                </c:pt>
                <c:pt idx="280">
                  <c:v>1.9293130429660461</c:v>
                </c:pt>
                <c:pt idx="281">
                  <c:v>1.9360100688916897</c:v>
                </c:pt>
                <c:pt idx="282">
                  <c:v>1.9425803763762162</c:v>
                </c:pt>
                <c:pt idx="283">
                  <c:v>1.9490163150394073</c:v>
                </c:pt>
                <c:pt idx="284">
                  <c:v>1.955310889132436</c:v>
                </c:pt>
                <c:pt idx="285">
                  <c:v>1.9614577916204514</c:v>
                </c:pt>
                <c:pt idx="286">
                  <c:v>1.967451434909818</c:v>
                </c:pt>
                <c:pt idx="287">
                  <c:v>1.9732869780703108</c:v>
                </c:pt>
                <c:pt idx="288">
                  <c:v>1.9789603504196402</c:v>
                </c:pt>
                <c:pt idx="289">
                  <c:v>1.9844682713554074</c:v>
                </c:pt>
                <c:pt idx="290">
                  <c:v>1.9898082663378696</c:v>
                </c:pt>
                <c:pt idx="291">
                  <c:v>1.9949786789456483</c:v>
                </c:pt>
                <c:pt idx="292">
                  <c:v>1.9999786789456482</c:v>
                </c:pt>
                <c:pt idx="293">
                  <c:v>2.0048082663378692</c:v>
                </c:pt>
                <c:pt idx="294">
                  <c:v>2.0094682713554071</c:v>
                </c:pt>
                <c:pt idx="295">
                  <c:v>2.0139603504196395</c:v>
                </c:pt>
                <c:pt idx="296">
                  <c:v>2.0182869780703099</c:v>
                </c:pt>
                <c:pt idx="297">
                  <c:v>2.0224514349098168</c:v>
                </c:pt>
                <c:pt idx="298">
                  <c:v>2.0264577916204503</c:v>
                </c:pt>
                <c:pt idx="299">
                  <c:v>2.0303108891324344</c:v>
                </c:pt>
                <c:pt idx="300">
                  <c:v>2.0340163150394055</c:v>
                </c:pt>
                <c:pt idx="301">
                  <c:v>2.0375803763762144</c:v>
                </c:pt>
                <c:pt idx="302">
                  <c:v>2.0410100688916875</c:v>
                </c:pt>
                <c:pt idx="303">
                  <c:v>2.0443130429660439</c:v>
                </c:pt>
                <c:pt idx="304">
                  <c:v>2.0474975663390076</c:v>
                </c:pt>
                <c:pt idx="305">
                  <c:v>2.0505724838302153</c:v>
                </c:pt>
                <c:pt idx="306">
                  <c:v>2.0535471742481408</c:v>
                </c:pt>
                <c:pt idx="307">
                  <c:v>2.0564315046974846</c:v>
                </c:pt>
                <c:pt idx="308">
                  <c:v>2.0592357825076313</c:v>
                </c:pt>
                <c:pt idx="309">
                  <c:v>2.0619707050163765</c:v>
                </c:pt>
                <c:pt idx="310">
                  <c:v>2.0646473074535732</c:v>
                </c:pt>
                <c:pt idx="311">
                  <c:v>2.0672769091785996</c:v>
                </c:pt>
                <c:pt idx="312">
                  <c:v>2.0698710585335802</c:v>
                </c:pt>
                <c:pt idx="313">
                  <c:v>2.0724414765810222</c:v>
                </c:pt>
                <c:pt idx="314">
                  <c:v>2.0749999999999775</c:v>
                </c:pt>
                <c:pt idx="315">
                  <c:v>2.0775585234189329</c:v>
                </c:pt>
                <c:pt idx="316">
                  <c:v>2.0801289414663748</c:v>
                </c:pt>
                <c:pt idx="317">
                  <c:v>2.0827230908213554</c:v>
                </c:pt>
                <c:pt idx="318">
                  <c:v>2.0853526925463823</c:v>
                </c:pt>
                <c:pt idx="319">
                  <c:v>2.0880292949835786</c:v>
                </c:pt>
                <c:pt idx="320">
                  <c:v>2.0907642174923238</c:v>
                </c:pt>
                <c:pt idx="321">
                  <c:v>2.0935684953024709</c:v>
                </c:pt>
                <c:pt idx="322">
                  <c:v>2.0964528257518147</c:v>
                </c:pt>
                <c:pt idx="323">
                  <c:v>2.0994275161697402</c:v>
                </c:pt>
                <c:pt idx="324">
                  <c:v>2.1025024336609475</c:v>
                </c:pt>
                <c:pt idx="325">
                  <c:v>2.1056869570339116</c:v>
                </c:pt>
                <c:pt idx="326">
                  <c:v>2.1089899311082676</c:v>
                </c:pt>
                <c:pt idx="327">
                  <c:v>2.1124196236237411</c:v>
                </c:pt>
                <c:pt idx="328">
                  <c:v>2.1159836849605496</c:v>
                </c:pt>
                <c:pt idx="329">
                  <c:v>2.1196891108675207</c:v>
                </c:pt>
                <c:pt idx="330">
                  <c:v>2.1235422083795048</c:v>
                </c:pt>
                <c:pt idx="331">
                  <c:v>2.1275485650901382</c:v>
                </c:pt>
                <c:pt idx="332">
                  <c:v>2.1317130219296452</c:v>
                </c:pt>
                <c:pt idx="333">
                  <c:v>2.1360396495803156</c:v>
                </c:pt>
                <c:pt idx="334">
                  <c:v>2.140531728644548</c:v>
                </c:pt>
                <c:pt idx="335">
                  <c:v>2.1451917336620858</c:v>
                </c:pt>
                <c:pt idx="336">
                  <c:v>2.1500213210543069</c:v>
                </c:pt>
                <c:pt idx="337">
                  <c:v>2.1550213210543068</c:v>
                </c:pt>
                <c:pt idx="338">
                  <c:v>2.1601917336620855</c:v>
                </c:pt>
                <c:pt idx="339">
                  <c:v>2.1655317286445475</c:v>
                </c:pt>
                <c:pt idx="340">
                  <c:v>2.1710396495803148</c:v>
                </c:pt>
                <c:pt idx="341">
                  <c:v>2.1767130219296442</c:v>
                </c:pt>
                <c:pt idx="342">
                  <c:v>2.1825485650901371</c:v>
                </c:pt>
                <c:pt idx="343">
                  <c:v>2.1885422083795034</c:v>
                </c:pt>
                <c:pt idx="344">
                  <c:v>2.1946891108675191</c:v>
                </c:pt>
                <c:pt idx="345">
                  <c:v>2.2009836849605477</c:v>
                </c:pt>
                <c:pt idx="346">
                  <c:v>2.2074196236237387</c:v>
                </c:pt>
                <c:pt idx="347">
                  <c:v>2.2139899311082654</c:v>
                </c:pt>
                <c:pt idx="348">
                  <c:v>2.2206869570339092</c:v>
                </c:pt>
                <c:pt idx="349">
                  <c:v>2.2275024336609448</c:v>
                </c:pt>
                <c:pt idx="350">
                  <c:v>2.2344275161697369</c:v>
                </c:pt>
                <c:pt idx="351">
                  <c:v>2.2414528257518112</c:v>
                </c:pt>
                <c:pt idx="352">
                  <c:v>2.2485684953024672</c:v>
                </c:pt>
                <c:pt idx="353">
                  <c:v>2.2557642174923203</c:v>
                </c:pt>
                <c:pt idx="354">
                  <c:v>2.2630292949835749</c:v>
                </c:pt>
                <c:pt idx="355">
                  <c:v>2.2703526925463784</c:v>
                </c:pt>
                <c:pt idx="356">
                  <c:v>2.2777230908213513</c:v>
                </c:pt>
                <c:pt idx="357">
                  <c:v>2.2851289414663705</c:v>
                </c:pt>
                <c:pt idx="358">
                  <c:v>2.2925585234189283</c:v>
                </c:pt>
                <c:pt idx="359">
                  <c:v>2.2999999999999727</c:v>
                </c:pt>
                <c:pt idx="360">
                  <c:v>2.3074414765810172</c:v>
                </c:pt>
                <c:pt idx="361">
                  <c:v>2.3148710585335746</c:v>
                </c:pt>
                <c:pt idx="362">
                  <c:v>2.3222769091785942</c:v>
                </c:pt>
                <c:pt idx="363">
                  <c:v>2.3296473074535671</c:v>
                </c:pt>
                <c:pt idx="364">
                  <c:v>2.3369707050163706</c:v>
                </c:pt>
                <c:pt idx="365">
                  <c:v>2.3442357825076252</c:v>
                </c:pt>
                <c:pt idx="366">
                  <c:v>2.3514315046974783</c:v>
                </c:pt>
                <c:pt idx="367">
                  <c:v>2.3585471742481339</c:v>
                </c:pt>
                <c:pt idx="368">
                  <c:v>2.3655724838302081</c:v>
                </c:pt>
                <c:pt idx="369">
                  <c:v>2.3724975663390007</c:v>
                </c:pt>
                <c:pt idx="370">
                  <c:v>2.3793130429660363</c:v>
                </c:pt>
                <c:pt idx="371">
                  <c:v>2.3860100688916801</c:v>
                </c:pt>
                <c:pt idx="372">
                  <c:v>2.3925803763762068</c:v>
                </c:pt>
                <c:pt idx="373">
                  <c:v>2.3990163150393977</c:v>
                </c:pt>
                <c:pt idx="374">
                  <c:v>2.4053108891324264</c:v>
                </c:pt>
                <c:pt idx="375">
                  <c:v>2.411457791620442</c:v>
                </c:pt>
                <c:pt idx="376">
                  <c:v>2.4174514349098084</c:v>
                </c:pt>
                <c:pt idx="377">
                  <c:v>2.4232869780703012</c:v>
                </c:pt>
                <c:pt idx="378">
                  <c:v>2.4289603504196307</c:v>
                </c:pt>
                <c:pt idx="379">
                  <c:v>2.434468271355398</c:v>
                </c:pt>
                <c:pt idx="380">
                  <c:v>2.43980826633786</c:v>
                </c:pt>
                <c:pt idx="381">
                  <c:v>2.4449786789456387</c:v>
                </c:pt>
                <c:pt idx="382">
                  <c:v>2.4499786789456386</c:v>
                </c:pt>
                <c:pt idx="383">
                  <c:v>2.4548082663378596</c:v>
                </c:pt>
                <c:pt idx="384">
                  <c:v>2.4594682713553975</c:v>
                </c:pt>
                <c:pt idx="385">
                  <c:v>2.4639603504196299</c:v>
                </c:pt>
                <c:pt idx="386">
                  <c:v>2.4682869780703003</c:v>
                </c:pt>
                <c:pt idx="387">
                  <c:v>2.4724514349098072</c:v>
                </c:pt>
                <c:pt idx="388">
                  <c:v>2.4764577916204407</c:v>
                </c:pt>
                <c:pt idx="389">
                  <c:v>2.4803108891324248</c:v>
                </c:pt>
                <c:pt idx="390">
                  <c:v>2.4840163150393959</c:v>
                </c:pt>
                <c:pt idx="391">
                  <c:v>2.4875803763762048</c:v>
                </c:pt>
                <c:pt idx="392">
                  <c:v>2.4910100688916779</c:v>
                </c:pt>
                <c:pt idx="393">
                  <c:v>2.4943130429660343</c:v>
                </c:pt>
                <c:pt idx="394">
                  <c:v>2.497497566338998</c:v>
                </c:pt>
                <c:pt idx="395">
                  <c:v>2.5005724838302053</c:v>
                </c:pt>
                <c:pt idx="396">
                  <c:v>2.5035471742481312</c:v>
                </c:pt>
                <c:pt idx="397">
                  <c:v>2.506431504697475</c:v>
                </c:pt>
                <c:pt idx="398">
                  <c:v>2.5092357825076217</c:v>
                </c:pt>
                <c:pt idx="399">
                  <c:v>2.5119707050163669</c:v>
                </c:pt>
                <c:pt idx="400">
                  <c:v>2.5146473074535636</c:v>
                </c:pt>
                <c:pt idx="401">
                  <c:v>2.5172769091785896</c:v>
                </c:pt>
                <c:pt idx="402">
                  <c:v>2.5198710585335706</c:v>
                </c:pt>
                <c:pt idx="403">
                  <c:v>2.5224414765810126</c:v>
                </c:pt>
                <c:pt idx="404">
                  <c:v>2.5249999999999679</c:v>
                </c:pt>
                <c:pt idx="405">
                  <c:v>2.5275585234189237</c:v>
                </c:pt>
                <c:pt idx="406">
                  <c:v>2.5301289414663652</c:v>
                </c:pt>
                <c:pt idx="407">
                  <c:v>2.5327230908213463</c:v>
                </c:pt>
                <c:pt idx="408">
                  <c:v>2.5353526925463727</c:v>
                </c:pt>
                <c:pt idx="409">
                  <c:v>2.538029294983569</c:v>
                </c:pt>
                <c:pt idx="410">
                  <c:v>2.5407642174923142</c:v>
                </c:pt>
                <c:pt idx="411">
                  <c:v>2.5435684953024613</c:v>
                </c:pt>
                <c:pt idx="412">
                  <c:v>2.5464528257518051</c:v>
                </c:pt>
                <c:pt idx="413">
                  <c:v>2.5494275161697306</c:v>
                </c:pt>
                <c:pt idx="414">
                  <c:v>2.5525024336609379</c:v>
                </c:pt>
                <c:pt idx="415">
                  <c:v>2.555686957033902</c:v>
                </c:pt>
                <c:pt idx="416">
                  <c:v>2.558989931108258</c:v>
                </c:pt>
                <c:pt idx="417">
                  <c:v>2.5624196236237311</c:v>
                </c:pt>
                <c:pt idx="418">
                  <c:v>2.56598368496054</c:v>
                </c:pt>
                <c:pt idx="419">
                  <c:v>2.5696891108675111</c:v>
                </c:pt>
                <c:pt idx="420">
                  <c:v>2.5735422083794957</c:v>
                </c:pt>
                <c:pt idx="421">
                  <c:v>2.5775485650901286</c:v>
                </c:pt>
                <c:pt idx="422">
                  <c:v>2.5817130219296356</c:v>
                </c:pt>
              </c:numCache>
            </c:numRef>
          </c:val>
          <c:smooth val="0"/>
        </c:ser>
        <c:ser>
          <c:idx val="7"/>
          <c:order val="7"/>
          <c:tx>
            <c:strRef>
              <c:f>'Theorretical Data (2)'!$I$13</c:f>
              <c:strCache>
                <c:ptCount val="1"/>
                <c:pt idx="0">
                  <c:v>Lower</c:v>
                </c:pt>
              </c:strCache>
            </c:strRef>
          </c:tx>
          <c:spPr>
            <a:ln w="28575" cap="rnd">
              <a:solidFill>
                <a:schemeClr val="accent2">
                  <a:lumMod val="60000"/>
                </a:schemeClr>
              </a:solidFill>
              <a:round/>
            </a:ln>
            <a:effectLst/>
          </c:spPr>
          <c:marker>
            <c:symbol val="none"/>
          </c:marker>
          <c:val>
            <c:numRef>
              <c:f>'Theorretical Data (2)'!$I$14:$I$436</c:f>
              <c:numCache>
                <c:formatCode>_("$"* #,##0.000_);_("$"* \(#,##0.000\);_("$"* "-"??_);_(@_)</c:formatCode>
                <c:ptCount val="423"/>
                <c:pt idx="99">
                  <c:v>0.9288789511491119</c:v>
                </c:pt>
                <c:pt idx="100">
                  <c:v>0.93364292811051952</c:v>
                </c:pt>
                <c:pt idx="101">
                  <c:v>0.93837192058936481</c:v>
                </c:pt>
                <c:pt idx="102">
                  <c:v>0.94306782451820714</c:v>
                </c:pt>
                <c:pt idx="103">
                  <c:v>0.94773273131481039</c:v>
                </c:pt>
                <c:pt idx="104">
                  <c:v>0.95236890232068061</c:v>
                </c:pt>
                <c:pt idx="105">
                  <c:v>0.95697874249145676</c:v>
                </c:pt>
                <c:pt idx="106">
                  <c:v>0.96156477391212625</c:v>
                </c:pt>
                <c:pt idx="107">
                  <c:v>0.96612960965644712</c:v>
                </c:pt>
                <c:pt idx="108">
                  <c:v>0.97067592844351647</c:v>
                </c:pt>
                <c:pt idx="109">
                  <c:v>0.97520645047020549</c:v>
                </c:pt>
                <c:pt idx="110">
                  <c:v>0.97972391472097109</c:v>
                </c:pt>
                <c:pt idx="111">
                  <c:v>0.98423105798038824</c:v>
                </c:pt>
                <c:pt idx="112">
                  <c:v>0.98873059570185096</c:v>
                </c:pt>
                <c:pt idx="113">
                  <c:v>0.99322520482060495</c:v>
                </c:pt>
                <c:pt idx="114">
                  <c:v>0.99771750854203634</c:v>
                </c:pt>
                <c:pt idx="115">
                  <c:v>1.0022100630877089</c:v>
                </c:pt>
                <c:pt idx="116">
                  <c:v>1.0067053463420939</c:v>
                </c:pt>
                <c:pt idx="117">
                  <c:v>1.0112057483118648</c:v>
                </c:pt>
                <c:pt idx="118">
                  <c:v>1.0157135632864069</c:v>
                </c:pt>
                <c:pt idx="119">
                  <c:v>1.020230983571826</c:v>
                </c:pt>
                <c:pt idx="120">
                  <c:v>1.0247600946602968</c:v>
                </c:pt>
                <c:pt idx="121">
                  <c:v>1.0293028716910613</c:v>
                </c:pt>
                <c:pt idx="122">
                  <c:v>1.033861177057795</c:v>
                </c:pt>
                <c:pt idx="123">
                  <c:v>1.0384367590185497</c:v>
                </c:pt>
                <c:pt idx="124">
                  <c:v>1.0430312511683693</c:v>
                </c:pt>
                <c:pt idx="125">
                  <c:v>1.0476461726401811</c:v>
                </c:pt>
                <c:pt idx="126">
                  <c:v>1.0522829289063791</c:v>
                </c:pt>
                <c:pt idx="127">
                  <c:v>1.0569428130610516</c:v>
                </c:pt>
                <c:pt idx="128">
                  <c:v>1.0616270074708185</c:v>
                </c:pt>
                <c:pt idx="129">
                  <c:v>1.0663365856906237</c:v>
                </c:pt>
                <c:pt idx="130">
                  <c:v>1.0710725145491429</c:v>
                </c:pt>
                <c:pt idx="131">
                  <c:v>1.0758356563169347</c:v>
                </c:pt>
                <c:pt idx="132">
                  <c:v>1.0806267708787654</c:v>
                </c:pt>
                <c:pt idx="133">
                  <c:v>1.0854465178397783</c:v>
                </c:pt>
                <c:pt idx="134">
                  <c:v>1.0902954585033002</c:v>
                </c:pt>
                <c:pt idx="135">
                  <c:v>1.0951740576660933</c:v>
                </c:pt>
                <c:pt idx="136">
                  <c:v>1.1000826851847543</c:v>
                </c:pt>
                <c:pt idx="137">
                  <c:v>1.1050216172748291</c:v>
                </c:pt>
                <c:pt idx="138">
                  <c:v>1.1099910375119364</c:v>
                </c:pt>
                <c:pt idx="139">
                  <c:v>1.1149910375119361</c:v>
                </c:pt>
                <c:pt idx="140">
                  <c:v>1.1200216172748274</c:v>
                </c:pt>
                <c:pt idx="141">
                  <c:v>1.1250826851847537</c:v>
                </c:pt>
                <c:pt idx="142">
                  <c:v>1.130174057666093</c:v>
                </c:pt>
                <c:pt idx="143">
                  <c:v>1.1352954585033002</c:v>
                </c:pt>
                <c:pt idx="144">
                  <c:v>1.1404465178397774</c:v>
                </c:pt>
                <c:pt idx="145">
                  <c:v>1.1456267708787644</c:v>
                </c:pt>
                <c:pt idx="146">
                  <c:v>1.1508356563169349</c:v>
                </c:pt>
                <c:pt idx="147">
                  <c:v>1.1560725145491419</c:v>
                </c:pt>
                <c:pt idx="148">
                  <c:v>1.1613365856906226</c:v>
                </c:pt>
                <c:pt idx="149">
                  <c:v>1.1666270074708165</c:v>
                </c:pt>
                <c:pt idx="150">
                  <c:v>1.1719428130610496</c:v>
                </c:pt>
                <c:pt idx="151">
                  <c:v>1.1772829289063778</c:v>
                </c:pt>
                <c:pt idx="152">
                  <c:v>1.1826461726401778</c:v>
                </c:pt>
                <c:pt idx="153">
                  <c:v>1.1880312511683666</c:v>
                </c:pt>
                <c:pt idx="154">
                  <c:v>1.1934367590185473</c:v>
                </c:pt>
                <c:pt idx="155">
                  <c:v>1.1988611770577919</c:v>
                </c:pt>
                <c:pt idx="156">
                  <c:v>1.2043028716910587</c:v>
                </c:pt>
                <c:pt idx="157">
                  <c:v>1.209760094660294</c:v>
                </c:pt>
                <c:pt idx="158">
                  <c:v>1.2152309835718236</c:v>
                </c:pt>
                <c:pt idx="159">
                  <c:v>1.2207135632864043</c:v>
                </c:pt>
                <c:pt idx="160">
                  <c:v>1.2262057483118616</c:v>
                </c:pt>
                <c:pt idx="161">
                  <c:v>1.2317053463420906</c:v>
                </c:pt>
                <c:pt idx="162">
                  <c:v>1.2372100630877054</c:v>
                </c:pt>
                <c:pt idx="163">
                  <c:v>1.2427175085420314</c:v>
                </c:pt>
                <c:pt idx="164">
                  <c:v>1.2482252048206006</c:v>
                </c:pt>
                <c:pt idx="165">
                  <c:v>1.2537305957018468</c:v>
                </c:pt>
                <c:pt idx="166">
                  <c:v>1.2592310579803836</c:v>
                </c:pt>
                <c:pt idx="167">
                  <c:v>1.2647239147209655</c:v>
                </c:pt>
                <c:pt idx="168">
                  <c:v>1.2702064504701998</c:v>
                </c:pt>
                <c:pt idx="169">
                  <c:v>1.2756759284435106</c:v>
                </c:pt>
                <c:pt idx="170">
                  <c:v>1.2811296096564408</c:v>
                </c:pt>
                <c:pt idx="171">
                  <c:v>1.2865647739121209</c:v>
                </c:pt>
                <c:pt idx="172">
                  <c:v>1.2919787424914513</c:v>
                </c:pt>
                <c:pt idx="173">
                  <c:v>1.2973689023206751</c:v>
                </c:pt>
                <c:pt idx="174">
                  <c:v>1.3027327313148049</c:v>
                </c:pt>
                <c:pt idx="175">
                  <c:v>1.3080678245182016</c:v>
                </c:pt>
                <c:pt idx="176">
                  <c:v>1.3133719205893593</c:v>
                </c:pt>
                <c:pt idx="177">
                  <c:v>1.318642928110513</c:v>
                </c:pt>
                <c:pt idx="178">
                  <c:v>1.3238789511491056</c:v>
                </c:pt>
                <c:pt idx="179">
                  <c:v>1.3290783134625797</c:v>
                </c:pt>
                <c:pt idx="180">
                  <c:v>1.3342395807251497</c:v>
                </c:pt>
                <c:pt idx="181">
                  <c:v>1.3393615801686012</c:v>
                </c:pt>
                <c:pt idx="182">
                  <c:v>1.3444434170710797</c:v>
                </c:pt>
                <c:pt idx="183">
                  <c:v>1.3494844875982537</c:v>
                </c:pt>
                <c:pt idx="184">
                  <c:v>1.3544844875982538</c:v>
                </c:pt>
                <c:pt idx="185">
                  <c:v>1.3594434170710805</c:v>
                </c:pt>
                <c:pt idx="186">
                  <c:v>1.3643615801686013</c:v>
                </c:pt>
                <c:pt idx="187">
                  <c:v>1.3692395807251496</c:v>
                </c:pt>
                <c:pt idx="188">
                  <c:v>1.3740783134625796</c:v>
                </c:pt>
                <c:pt idx="189">
                  <c:v>1.378878951149106</c:v>
                </c:pt>
                <c:pt idx="190">
                  <c:v>1.3836429281105129</c:v>
                </c:pt>
                <c:pt idx="191">
                  <c:v>1.3883719205893588</c:v>
                </c:pt>
                <c:pt idx="192">
                  <c:v>1.3930678245182007</c:v>
                </c:pt>
                <c:pt idx="193">
                  <c:v>1.3977327313148038</c:v>
                </c:pt>
                <c:pt idx="194">
                  <c:v>1.4023689023206729</c:v>
                </c:pt>
                <c:pt idx="195">
                  <c:v>1.4069787424914495</c:v>
                </c:pt>
                <c:pt idx="196">
                  <c:v>1.4115647739121193</c:v>
                </c:pt>
                <c:pt idx="197">
                  <c:v>1.41612960965644</c:v>
                </c:pt>
                <c:pt idx="198">
                  <c:v>1.4206759284435089</c:v>
                </c:pt>
                <c:pt idx="199">
                  <c:v>1.4252064504701984</c:v>
                </c:pt>
                <c:pt idx="200">
                  <c:v>1.4297239147209642</c:v>
                </c:pt>
                <c:pt idx="201">
                  <c:v>1.4342310579803808</c:v>
                </c:pt>
                <c:pt idx="202">
                  <c:v>1.4387305957018441</c:v>
                </c:pt>
                <c:pt idx="203">
                  <c:v>1.443225204820598</c:v>
                </c:pt>
                <c:pt idx="204">
                  <c:v>1.44771750854203</c:v>
                </c:pt>
                <c:pt idx="205">
                  <c:v>1.4522100630877024</c:v>
                </c:pt>
                <c:pt idx="206">
                  <c:v>1.456705346342088</c:v>
                </c:pt>
                <c:pt idx="207">
                  <c:v>1.4612057483118566</c:v>
                </c:pt>
                <c:pt idx="208">
                  <c:v>1.4657135632863993</c:v>
                </c:pt>
                <c:pt idx="209">
                  <c:v>1.4702309835718184</c:v>
                </c:pt>
                <c:pt idx="210">
                  <c:v>1.4747600946602877</c:v>
                </c:pt>
                <c:pt idx="211">
                  <c:v>1.4793028716910532</c:v>
                </c:pt>
                <c:pt idx="212">
                  <c:v>1.4838611770577868</c:v>
                </c:pt>
                <c:pt idx="213">
                  <c:v>1.4884367590185432</c:v>
                </c:pt>
                <c:pt idx="214">
                  <c:v>1.4930312511683621</c:v>
                </c:pt>
                <c:pt idx="215">
                  <c:v>1.4976461726401742</c:v>
                </c:pt>
                <c:pt idx="216">
                  <c:v>1.5022829289063737</c:v>
                </c:pt>
                <c:pt idx="217">
                  <c:v>1.5069428130610454</c:v>
                </c:pt>
                <c:pt idx="218">
                  <c:v>1.5116270074708118</c:v>
                </c:pt>
                <c:pt idx="219">
                  <c:v>1.5163365856906166</c:v>
                </c:pt>
                <c:pt idx="220">
                  <c:v>1.5210725145491366</c:v>
                </c:pt>
                <c:pt idx="221">
                  <c:v>1.5258356563169277</c:v>
                </c:pt>
                <c:pt idx="222">
                  <c:v>1.530626770878758</c:v>
                </c:pt>
                <c:pt idx="223">
                  <c:v>1.5354465178397703</c:v>
                </c:pt>
                <c:pt idx="224">
                  <c:v>1.5402954585032929</c:v>
                </c:pt>
                <c:pt idx="225">
                  <c:v>1.5451740576660855</c:v>
                </c:pt>
                <c:pt idx="226">
                  <c:v>1.5500826851847458</c:v>
                </c:pt>
                <c:pt idx="227">
                  <c:v>1.5550216172748215</c:v>
                </c:pt>
                <c:pt idx="228">
                  <c:v>1.5599910375119297</c:v>
                </c:pt>
                <c:pt idx="229">
                  <c:v>1.5649910375119285</c:v>
                </c:pt>
                <c:pt idx="230">
                  <c:v>1.5700216172748216</c:v>
                </c:pt>
                <c:pt idx="231">
                  <c:v>1.575082685184747</c:v>
                </c:pt>
                <c:pt idx="232">
                  <c:v>1.5801740576660852</c:v>
                </c:pt>
                <c:pt idx="233">
                  <c:v>1.5852954585032919</c:v>
                </c:pt>
                <c:pt idx="234">
                  <c:v>1.5904465178397702</c:v>
                </c:pt>
                <c:pt idx="235">
                  <c:v>1.5956267708787566</c:v>
                </c:pt>
                <c:pt idx="236">
                  <c:v>1.6008356563169244</c:v>
                </c:pt>
                <c:pt idx="237">
                  <c:v>1.6060725145491312</c:v>
                </c:pt>
                <c:pt idx="238">
                  <c:v>1.6113365856906132</c:v>
                </c:pt>
                <c:pt idx="239">
                  <c:v>1.6166270074708067</c:v>
                </c:pt>
                <c:pt idx="240">
                  <c:v>1.6219428130610378</c:v>
                </c:pt>
                <c:pt idx="241">
                  <c:v>1.6272829289063664</c:v>
                </c:pt>
                <c:pt idx="242">
                  <c:v>1.6326461726401673</c:v>
                </c:pt>
                <c:pt idx="243">
                  <c:v>1.6380312511683561</c:v>
                </c:pt>
                <c:pt idx="244">
                  <c:v>1.6434367590185364</c:v>
                </c:pt>
                <c:pt idx="245">
                  <c:v>1.6488611770577797</c:v>
                </c:pt>
                <c:pt idx="246">
                  <c:v>1.6543028716910471</c:v>
                </c:pt>
                <c:pt idx="247">
                  <c:v>1.6597600946602824</c:v>
                </c:pt>
                <c:pt idx="248">
                  <c:v>1.6652309835718142</c:v>
                </c:pt>
                <c:pt idx="249">
                  <c:v>1.670713563286395</c:v>
                </c:pt>
                <c:pt idx="250">
                  <c:v>1.6762057483118524</c:v>
                </c:pt>
                <c:pt idx="251">
                  <c:v>1.6817053463420815</c:v>
                </c:pt>
                <c:pt idx="252">
                  <c:v>1.6872100630876963</c:v>
                </c:pt>
                <c:pt idx="253">
                  <c:v>1.6927175085420232</c:v>
                </c:pt>
                <c:pt idx="254">
                  <c:v>1.6982252048205919</c:v>
                </c:pt>
                <c:pt idx="255">
                  <c:v>1.7037305957018372</c:v>
                </c:pt>
                <c:pt idx="256">
                  <c:v>1.709231057980374</c:v>
                </c:pt>
                <c:pt idx="257">
                  <c:v>1.7147239147209568</c:v>
                </c:pt>
                <c:pt idx="258">
                  <c:v>1.7202064504701906</c:v>
                </c:pt>
                <c:pt idx="259">
                  <c:v>1.7256759284435015</c:v>
                </c:pt>
                <c:pt idx="260">
                  <c:v>1.7311296096564321</c:v>
                </c:pt>
                <c:pt idx="261">
                  <c:v>1.7365647739121111</c:v>
                </c:pt>
                <c:pt idx="262">
                  <c:v>1.7419787424914415</c:v>
                </c:pt>
                <c:pt idx="263">
                  <c:v>1.7473689023206651</c:v>
                </c:pt>
                <c:pt idx="264">
                  <c:v>1.7527327313147951</c:v>
                </c:pt>
                <c:pt idx="265">
                  <c:v>1.7580678245181915</c:v>
                </c:pt>
                <c:pt idx="266">
                  <c:v>1.7633719205893488</c:v>
                </c:pt>
                <c:pt idx="267">
                  <c:v>1.7686429281105036</c:v>
                </c:pt>
                <c:pt idx="268">
                  <c:v>1.7738789511490958</c:v>
                </c:pt>
                <c:pt idx="269">
                  <c:v>1.7790783134625698</c:v>
                </c:pt>
                <c:pt idx="270">
                  <c:v>1.7842395807251397</c:v>
                </c:pt>
                <c:pt idx="271">
                  <c:v>1.7893615801685916</c:v>
                </c:pt>
                <c:pt idx="272">
                  <c:v>1.7944434170710699</c:v>
                </c:pt>
                <c:pt idx="273">
                  <c:v>1.7994844875982436</c:v>
                </c:pt>
                <c:pt idx="274">
                  <c:v>1.8044844875982435</c:v>
                </c:pt>
                <c:pt idx="275">
                  <c:v>1.8094434170710696</c:v>
                </c:pt>
                <c:pt idx="276">
                  <c:v>1.8143615801685911</c:v>
                </c:pt>
                <c:pt idx="277">
                  <c:v>1.8192395807251389</c:v>
                </c:pt>
                <c:pt idx="278">
                  <c:v>1.8240783134625689</c:v>
                </c:pt>
                <c:pt idx="279">
                  <c:v>1.8288789511490946</c:v>
                </c:pt>
                <c:pt idx="280">
                  <c:v>1.8336429281105022</c:v>
                </c:pt>
                <c:pt idx="281">
                  <c:v>1.8383719205893472</c:v>
                </c:pt>
                <c:pt idx="282">
                  <c:v>1.8430678245181897</c:v>
                </c:pt>
                <c:pt idx="283">
                  <c:v>1.8477327313147931</c:v>
                </c:pt>
                <c:pt idx="284">
                  <c:v>1.8523689023206629</c:v>
                </c:pt>
                <c:pt idx="285">
                  <c:v>1.856978742491439</c:v>
                </c:pt>
                <c:pt idx="286">
                  <c:v>1.8615647739121086</c:v>
                </c:pt>
                <c:pt idx="287">
                  <c:v>1.8661296096564293</c:v>
                </c:pt>
                <c:pt idx="288">
                  <c:v>1.8706759284434984</c:v>
                </c:pt>
                <c:pt idx="289">
                  <c:v>1.8752064504701873</c:v>
                </c:pt>
                <c:pt idx="290">
                  <c:v>1.879723914720953</c:v>
                </c:pt>
                <c:pt idx="291">
                  <c:v>1.8842310579803703</c:v>
                </c:pt>
                <c:pt idx="292">
                  <c:v>1.8887305957018332</c:v>
                </c:pt>
                <c:pt idx="293">
                  <c:v>1.8932252048205878</c:v>
                </c:pt>
                <c:pt idx="294">
                  <c:v>1.8977175085420188</c:v>
                </c:pt>
                <c:pt idx="295">
                  <c:v>1.9022100630876917</c:v>
                </c:pt>
                <c:pt idx="296">
                  <c:v>1.9067053463420767</c:v>
                </c:pt>
                <c:pt idx="297">
                  <c:v>1.9112057483118474</c:v>
                </c:pt>
                <c:pt idx="298">
                  <c:v>1.9157135632863898</c:v>
                </c:pt>
                <c:pt idx="299">
                  <c:v>1.9202309835718088</c:v>
                </c:pt>
                <c:pt idx="300">
                  <c:v>1.9247600946602792</c:v>
                </c:pt>
                <c:pt idx="301">
                  <c:v>1.9293028716910441</c:v>
                </c:pt>
                <c:pt idx="302">
                  <c:v>1.9338611770577772</c:v>
                </c:pt>
                <c:pt idx="303">
                  <c:v>1.9384367590185323</c:v>
                </c:pt>
                <c:pt idx="304">
                  <c:v>1.9430312511683516</c:v>
                </c:pt>
                <c:pt idx="305">
                  <c:v>1.9476461726401628</c:v>
                </c:pt>
                <c:pt idx="306">
                  <c:v>1.9522829289063621</c:v>
                </c:pt>
                <c:pt idx="307">
                  <c:v>1.9569428130610336</c:v>
                </c:pt>
                <c:pt idx="308">
                  <c:v>1.9616270074708007</c:v>
                </c:pt>
                <c:pt idx="309">
                  <c:v>1.9663365856906059</c:v>
                </c:pt>
                <c:pt idx="310">
                  <c:v>1.9710725145491252</c:v>
                </c:pt>
                <c:pt idx="311">
                  <c:v>1.975835656316917</c:v>
                </c:pt>
                <c:pt idx="312">
                  <c:v>1.9806267708787475</c:v>
                </c:pt>
                <c:pt idx="313">
                  <c:v>1.9854465178397602</c:v>
                </c:pt>
                <c:pt idx="314">
                  <c:v>1.9902954585032828</c:v>
                </c:pt>
                <c:pt idx="315">
                  <c:v>1.9951740576660755</c:v>
                </c:pt>
                <c:pt idx="316">
                  <c:v>2.000082685184736</c:v>
                </c:pt>
                <c:pt idx="317">
                  <c:v>2.0050216172748105</c:v>
                </c:pt>
                <c:pt idx="318">
                  <c:v>2.0099910375119188</c:v>
                </c:pt>
                <c:pt idx="319">
                  <c:v>2.0149910375119187</c:v>
                </c:pt>
                <c:pt idx="320">
                  <c:v>2.0200216172748102</c:v>
                </c:pt>
                <c:pt idx="321">
                  <c:v>2.0250826851847354</c:v>
                </c:pt>
                <c:pt idx="322">
                  <c:v>2.0301740576660747</c:v>
                </c:pt>
                <c:pt idx="323">
                  <c:v>2.0352954585032821</c:v>
                </c:pt>
                <c:pt idx="324">
                  <c:v>2.0404465178397593</c:v>
                </c:pt>
                <c:pt idx="325">
                  <c:v>2.0456267708787461</c:v>
                </c:pt>
                <c:pt idx="326">
                  <c:v>2.0508356563169152</c:v>
                </c:pt>
                <c:pt idx="327">
                  <c:v>2.0560725145491232</c:v>
                </c:pt>
                <c:pt idx="328">
                  <c:v>2.0613365856906039</c:v>
                </c:pt>
                <c:pt idx="329">
                  <c:v>2.0666270074707982</c:v>
                </c:pt>
                <c:pt idx="330">
                  <c:v>2.0719428130610309</c:v>
                </c:pt>
                <c:pt idx="331">
                  <c:v>2.0772829289063592</c:v>
                </c:pt>
                <c:pt idx="332">
                  <c:v>2.0826461726401599</c:v>
                </c:pt>
                <c:pt idx="333">
                  <c:v>2.0880312511683483</c:v>
                </c:pt>
                <c:pt idx="334">
                  <c:v>2.093436759018529</c:v>
                </c:pt>
                <c:pt idx="335">
                  <c:v>2.0988611770577736</c:v>
                </c:pt>
                <c:pt idx="336">
                  <c:v>2.1043028716910404</c:v>
                </c:pt>
                <c:pt idx="337">
                  <c:v>2.1097600946602753</c:v>
                </c:pt>
                <c:pt idx="338">
                  <c:v>2.1152309835718044</c:v>
                </c:pt>
                <c:pt idx="339">
                  <c:v>2.1207135632863854</c:v>
                </c:pt>
                <c:pt idx="340">
                  <c:v>2.1262057483118428</c:v>
                </c:pt>
                <c:pt idx="341">
                  <c:v>2.1317053463420721</c:v>
                </c:pt>
                <c:pt idx="342">
                  <c:v>2.1372100630876867</c:v>
                </c:pt>
                <c:pt idx="343">
                  <c:v>2.1427175085420136</c:v>
                </c:pt>
                <c:pt idx="344">
                  <c:v>2.1482252048205823</c:v>
                </c:pt>
                <c:pt idx="345">
                  <c:v>2.1537305957018278</c:v>
                </c:pt>
                <c:pt idx="346">
                  <c:v>2.1592310579803646</c:v>
                </c:pt>
                <c:pt idx="347">
                  <c:v>2.1647239147209469</c:v>
                </c:pt>
                <c:pt idx="348">
                  <c:v>2.170206450470181</c:v>
                </c:pt>
                <c:pt idx="349">
                  <c:v>2.1756759284434919</c:v>
                </c:pt>
                <c:pt idx="350">
                  <c:v>2.1811296096564226</c:v>
                </c:pt>
                <c:pt idx="351">
                  <c:v>2.1865647739121017</c:v>
                </c:pt>
                <c:pt idx="352">
                  <c:v>2.1919787424914317</c:v>
                </c:pt>
                <c:pt idx="353">
                  <c:v>2.1973689023206555</c:v>
                </c:pt>
                <c:pt idx="354">
                  <c:v>2.2027327313147858</c:v>
                </c:pt>
                <c:pt idx="355">
                  <c:v>2.208067824518182</c:v>
                </c:pt>
                <c:pt idx="356">
                  <c:v>2.213371920589339</c:v>
                </c:pt>
                <c:pt idx="357">
                  <c:v>2.2186429281104938</c:v>
                </c:pt>
                <c:pt idx="358">
                  <c:v>2.2238789511490862</c:v>
                </c:pt>
                <c:pt idx="359">
                  <c:v>2.2290783134625602</c:v>
                </c:pt>
                <c:pt idx="360">
                  <c:v>2.2342395807251303</c:v>
                </c:pt>
                <c:pt idx="361">
                  <c:v>2.2393615801685822</c:v>
                </c:pt>
                <c:pt idx="362">
                  <c:v>2.2444434170710603</c:v>
                </c:pt>
                <c:pt idx="363">
                  <c:v>2.2494844875982341</c:v>
                </c:pt>
                <c:pt idx="364">
                  <c:v>2.2544844875982339</c:v>
                </c:pt>
                <c:pt idx="365">
                  <c:v>2.25944341707106</c:v>
                </c:pt>
                <c:pt idx="366">
                  <c:v>2.2643615801685817</c:v>
                </c:pt>
                <c:pt idx="367">
                  <c:v>2.2692395807251295</c:v>
                </c:pt>
                <c:pt idx="368">
                  <c:v>2.2740783134625593</c:v>
                </c:pt>
                <c:pt idx="369">
                  <c:v>2.278878951149085</c:v>
                </c:pt>
                <c:pt idx="370">
                  <c:v>2.2836429281104924</c:v>
                </c:pt>
                <c:pt idx="371">
                  <c:v>2.2883719205893378</c:v>
                </c:pt>
                <c:pt idx="372">
                  <c:v>2.2930678245181801</c:v>
                </c:pt>
                <c:pt idx="373">
                  <c:v>2.2977327313147837</c:v>
                </c:pt>
                <c:pt idx="374">
                  <c:v>2.3023689023206533</c:v>
                </c:pt>
                <c:pt idx="375">
                  <c:v>2.3069787424914296</c:v>
                </c:pt>
                <c:pt idx="376">
                  <c:v>2.311564773912099</c:v>
                </c:pt>
                <c:pt idx="377">
                  <c:v>2.3161296096564197</c:v>
                </c:pt>
                <c:pt idx="378">
                  <c:v>2.3206759284434888</c:v>
                </c:pt>
                <c:pt idx="379">
                  <c:v>2.3252064504701777</c:v>
                </c:pt>
                <c:pt idx="380">
                  <c:v>2.3297239147209434</c:v>
                </c:pt>
                <c:pt idx="381">
                  <c:v>2.3342310579803609</c:v>
                </c:pt>
                <c:pt idx="382">
                  <c:v>2.3387305957018238</c:v>
                </c:pt>
                <c:pt idx="383">
                  <c:v>2.3432252048205782</c:v>
                </c:pt>
                <c:pt idx="384">
                  <c:v>2.3477175085420092</c:v>
                </c:pt>
                <c:pt idx="385">
                  <c:v>2.3522100630876821</c:v>
                </c:pt>
                <c:pt idx="386">
                  <c:v>2.3567053463420673</c:v>
                </c:pt>
                <c:pt idx="387">
                  <c:v>2.3612057483118378</c:v>
                </c:pt>
                <c:pt idx="388">
                  <c:v>2.3657135632863802</c:v>
                </c:pt>
                <c:pt idx="389">
                  <c:v>2.370230983571799</c:v>
                </c:pt>
                <c:pt idx="390">
                  <c:v>2.3747600946602696</c:v>
                </c:pt>
                <c:pt idx="391">
                  <c:v>2.3793028716910345</c:v>
                </c:pt>
                <c:pt idx="392">
                  <c:v>2.3838611770577676</c:v>
                </c:pt>
                <c:pt idx="393">
                  <c:v>2.3884367590185227</c:v>
                </c:pt>
                <c:pt idx="394">
                  <c:v>2.3930312511683423</c:v>
                </c:pt>
                <c:pt idx="395">
                  <c:v>2.3976461726401532</c:v>
                </c:pt>
                <c:pt idx="396">
                  <c:v>2.4022829289063523</c:v>
                </c:pt>
                <c:pt idx="397">
                  <c:v>2.4069428130610238</c:v>
                </c:pt>
                <c:pt idx="398">
                  <c:v>2.4116270074707908</c:v>
                </c:pt>
                <c:pt idx="399">
                  <c:v>2.4163365856905963</c:v>
                </c:pt>
                <c:pt idx="400">
                  <c:v>2.4210725145491154</c:v>
                </c:pt>
                <c:pt idx="401">
                  <c:v>2.4258356563169072</c:v>
                </c:pt>
                <c:pt idx="402">
                  <c:v>2.4306267708787379</c:v>
                </c:pt>
                <c:pt idx="403">
                  <c:v>2.4354465178397509</c:v>
                </c:pt>
                <c:pt idx="404">
                  <c:v>2.4402954585032735</c:v>
                </c:pt>
                <c:pt idx="405">
                  <c:v>2.4451740576660659</c:v>
                </c:pt>
                <c:pt idx="406">
                  <c:v>2.4500826851847264</c:v>
                </c:pt>
                <c:pt idx="407">
                  <c:v>2.4550216172748009</c:v>
                </c:pt>
                <c:pt idx="408">
                  <c:v>2.4599910375119092</c:v>
                </c:pt>
                <c:pt idx="409">
                  <c:v>2.4649910375119091</c:v>
                </c:pt>
                <c:pt idx="410">
                  <c:v>2.4700216172748006</c:v>
                </c:pt>
                <c:pt idx="411">
                  <c:v>2.4750826851847259</c:v>
                </c:pt>
                <c:pt idx="412">
                  <c:v>2.4801740576660651</c:v>
                </c:pt>
                <c:pt idx="413">
                  <c:v>2.4852954585032725</c:v>
                </c:pt>
                <c:pt idx="414">
                  <c:v>2.4904465178397497</c:v>
                </c:pt>
                <c:pt idx="415">
                  <c:v>2.4956267708787365</c:v>
                </c:pt>
                <c:pt idx="416">
                  <c:v>2.5008356563169056</c:v>
                </c:pt>
                <c:pt idx="417">
                  <c:v>2.5060725145491136</c:v>
                </c:pt>
                <c:pt idx="418">
                  <c:v>2.5113365856905943</c:v>
                </c:pt>
                <c:pt idx="419">
                  <c:v>2.5166270074707886</c:v>
                </c:pt>
                <c:pt idx="420">
                  <c:v>2.5219428130610213</c:v>
                </c:pt>
                <c:pt idx="421">
                  <c:v>2.5272829289063496</c:v>
                </c:pt>
                <c:pt idx="422">
                  <c:v>2.5326461726401504</c:v>
                </c:pt>
              </c:numCache>
            </c:numRef>
          </c:val>
          <c:smooth val="0"/>
        </c:ser>
        <c:ser>
          <c:idx val="8"/>
          <c:order val="8"/>
          <c:tx>
            <c:strRef>
              <c:f>'Theorretical Data (2)'!$J$13</c:f>
              <c:strCache>
                <c:ptCount val="1"/>
                <c:pt idx="0">
                  <c:v>Upper</c:v>
                </c:pt>
              </c:strCache>
            </c:strRef>
          </c:tx>
          <c:spPr>
            <a:ln w="28575" cap="rnd">
              <a:solidFill>
                <a:schemeClr val="accent3">
                  <a:lumMod val="60000"/>
                </a:schemeClr>
              </a:solidFill>
              <a:round/>
            </a:ln>
            <a:effectLst/>
          </c:spPr>
          <c:marker>
            <c:symbol val="none"/>
          </c:marker>
          <c:val>
            <c:numRef>
              <c:f>'Theorretical Data (2)'!$J$14:$J$436</c:f>
              <c:numCache>
                <c:formatCode>_("$"* #,##0.000_);_("$"* \(#,##0.000\);_("$"* "-"??_);_(@_)</c:formatCode>
                <c:ptCount val="423"/>
                <c:pt idx="99">
                  <c:v>1.0611210488508889</c:v>
                </c:pt>
                <c:pt idx="100">
                  <c:v>1.0663570718894815</c:v>
                </c:pt>
                <c:pt idx="101">
                  <c:v>1.0716280794106359</c:v>
                </c:pt>
                <c:pt idx="102">
                  <c:v>1.0769321754817933</c:v>
                </c:pt>
                <c:pt idx="103">
                  <c:v>1.0822672686851897</c:v>
                </c:pt>
                <c:pt idx="104">
                  <c:v>1.0876310976793195</c:v>
                </c:pt>
                <c:pt idx="105">
                  <c:v>1.0930212575085432</c:v>
                </c:pt>
                <c:pt idx="106">
                  <c:v>1.0984352260878734</c:v>
                </c:pt>
                <c:pt idx="107">
                  <c:v>1.1038703903435523</c:v>
                </c:pt>
                <c:pt idx="108">
                  <c:v>1.1093240715564827</c:v>
                </c:pt>
                <c:pt idx="109">
                  <c:v>1.1147935495297934</c:v>
                </c:pt>
                <c:pt idx="110">
                  <c:v>1.1202760852790277</c:v>
                </c:pt>
                <c:pt idx="111">
                  <c:v>1.1257689420196104</c:v>
                </c:pt>
                <c:pt idx="112">
                  <c:v>1.1312694042981473</c:v>
                </c:pt>
                <c:pt idx="113">
                  <c:v>1.1367747951793932</c:v>
                </c:pt>
                <c:pt idx="114">
                  <c:v>1.1422824914579617</c:v>
                </c:pt>
                <c:pt idx="115">
                  <c:v>1.1477899369122888</c:v>
                </c:pt>
                <c:pt idx="116">
                  <c:v>1.1532946536579036</c:v>
                </c:pt>
                <c:pt idx="117">
                  <c:v>1.1587942516881324</c:v>
                </c:pt>
                <c:pt idx="118">
                  <c:v>1.1642864367135901</c:v>
                </c:pt>
                <c:pt idx="119">
                  <c:v>1.1697690164281709</c:v>
                </c:pt>
                <c:pt idx="120">
                  <c:v>1.1752399053396998</c:v>
                </c:pt>
                <c:pt idx="121">
                  <c:v>1.1806971283089351</c:v>
                </c:pt>
                <c:pt idx="122">
                  <c:v>1.1861388229422012</c:v>
                </c:pt>
                <c:pt idx="123">
                  <c:v>1.1915632409814463</c:v>
                </c:pt>
                <c:pt idx="124">
                  <c:v>1.1969687488316265</c:v>
                </c:pt>
                <c:pt idx="125">
                  <c:v>1.2023538273598144</c:v>
                </c:pt>
                <c:pt idx="126">
                  <c:v>1.2077170710936163</c:v>
                </c:pt>
                <c:pt idx="127">
                  <c:v>1.2130571869389435</c:v>
                </c:pt>
                <c:pt idx="128">
                  <c:v>1.2183729925291764</c:v>
                </c:pt>
                <c:pt idx="129">
                  <c:v>1.223663414309371</c:v>
                </c:pt>
                <c:pt idx="130">
                  <c:v>1.2289274854508516</c:v>
                </c:pt>
                <c:pt idx="131">
                  <c:v>1.2341643436830596</c:v>
                </c:pt>
                <c:pt idx="132">
                  <c:v>1.2393732291212287</c:v>
                </c:pt>
                <c:pt idx="133">
                  <c:v>1.2445534821602156</c:v>
                </c:pt>
                <c:pt idx="134">
                  <c:v>1.2497045414966934</c:v>
                </c:pt>
                <c:pt idx="135">
                  <c:v>1.2548259423339001</c:v>
                </c:pt>
                <c:pt idx="136">
                  <c:v>1.2599173148152389</c:v>
                </c:pt>
                <c:pt idx="137">
                  <c:v>1.2649783827251639</c:v>
                </c:pt>
                <c:pt idx="138">
                  <c:v>1.2700089624880564</c:v>
                </c:pt>
                <c:pt idx="139">
                  <c:v>1.2750089624880565</c:v>
                </c:pt>
                <c:pt idx="140">
                  <c:v>1.279978382725165</c:v>
                </c:pt>
                <c:pt idx="141">
                  <c:v>1.2849173148152384</c:v>
                </c:pt>
                <c:pt idx="142">
                  <c:v>1.2898259423338989</c:v>
                </c:pt>
                <c:pt idx="143">
                  <c:v>1.2947045414966916</c:v>
                </c:pt>
                <c:pt idx="144">
                  <c:v>1.2995534821602142</c:v>
                </c:pt>
                <c:pt idx="145">
                  <c:v>1.3043732291212269</c:v>
                </c:pt>
                <c:pt idx="146">
                  <c:v>1.3091643436830562</c:v>
                </c:pt>
                <c:pt idx="147">
                  <c:v>1.3139274854508489</c:v>
                </c:pt>
                <c:pt idx="148">
                  <c:v>1.3186634143093681</c:v>
                </c:pt>
                <c:pt idx="149">
                  <c:v>1.323372992529174</c:v>
                </c:pt>
                <c:pt idx="150">
                  <c:v>1.3280571869389406</c:v>
                </c:pt>
                <c:pt idx="151">
                  <c:v>1.3327170710936123</c:v>
                </c:pt>
                <c:pt idx="152">
                  <c:v>1.337353827359812</c:v>
                </c:pt>
                <c:pt idx="153">
                  <c:v>1.341968748831623</c:v>
                </c:pt>
                <c:pt idx="154">
                  <c:v>1.3465632409814421</c:v>
                </c:pt>
                <c:pt idx="155">
                  <c:v>1.3511388229421972</c:v>
                </c:pt>
                <c:pt idx="156">
                  <c:v>1.3556971283089303</c:v>
                </c:pt>
                <c:pt idx="157">
                  <c:v>1.3602399053396947</c:v>
                </c:pt>
                <c:pt idx="158">
                  <c:v>1.3647690164281649</c:v>
                </c:pt>
                <c:pt idx="159">
                  <c:v>1.369286436713584</c:v>
                </c:pt>
                <c:pt idx="160">
                  <c:v>1.3737942516881265</c:v>
                </c:pt>
                <c:pt idx="161">
                  <c:v>1.3782946536578973</c:v>
                </c:pt>
                <c:pt idx="162">
                  <c:v>1.3827899369122822</c:v>
                </c:pt>
                <c:pt idx="163">
                  <c:v>1.387282491457956</c:v>
                </c:pt>
                <c:pt idx="164">
                  <c:v>1.3917747951793866</c:v>
                </c:pt>
                <c:pt idx="165">
                  <c:v>1.3962694042981403</c:v>
                </c:pt>
                <c:pt idx="166">
                  <c:v>1.4007689420196032</c:v>
                </c:pt>
                <c:pt idx="167">
                  <c:v>1.4052760852790211</c:v>
                </c:pt>
                <c:pt idx="168">
                  <c:v>1.4097935495297866</c:v>
                </c:pt>
                <c:pt idx="169">
                  <c:v>1.4143240715564755</c:v>
                </c:pt>
                <c:pt idx="170">
                  <c:v>1.4188703903435451</c:v>
                </c:pt>
                <c:pt idx="171">
                  <c:v>1.4234352260878649</c:v>
                </c:pt>
                <c:pt idx="172">
                  <c:v>1.4280212575085343</c:v>
                </c:pt>
                <c:pt idx="173">
                  <c:v>1.4326310976793102</c:v>
                </c:pt>
                <c:pt idx="174">
                  <c:v>1.4372672686851802</c:v>
                </c:pt>
                <c:pt idx="175">
                  <c:v>1.4419321754817833</c:v>
                </c:pt>
                <c:pt idx="176">
                  <c:v>1.4466280794106254</c:v>
                </c:pt>
                <c:pt idx="177">
                  <c:v>1.4513570718894715</c:v>
                </c:pt>
                <c:pt idx="178">
                  <c:v>1.4561210488508787</c:v>
                </c:pt>
                <c:pt idx="179">
                  <c:v>1.4609216865374044</c:v>
                </c:pt>
                <c:pt idx="180">
                  <c:v>1.4657604192748341</c:v>
                </c:pt>
                <c:pt idx="181">
                  <c:v>1.4706384198313824</c:v>
                </c:pt>
                <c:pt idx="182">
                  <c:v>1.4755565829289037</c:v>
                </c:pt>
                <c:pt idx="183">
                  <c:v>1.4805155124017295</c:v>
                </c:pt>
                <c:pt idx="184">
                  <c:v>1.4855155124017292</c:v>
                </c:pt>
                <c:pt idx="185">
                  <c:v>1.4905565829289023</c:v>
                </c:pt>
                <c:pt idx="186">
                  <c:v>1.4956384198313812</c:v>
                </c:pt>
                <c:pt idx="187">
                  <c:v>1.5007604192748327</c:v>
                </c:pt>
                <c:pt idx="188">
                  <c:v>1.5059216865374025</c:v>
                </c:pt>
                <c:pt idx="189">
                  <c:v>1.5111210488508759</c:v>
                </c:pt>
                <c:pt idx="190">
                  <c:v>1.5163570718894688</c:v>
                </c:pt>
                <c:pt idx="191">
                  <c:v>1.5216280794106227</c:v>
                </c:pt>
                <c:pt idx="192">
                  <c:v>1.5269321754817806</c:v>
                </c:pt>
                <c:pt idx="193">
                  <c:v>1.5322672686851773</c:v>
                </c:pt>
                <c:pt idx="194">
                  <c:v>1.5376310976793079</c:v>
                </c:pt>
                <c:pt idx="195">
                  <c:v>1.5430212575085311</c:v>
                </c:pt>
                <c:pt idx="196">
                  <c:v>1.5484352260878611</c:v>
                </c:pt>
                <c:pt idx="197">
                  <c:v>1.5538703903435402</c:v>
                </c:pt>
                <c:pt idx="198">
                  <c:v>1.5593240715564711</c:v>
                </c:pt>
                <c:pt idx="199">
                  <c:v>1.5647935495297813</c:v>
                </c:pt>
                <c:pt idx="200">
                  <c:v>1.5702760852790154</c:v>
                </c:pt>
                <c:pt idx="201">
                  <c:v>1.5757689420195986</c:v>
                </c:pt>
                <c:pt idx="202">
                  <c:v>1.581269404298135</c:v>
                </c:pt>
                <c:pt idx="203">
                  <c:v>1.5867747951793809</c:v>
                </c:pt>
                <c:pt idx="204">
                  <c:v>1.5922824914579488</c:v>
                </c:pt>
                <c:pt idx="205">
                  <c:v>1.5977899369122761</c:v>
                </c:pt>
                <c:pt idx="206">
                  <c:v>1.6032946536578903</c:v>
                </c:pt>
                <c:pt idx="207">
                  <c:v>1.6087942516881215</c:v>
                </c:pt>
                <c:pt idx="208">
                  <c:v>1.6142864367135785</c:v>
                </c:pt>
                <c:pt idx="209">
                  <c:v>1.6197690164281593</c:v>
                </c:pt>
                <c:pt idx="210">
                  <c:v>1.6252399053396898</c:v>
                </c:pt>
                <c:pt idx="211">
                  <c:v>1.630697128308924</c:v>
                </c:pt>
                <c:pt idx="212">
                  <c:v>1.6361388229421903</c:v>
                </c:pt>
                <c:pt idx="213">
                  <c:v>1.6415632409814336</c:v>
                </c:pt>
                <c:pt idx="214">
                  <c:v>1.6469687488316145</c:v>
                </c:pt>
                <c:pt idx="215">
                  <c:v>1.6523538273598022</c:v>
                </c:pt>
                <c:pt idx="216">
                  <c:v>1.6577170710936024</c:v>
                </c:pt>
                <c:pt idx="217">
                  <c:v>1.6630571869389306</c:v>
                </c:pt>
                <c:pt idx="218">
                  <c:v>1.6683729925291639</c:v>
                </c:pt>
                <c:pt idx="219">
                  <c:v>1.6736634143093589</c:v>
                </c:pt>
                <c:pt idx="220">
                  <c:v>1.6789274854508387</c:v>
                </c:pt>
                <c:pt idx="221">
                  <c:v>1.6841643436830473</c:v>
                </c:pt>
                <c:pt idx="222">
                  <c:v>1.6893732291212169</c:v>
                </c:pt>
                <c:pt idx="223">
                  <c:v>1.6945534821602044</c:v>
                </c:pt>
                <c:pt idx="224">
                  <c:v>1.6997045414966816</c:v>
                </c:pt>
                <c:pt idx="225">
                  <c:v>1.7048259423338887</c:v>
                </c:pt>
                <c:pt idx="226">
                  <c:v>1.7099173148152282</c:v>
                </c:pt>
                <c:pt idx="227">
                  <c:v>1.7149783827251524</c:v>
                </c:pt>
                <c:pt idx="228">
                  <c:v>1.7200089624880439</c:v>
                </c:pt>
                <c:pt idx="229">
                  <c:v>1.7250089624880449</c:v>
                </c:pt>
                <c:pt idx="230">
                  <c:v>1.7299783827251516</c:v>
                </c:pt>
                <c:pt idx="231">
                  <c:v>1.7349173148152259</c:v>
                </c:pt>
                <c:pt idx="232">
                  <c:v>1.7398259423338875</c:v>
                </c:pt>
                <c:pt idx="233">
                  <c:v>1.7447045414966806</c:v>
                </c:pt>
                <c:pt idx="234">
                  <c:v>1.7495534821602021</c:v>
                </c:pt>
                <c:pt idx="235">
                  <c:v>1.7543732291212155</c:v>
                </c:pt>
                <c:pt idx="236">
                  <c:v>1.7591643436830475</c:v>
                </c:pt>
                <c:pt idx="237">
                  <c:v>1.7639274854508404</c:v>
                </c:pt>
                <c:pt idx="238">
                  <c:v>1.7686634143093583</c:v>
                </c:pt>
                <c:pt idx="239">
                  <c:v>1.7733729925291646</c:v>
                </c:pt>
                <c:pt idx="240">
                  <c:v>1.7780571869389332</c:v>
                </c:pt>
                <c:pt idx="241">
                  <c:v>1.7827170710936044</c:v>
                </c:pt>
                <c:pt idx="242">
                  <c:v>1.7873538273598033</c:v>
                </c:pt>
                <c:pt idx="243">
                  <c:v>1.7919687488316143</c:v>
                </c:pt>
                <c:pt idx="244">
                  <c:v>1.7965632409814338</c:v>
                </c:pt>
                <c:pt idx="245">
                  <c:v>1.8011388229421903</c:v>
                </c:pt>
                <c:pt idx="246">
                  <c:v>1.8056971283089227</c:v>
                </c:pt>
                <c:pt idx="247">
                  <c:v>1.8102399053396871</c:v>
                </c:pt>
                <c:pt idx="248">
                  <c:v>1.8147690164281551</c:v>
                </c:pt>
                <c:pt idx="249">
                  <c:v>1.8192864367135742</c:v>
                </c:pt>
                <c:pt idx="250">
                  <c:v>1.8237942516881165</c:v>
                </c:pt>
                <c:pt idx="251">
                  <c:v>1.8282946536578872</c:v>
                </c:pt>
                <c:pt idx="252">
                  <c:v>1.8327899369122722</c:v>
                </c:pt>
                <c:pt idx="253">
                  <c:v>1.8372824914579451</c:v>
                </c:pt>
                <c:pt idx="254">
                  <c:v>1.8417747951793761</c:v>
                </c:pt>
                <c:pt idx="255">
                  <c:v>1.8462694042981307</c:v>
                </c:pt>
                <c:pt idx="256">
                  <c:v>1.8507689420195936</c:v>
                </c:pt>
                <c:pt idx="257">
                  <c:v>1.8552760852790107</c:v>
                </c:pt>
                <c:pt idx="258">
                  <c:v>1.8597935495297766</c:v>
                </c:pt>
                <c:pt idx="259">
                  <c:v>1.8643240715564655</c:v>
                </c:pt>
                <c:pt idx="260">
                  <c:v>1.8688703903435346</c:v>
                </c:pt>
                <c:pt idx="261">
                  <c:v>1.8734352260878555</c:v>
                </c:pt>
                <c:pt idx="262">
                  <c:v>1.8780212575085249</c:v>
                </c:pt>
                <c:pt idx="263">
                  <c:v>1.882631097679301</c:v>
                </c:pt>
                <c:pt idx="264">
                  <c:v>1.8872672686851708</c:v>
                </c:pt>
                <c:pt idx="265">
                  <c:v>1.8919321754817742</c:v>
                </c:pt>
                <c:pt idx="266">
                  <c:v>1.8966280794106167</c:v>
                </c:pt>
                <c:pt idx="267">
                  <c:v>1.9013570718894617</c:v>
                </c:pt>
                <c:pt idx="268">
                  <c:v>1.9061210488508693</c:v>
                </c:pt>
                <c:pt idx="269">
                  <c:v>1.910921686537395</c:v>
                </c:pt>
                <c:pt idx="270">
                  <c:v>1.915760419274825</c:v>
                </c:pt>
                <c:pt idx="271">
                  <c:v>1.9206384198313728</c:v>
                </c:pt>
                <c:pt idx="272">
                  <c:v>1.9255565829288943</c:v>
                </c:pt>
                <c:pt idx="273">
                  <c:v>1.9305155124017204</c:v>
                </c:pt>
                <c:pt idx="274">
                  <c:v>1.9355155124017203</c:v>
                </c:pt>
                <c:pt idx="275">
                  <c:v>1.940556582928894</c:v>
                </c:pt>
                <c:pt idx="276">
                  <c:v>1.9456384198313723</c:v>
                </c:pt>
                <c:pt idx="277">
                  <c:v>1.9507604192748242</c:v>
                </c:pt>
                <c:pt idx="278">
                  <c:v>1.9559216865373941</c:v>
                </c:pt>
                <c:pt idx="279">
                  <c:v>1.9611210488508681</c:v>
                </c:pt>
                <c:pt idx="280">
                  <c:v>1.9663570718894603</c:v>
                </c:pt>
                <c:pt idx="281">
                  <c:v>1.9716280794106151</c:v>
                </c:pt>
                <c:pt idx="282">
                  <c:v>1.9769321754817724</c:v>
                </c:pt>
                <c:pt idx="283">
                  <c:v>1.9822672686851688</c:v>
                </c:pt>
                <c:pt idx="284">
                  <c:v>1.9876310976792988</c:v>
                </c:pt>
                <c:pt idx="285">
                  <c:v>1.9930212575085224</c:v>
                </c:pt>
                <c:pt idx="286">
                  <c:v>1.9984352260878526</c:v>
                </c:pt>
                <c:pt idx="287">
                  <c:v>2.0038703903435318</c:v>
                </c:pt>
                <c:pt idx="288">
                  <c:v>2.0093240715564624</c:v>
                </c:pt>
                <c:pt idx="289">
                  <c:v>2.0147935495297733</c:v>
                </c:pt>
                <c:pt idx="290">
                  <c:v>2.0202760852790074</c:v>
                </c:pt>
                <c:pt idx="291">
                  <c:v>2.0257689420195897</c:v>
                </c:pt>
                <c:pt idx="292">
                  <c:v>2.0312694042981265</c:v>
                </c:pt>
                <c:pt idx="293">
                  <c:v>2.036774795179372</c:v>
                </c:pt>
                <c:pt idx="294">
                  <c:v>2.0422824914579407</c:v>
                </c:pt>
                <c:pt idx="295">
                  <c:v>2.0477899369122676</c:v>
                </c:pt>
                <c:pt idx="296">
                  <c:v>2.0532946536578822</c:v>
                </c:pt>
                <c:pt idx="297">
                  <c:v>2.0587942516881115</c:v>
                </c:pt>
                <c:pt idx="298">
                  <c:v>2.0642864367135689</c:v>
                </c:pt>
                <c:pt idx="299">
                  <c:v>2.0697690164281499</c:v>
                </c:pt>
                <c:pt idx="300">
                  <c:v>2.0752399053396791</c:v>
                </c:pt>
                <c:pt idx="301">
                  <c:v>2.080697128308914</c:v>
                </c:pt>
                <c:pt idx="302">
                  <c:v>2.0861388229421807</c:v>
                </c:pt>
                <c:pt idx="303">
                  <c:v>2.0915632409814253</c:v>
                </c:pt>
                <c:pt idx="304">
                  <c:v>2.0969687488316056</c:v>
                </c:pt>
                <c:pt idx="305">
                  <c:v>2.1023538273597944</c:v>
                </c:pt>
                <c:pt idx="306">
                  <c:v>2.1077170710935951</c:v>
                </c:pt>
                <c:pt idx="307">
                  <c:v>2.1130571869389234</c:v>
                </c:pt>
                <c:pt idx="308">
                  <c:v>2.1183729925291561</c:v>
                </c:pt>
                <c:pt idx="309">
                  <c:v>2.1236634143093505</c:v>
                </c:pt>
                <c:pt idx="310">
                  <c:v>2.1289274854508311</c:v>
                </c:pt>
                <c:pt idx="311">
                  <c:v>2.1341643436830391</c:v>
                </c:pt>
                <c:pt idx="312">
                  <c:v>2.1393732291212082</c:v>
                </c:pt>
                <c:pt idx="313">
                  <c:v>2.144553482160195</c:v>
                </c:pt>
                <c:pt idx="314">
                  <c:v>2.1497045414966722</c:v>
                </c:pt>
                <c:pt idx="315">
                  <c:v>2.1548259423338796</c:v>
                </c:pt>
                <c:pt idx="316">
                  <c:v>2.1599173148152189</c:v>
                </c:pt>
                <c:pt idx="317">
                  <c:v>2.1649783827251441</c:v>
                </c:pt>
                <c:pt idx="318">
                  <c:v>2.1700089624880357</c:v>
                </c:pt>
                <c:pt idx="319">
                  <c:v>2.1750089624880355</c:v>
                </c:pt>
                <c:pt idx="320">
                  <c:v>2.1799783827251438</c:v>
                </c:pt>
                <c:pt idx="321">
                  <c:v>2.1849173148152183</c:v>
                </c:pt>
                <c:pt idx="322">
                  <c:v>2.1898259423338788</c:v>
                </c:pt>
                <c:pt idx="323">
                  <c:v>2.1947045414966713</c:v>
                </c:pt>
                <c:pt idx="324">
                  <c:v>2.1995534821601939</c:v>
                </c:pt>
                <c:pt idx="325">
                  <c:v>2.2043732291212068</c:v>
                </c:pt>
                <c:pt idx="326">
                  <c:v>2.2091643436830375</c:v>
                </c:pt>
                <c:pt idx="327">
                  <c:v>2.2139274854508293</c:v>
                </c:pt>
                <c:pt idx="328">
                  <c:v>2.2186634143093484</c:v>
                </c:pt>
                <c:pt idx="329">
                  <c:v>2.2233729925291539</c:v>
                </c:pt>
                <c:pt idx="330">
                  <c:v>2.228057186938921</c:v>
                </c:pt>
                <c:pt idx="331">
                  <c:v>2.2327170710935924</c:v>
                </c:pt>
                <c:pt idx="332">
                  <c:v>2.2373538273597915</c:v>
                </c:pt>
                <c:pt idx="333">
                  <c:v>2.2419687488316029</c:v>
                </c:pt>
                <c:pt idx="334">
                  <c:v>2.246563240981422</c:v>
                </c:pt>
                <c:pt idx="335">
                  <c:v>2.2511388229421772</c:v>
                </c:pt>
                <c:pt idx="336">
                  <c:v>2.2556971283089102</c:v>
                </c:pt>
                <c:pt idx="337">
                  <c:v>2.2602399053396751</c:v>
                </c:pt>
                <c:pt idx="338">
                  <c:v>2.2647690164281458</c:v>
                </c:pt>
                <c:pt idx="339">
                  <c:v>2.2692864367135646</c:v>
                </c:pt>
                <c:pt idx="340">
                  <c:v>2.2737942516881069</c:v>
                </c:pt>
                <c:pt idx="341">
                  <c:v>2.2782946536578774</c:v>
                </c:pt>
                <c:pt idx="342">
                  <c:v>2.2827899369122626</c:v>
                </c:pt>
                <c:pt idx="343">
                  <c:v>2.2872824914579355</c:v>
                </c:pt>
                <c:pt idx="344">
                  <c:v>2.2917747951793666</c:v>
                </c:pt>
                <c:pt idx="345">
                  <c:v>2.2962694042981209</c:v>
                </c:pt>
                <c:pt idx="346">
                  <c:v>2.3007689420195838</c:v>
                </c:pt>
                <c:pt idx="347">
                  <c:v>2.3052760852790013</c:v>
                </c:pt>
                <c:pt idx="348">
                  <c:v>2.309793549529767</c:v>
                </c:pt>
                <c:pt idx="349">
                  <c:v>2.3143240715564559</c:v>
                </c:pt>
                <c:pt idx="350">
                  <c:v>2.318870390343525</c:v>
                </c:pt>
                <c:pt idx="351">
                  <c:v>2.3234352260878457</c:v>
                </c:pt>
                <c:pt idx="352">
                  <c:v>2.3280212575085155</c:v>
                </c:pt>
                <c:pt idx="353">
                  <c:v>2.3326310976792914</c:v>
                </c:pt>
                <c:pt idx="354">
                  <c:v>2.337267268685161</c:v>
                </c:pt>
                <c:pt idx="355">
                  <c:v>2.3419321754817646</c:v>
                </c:pt>
                <c:pt idx="356">
                  <c:v>2.3466280794106074</c:v>
                </c:pt>
                <c:pt idx="357">
                  <c:v>2.3513570718894523</c:v>
                </c:pt>
                <c:pt idx="358">
                  <c:v>2.3561210488508597</c:v>
                </c:pt>
                <c:pt idx="359">
                  <c:v>2.3609216865373854</c:v>
                </c:pt>
                <c:pt idx="360">
                  <c:v>2.3657604192748152</c:v>
                </c:pt>
                <c:pt idx="361">
                  <c:v>2.370638419831363</c:v>
                </c:pt>
                <c:pt idx="362">
                  <c:v>2.3755565829288847</c:v>
                </c:pt>
                <c:pt idx="363">
                  <c:v>2.3805155124017108</c:v>
                </c:pt>
                <c:pt idx="364">
                  <c:v>2.3855155124017107</c:v>
                </c:pt>
                <c:pt idx="365">
                  <c:v>2.3905565829288844</c:v>
                </c:pt>
                <c:pt idx="366">
                  <c:v>2.3956384198313625</c:v>
                </c:pt>
                <c:pt idx="367">
                  <c:v>2.4007604192748144</c:v>
                </c:pt>
                <c:pt idx="368">
                  <c:v>2.4059216865373845</c:v>
                </c:pt>
                <c:pt idx="369">
                  <c:v>2.4111210488508585</c:v>
                </c:pt>
                <c:pt idx="370">
                  <c:v>2.4163570718894509</c:v>
                </c:pt>
                <c:pt idx="371">
                  <c:v>2.4216280794106053</c:v>
                </c:pt>
                <c:pt idx="372">
                  <c:v>2.4269321754817628</c:v>
                </c:pt>
                <c:pt idx="373">
                  <c:v>2.432267268685159</c:v>
                </c:pt>
                <c:pt idx="374">
                  <c:v>2.4376310976792892</c:v>
                </c:pt>
                <c:pt idx="375">
                  <c:v>2.4430212575085126</c:v>
                </c:pt>
                <c:pt idx="376">
                  <c:v>2.448435226087843</c:v>
                </c:pt>
                <c:pt idx="377">
                  <c:v>2.4538703903435222</c:v>
                </c:pt>
                <c:pt idx="378">
                  <c:v>2.4593240715564528</c:v>
                </c:pt>
                <c:pt idx="379">
                  <c:v>2.4647935495297637</c:v>
                </c:pt>
                <c:pt idx="380">
                  <c:v>2.4702760852789978</c:v>
                </c:pt>
                <c:pt idx="381">
                  <c:v>2.4757689420195801</c:v>
                </c:pt>
                <c:pt idx="382">
                  <c:v>2.4812694042981169</c:v>
                </c:pt>
                <c:pt idx="383">
                  <c:v>2.4867747951793624</c:v>
                </c:pt>
                <c:pt idx="384">
                  <c:v>2.4922824914579311</c:v>
                </c:pt>
                <c:pt idx="385">
                  <c:v>2.497789936912258</c:v>
                </c:pt>
                <c:pt idx="386">
                  <c:v>2.5032946536578726</c:v>
                </c:pt>
                <c:pt idx="387">
                  <c:v>2.5087942516881019</c:v>
                </c:pt>
                <c:pt idx="388">
                  <c:v>2.5142864367135593</c:v>
                </c:pt>
                <c:pt idx="389">
                  <c:v>2.5197690164281403</c:v>
                </c:pt>
                <c:pt idx="390">
                  <c:v>2.5252399053396695</c:v>
                </c:pt>
                <c:pt idx="391">
                  <c:v>2.5306971283089044</c:v>
                </c:pt>
                <c:pt idx="392">
                  <c:v>2.5361388229421711</c:v>
                </c:pt>
                <c:pt idx="393">
                  <c:v>2.5415632409814157</c:v>
                </c:pt>
                <c:pt idx="394">
                  <c:v>2.546968748831596</c:v>
                </c:pt>
                <c:pt idx="395">
                  <c:v>2.5523538273597848</c:v>
                </c:pt>
                <c:pt idx="396">
                  <c:v>2.5577170710935855</c:v>
                </c:pt>
                <c:pt idx="397">
                  <c:v>2.5630571869389138</c:v>
                </c:pt>
                <c:pt idx="398">
                  <c:v>2.5683729925291465</c:v>
                </c:pt>
                <c:pt idx="399">
                  <c:v>2.5736634143093409</c:v>
                </c:pt>
                <c:pt idx="400">
                  <c:v>2.5789274854508215</c:v>
                </c:pt>
                <c:pt idx="401">
                  <c:v>2.5841643436830295</c:v>
                </c:pt>
                <c:pt idx="402">
                  <c:v>2.5893732291211986</c:v>
                </c:pt>
                <c:pt idx="403">
                  <c:v>2.5945534821601854</c:v>
                </c:pt>
                <c:pt idx="404">
                  <c:v>2.5997045414966626</c:v>
                </c:pt>
                <c:pt idx="405">
                  <c:v>2.60482594233387</c:v>
                </c:pt>
                <c:pt idx="406">
                  <c:v>2.6099173148152093</c:v>
                </c:pt>
                <c:pt idx="407">
                  <c:v>2.6149783827251345</c:v>
                </c:pt>
                <c:pt idx="408">
                  <c:v>2.6200089624880261</c:v>
                </c:pt>
                <c:pt idx="409">
                  <c:v>2.625008962488026</c:v>
                </c:pt>
                <c:pt idx="410">
                  <c:v>2.6299783827251342</c:v>
                </c:pt>
                <c:pt idx="411">
                  <c:v>2.6349173148152087</c:v>
                </c:pt>
                <c:pt idx="412">
                  <c:v>2.6398259423338692</c:v>
                </c:pt>
                <c:pt idx="413">
                  <c:v>2.6447045414966617</c:v>
                </c:pt>
                <c:pt idx="414">
                  <c:v>2.6495534821601843</c:v>
                </c:pt>
                <c:pt idx="415">
                  <c:v>2.6543732291211972</c:v>
                </c:pt>
                <c:pt idx="416">
                  <c:v>2.6591643436830279</c:v>
                </c:pt>
                <c:pt idx="417">
                  <c:v>2.6639274854508197</c:v>
                </c:pt>
                <c:pt idx="418">
                  <c:v>2.6686634143093388</c:v>
                </c:pt>
                <c:pt idx="419">
                  <c:v>2.6733729925291443</c:v>
                </c:pt>
                <c:pt idx="420">
                  <c:v>2.6780571869389114</c:v>
                </c:pt>
                <c:pt idx="421">
                  <c:v>2.6827170710935828</c:v>
                </c:pt>
                <c:pt idx="422">
                  <c:v>2.6873538273597819</c:v>
                </c:pt>
              </c:numCache>
            </c:numRef>
          </c:val>
          <c:smooth val="0"/>
        </c:ser>
        <c:dLbls>
          <c:showLegendKey val="0"/>
          <c:showVal val="0"/>
          <c:showCatName val="0"/>
          <c:showSerName val="0"/>
          <c:showPercent val="0"/>
          <c:showBubbleSize val="0"/>
        </c:dLbls>
        <c:smooth val="0"/>
        <c:axId val="578022792"/>
        <c:axId val="578017696"/>
        <c:extLst>
          <c:ext xmlns:c15="http://schemas.microsoft.com/office/drawing/2012/chart" uri="{02D57815-91ED-43cb-92C2-25804820EDAC}">
            <c15:filteredLineSeries>
              <c15:ser>
                <c:idx val="0"/>
                <c:order val="0"/>
                <c:tx>
                  <c:strRef>
                    <c:extLst>
                      <c:ext uri="{02D57815-91ED-43cb-92C2-25804820EDAC}">
                        <c15:formulaRef>
                          <c15:sqref>'Theorretical Data (2)'!$B$13</c15:sqref>
                        </c15:formulaRef>
                      </c:ext>
                    </c:extLst>
                    <c:strCache>
                      <c:ptCount val="1"/>
                      <c:pt idx="0">
                        <c:v>Period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'Theorretical Data (2)'!$B$14:$B$436</c15:sqref>
                        </c15:formulaRef>
                      </c:ext>
                    </c:extLst>
                    <c:numCache>
                      <c:formatCode>General</c:formatCode>
                      <c:ptCount val="4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numCache>
                  </c:numRef>
                </c:val>
                <c:smooth val="0"/>
              </c15:ser>
            </c15:filteredLineSeries>
            <c15:filteredLineSeries>
              <c15:ser>
                <c:idx val="1"/>
                <c:order val="1"/>
                <c:tx>
                  <c:strRef>
                    <c:extLst xmlns:c15="http://schemas.microsoft.com/office/drawing/2012/chart">
                      <c:ext xmlns:c15="http://schemas.microsoft.com/office/drawing/2012/chart" uri="{02D57815-91ED-43cb-92C2-25804820EDAC}">
                        <c15:formulaRef>
                          <c15:sqref>'Theorretical Data (2)'!$C$13</c15:sqref>
                        </c15:formulaRef>
                      </c:ext>
                    </c:extLst>
                    <c:strCache>
                      <c:ptCount val="1"/>
                      <c:pt idx="0">
                        <c:v>Base 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'Theorretical Data (2)'!$C$14:$C$436</c15:sqref>
                        </c15:formulaRef>
                      </c:ext>
                    </c:extLst>
                    <c:numCache>
                      <c:formatCode>General</c:formatCode>
                      <c:ptCount val="423"/>
                      <c:pt idx="0" formatCode="&quot;$&quot;#,##0_);[Red]\(&quot;$&quot;#,##0\)">
                        <c:v>0.5</c:v>
                      </c:pt>
                      <c:pt idx="1">
                        <c:v>0.505</c:v>
                      </c:pt>
                      <c:pt idx="2">
                        <c:v>0.51</c:v>
                      </c:pt>
                      <c:pt idx="3">
                        <c:v>0.51500000000000001</c:v>
                      </c:pt>
                      <c:pt idx="4">
                        <c:v>0.52</c:v>
                      </c:pt>
                      <c:pt idx="5">
                        <c:v>0.52500000000000002</c:v>
                      </c:pt>
                      <c:pt idx="6">
                        <c:v>0.53</c:v>
                      </c:pt>
                      <c:pt idx="7">
                        <c:v>0.53500000000000003</c:v>
                      </c:pt>
                      <c:pt idx="8">
                        <c:v>0.54</c:v>
                      </c:pt>
                      <c:pt idx="9">
                        <c:v>0.54500000000000004</c:v>
                      </c:pt>
                      <c:pt idx="10">
                        <c:v>0.55000000000000004</c:v>
                      </c:pt>
                      <c:pt idx="11">
                        <c:v>0.55500000000000005</c:v>
                      </c:pt>
                      <c:pt idx="12">
                        <c:v>0.56000000000000005</c:v>
                      </c:pt>
                      <c:pt idx="13">
                        <c:v>0.56500000000000006</c:v>
                      </c:pt>
                      <c:pt idx="14">
                        <c:v>0.57000000000000006</c:v>
                      </c:pt>
                      <c:pt idx="15">
                        <c:v>0.57500000000000007</c:v>
                      </c:pt>
                      <c:pt idx="16">
                        <c:v>0.58000000000000007</c:v>
                      </c:pt>
                      <c:pt idx="17">
                        <c:v>0.58500000000000008</c:v>
                      </c:pt>
                      <c:pt idx="18">
                        <c:v>0.59000000000000008</c:v>
                      </c:pt>
                      <c:pt idx="19">
                        <c:v>0.59500000000000008</c:v>
                      </c:pt>
                      <c:pt idx="20">
                        <c:v>0.60000000000000009</c:v>
                      </c:pt>
                      <c:pt idx="21">
                        <c:v>0.60500000000000009</c:v>
                      </c:pt>
                      <c:pt idx="22">
                        <c:v>0.6100000000000001</c:v>
                      </c:pt>
                      <c:pt idx="23">
                        <c:v>0.6150000000000001</c:v>
                      </c:pt>
                      <c:pt idx="24">
                        <c:v>0.62000000000000011</c:v>
                      </c:pt>
                      <c:pt idx="25">
                        <c:v>0.62500000000000011</c:v>
                      </c:pt>
                      <c:pt idx="26">
                        <c:v>0.63000000000000012</c:v>
                      </c:pt>
                      <c:pt idx="27">
                        <c:v>0.63500000000000012</c:v>
                      </c:pt>
                      <c:pt idx="28">
                        <c:v>0.64000000000000012</c:v>
                      </c:pt>
                      <c:pt idx="29">
                        <c:v>0.64500000000000013</c:v>
                      </c:pt>
                      <c:pt idx="30">
                        <c:v>0.65000000000000013</c:v>
                      </c:pt>
                      <c:pt idx="31">
                        <c:v>0.65500000000000014</c:v>
                      </c:pt>
                      <c:pt idx="32">
                        <c:v>0.66000000000000014</c:v>
                      </c:pt>
                      <c:pt idx="33">
                        <c:v>0.66500000000000015</c:v>
                      </c:pt>
                      <c:pt idx="34">
                        <c:v>0.67000000000000015</c:v>
                      </c:pt>
                      <c:pt idx="35">
                        <c:v>0.67500000000000016</c:v>
                      </c:pt>
                      <c:pt idx="36">
                        <c:v>0.68000000000000016</c:v>
                      </c:pt>
                      <c:pt idx="37">
                        <c:v>0.68500000000000016</c:v>
                      </c:pt>
                      <c:pt idx="38">
                        <c:v>0.69000000000000017</c:v>
                      </c:pt>
                      <c:pt idx="39">
                        <c:v>0.69500000000000017</c:v>
                      </c:pt>
                      <c:pt idx="40">
                        <c:v>0.70000000000000018</c:v>
                      </c:pt>
                      <c:pt idx="41">
                        <c:v>0.70500000000000018</c:v>
                      </c:pt>
                      <c:pt idx="42">
                        <c:v>0.71000000000000019</c:v>
                      </c:pt>
                      <c:pt idx="43">
                        <c:v>0.71500000000000019</c:v>
                      </c:pt>
                      <c:pt idx="44">
                        <c:v>0.7200000000000002</c:v>
                      </c:pt>
                      <c:pt idx="45">
                        <c:v>0.7250000000000002</c:v>
                      </c:pt>
                      <c:pt idx="46">
                        <c:v>0.7300000000000002</c:v>
                      </c:pt>
                      <c:pt idx="47">
                        <c:v>0.73500000000000021</c:v>
                      </c:pt>
                      <c:pt idx="48">
                        <c:v>0.74000000000000021</c:v>
                      </c:pt>
                      <c:pt idx="49">
                        <c:v>0.74500000000000022</c:v>
                      </c:pt>
                      <c:pt idx="50">
                        <c:v>0.75000000000000022</c:v>
                      </c:pt>
                      <c:pt idx="51">
                        <c:v>0.75500000000000023</c:v>
                      </c:pt>
                      <c:pt idx="52">
                        <c:v>0.76000000000000023</c:v>
                      </c:pt>
                      <c:pt idx="53">
                        <c:v>0.76500000000000024</c:v>
                      </c:pt>
                      <c:pt idx="54">
                        <c:v>0.77000000000000024</c:v>
                      </c:pt>
                      <c:pt idx="55">
                        <c:v>0.77500000000000024</c:v>
                      </c:pt>
                      <c:pt idx="56">
                        <c:v>0.78000000000000025</c:v>
                      </c:pt>
                      <c:pt idx="57">
                        <c:v>0.78500000000000025</c:v>
                      </c:pt>
                      <c:pt idx="58">
                        <c:v>0.79000000000000026</c:v>
                      </c:pt>
                      <c:pt idx="59">
                        <c:v>0.79500000000000026</c:v>
                      </c:pt>
                      <c:pt idx="60">
                        <c:v>0.80000000000000027</c:v>
                      </c:pt>
                      <c:pt idx="61">
                        <c:v>0.80500000000000027</c:v>
                      </c:pt>
                      <c:pt idx="62">
                        <c:v>0.81000000000000028</c:v>
                      </c:pt>
                      <c:pt idx="63">
                        <c:v>0.81500000000000028</c:v>
                      </c:pt>
                      <c:pt idx="64">
                        <c:v>0.82000000000000028</c:v>
                      </c:pt>
                      <c:pt idx="65">
                        <c:v>0.82500000000000029</c:v>
                      </c:pt>
                      <c:pt idx="66">
                        <c:v>0.83000000000000029</c:v>
                      </c:pt>
                      <c:pt idx="67">
                        <c:v>0.8350000000000003</c:v>
                      </c:pt>
                      <c:pt idx="68">
                        <c:v>0.8400000000000003</c:v>
                      </c:pt>
                      <c:pt idx="69">
                        <c:v>0.84500000000000031</c:v>
                      </c:pt>
                      <c:pt idx="70">
                        <c:v>0.85000000000000031</c:v>
                      </c:pt>
                      <c:pt idx="71">
                        <c:v>0.85500000000000032</c:v>
                      </c:pt>
                      <c:pt idx="72">
                        <c:v>0.86000000000000032</c:v>
                      </c:pt>
                      <c:pt idx="73">
                        <c:v>0.86500000000000032</c:v>
                      </c:pt>
                      <c:pt idx="74">
                        <c:v>0.87000000000000033</c:v>
                      </c:pt>
                      <c:pt idx="75">
                        <c:v>0.87500000000000033</c:v>
                      </c:pt>
                      <c:pt idx="76">
                        <c:v>0.88000000000000034</c:v>
                      </c:pt>
                      <c:pt idx="77">
                        <c:v>0.88500000000000034</c:v>
                      </c:pt>
                      <c:pt idx="78">
                        <c:v>0.89000000000000035</c:v>
                      </c:pt>
                      <c:pt idx="79">
                        <c:v>0.89500000000000035</c:v>
                      </c:pt>
                      <c:pt idx="80">
                        <c:v>0.90000000000000036</c:v>
                      </c:pt>
                      <c:pt idx="81">
                        <c:v>0.90500000000000036</c:v>
                      </c:pt>
                      <c:pt idx="82">
                        <c:v>0.91000000000000036</c:v>
                      </c:pt>
                      <c:pt idx="83">
                        <c:v>0.91500000000000037</c:v>
                      </c:pt>
                      <c:pt idx="84">
                        <c:v>0.92000000000000037</c:v>
                      </c:pt>
                      <c:pt idx="85">
                        <c:v>0.92500000000000038</c:v>
                      </c:pt>
                      <c:pt idx="86">
                        <c:v>0.93000000000000038</c:v>
                      </c:pt>
                      <c:pt idx="87">
                        <c:v>0.93500000000000039</c:v>
                      </c:pt>
                      <c:pt idx="88">
                        <c:v>0.94000000000000039</c:v>
                      </c:pt>
                      <c:pt idx="89">
                        <c:v>0.9450000000000004</c:v>
                      </c:pt>
                      <c:pt idx="90">
                        <c:v>0.9500000000000004</c:v>
                      </c:pt>
                      <c:pt idx="91">
                        <c:v>0.9550000000000004</c:v>
                      </c:pt>
                      <c:pt idx="92">
                        <c:v>0.96000000000000041</c:v>
                      </c:pt>
                      <c:pt idx="93">
                        <c:v>0.96500000000000041</c:v>
                      </c:pt>
                      <c:pt idx="94">
                        <c:v>0.97000000000000042</c:v>
                      </c:pt>
                      <c:pt idx="95">
                        <c:v>0.97500000000000042</c:v>
                      </c:pt>
                      <c:pt idx="96">
                        <c:v>0.98000000000000043</c:v>
                      </c:pt>
                      <c:pt idx="97">
                        <c:v>0.98500000000000043</c:v>
                      </c:pt>
                      <c:pt idx="98">
                        <c:v>0.99000000000000044</c:v>
                      </c:pt>
                      <c:pt idx="99">
                        <c:v>0.99500000000000044</c:v>
                      </c:pt>
                      <c:pt idx="100">
                        <c:v>1.0000000000000004</c:v>
                      </c:pt>
                      <c:pt idx="101">
                        <c:v>1.0050000000000003</c:v>
                      </c:pt>
                      <c:pt idx="102">
                        <c:v>1.0100000000000002</c:v>
                      </c:pt>
                      <c:pt idx="103">
                        <c:v>1.0150000000000001</c:v>
                      </c:pt>
                      <c:pt idx="104">
                        <c:v>1.02</c:v>
                      </c:pt>
                      <c:pt idx="105">
                        <c:v>1.0249999999999999</c:v>
                      </c:pt>
                      <c:pt idx="106">
                        <c:v>1.0299999999999998</c:v>
                      </c:pt>
                      <c:pt idx="107">
                        <c:v>1.0349999999999997</c:v>
                      </c:pt>
                      <c:pt idx="108">
                        <c:v>1.0399999999999996</c:v>
                      </c:pt>
                      <c:pt idx="109">
                        <c:v>1.0449999999999995</c:v>
                      </c:pt>
                      <c:pt idx="110">
                        <c:v>1.0499999999999994</c:v>
                      </c:pt>
                      <c:pt idx="111">
                        <c:v>1.0549999999999993</c:v>
                      </c:pt>
                      <c:pt idx="112">
                        <c:v>1.0599999999999992</c:v>
                      </c:pt>
                      <c:pt idx="113">
                        <c:v>1.0649999999999991</c:v>
                      </c:pt>
                      <c:pt idx="114">
                        <c:v>1.069999999999999</c:v>
                      </c:pt>
                      <c:pt idx="115">
                        <c:v>1.0749999999999988</c:v>
                      </c:pt>
                      <c:pt idx="116">
                        <c:v>1.0799999999999987</c:v>
                      </c:pt>
                      <c:pt idx="117">
                        <c:v>1.0849999999999986</c:v>
                      </c:pt>
                      <c:pt idx="118">
                        <c:v>1.0899999999999985</c:v>
                      </c:pt>
                      <c:pt idx="119">
                        <c:v>1.0949999999999984</c:v>
                      </c:pt>
                      <c:pt idx="120">
                        <c:v>1.0999999999999983</c:v>
                      </c:pt>
                      <c:pt idx="121">
                        <c:v>1.1049999999999982</c:v>
                      </c:pt>
                      <c:pt idx="122">
                        <c:v>1.1099999999999981</c:v>
                      </c:pt>
                      <c:pt idx="123">
                        <c:v>1.114999999999998</c:v>
                      </c:pt>
                      <c:pt idx="124">
                        <c:v>1.1199999999999979</c:v>
                      </c:pt>
                      <c:pt idx="125">
                        <c:v>1.1249999999999978</c:v>
                      </c:pt>
                      <c:pt idx="126">
                        <c:v>1.1299999999999977</c:v>
                      </c:pt>
                      <c:pt idx="127">
                        <c:v>1.1349999999999976</c:v>
                      </c:pt>
                      <c:pt idx="128">
                        <c:v>1.1399999999999975</c:v>
                      </c:pt>
                      <c:pt idx="129">
                        <c:v>1.1449999999999974</c:v>
                      </c:pt>
                      <c:pt idx="130">
                        <c:v>1.1499999999999972</c:v>
                      </c:pt>
                      <c:pt idx="131">
                        <c:v>1.1549999999999971</c:v>
                      </c:pt>
                      <c:pt idx="132">
                        <c:v>1.159999999999997</c:v>
                      </c:pt>
                      <c:pt idx="133">
                        <c:v>1.1649999999999969</c:v>
                      </c:pt>
                      <c:pt idx="134">
                        <c:v>1.1699999999999968</c:v>
                      </c:pt>
                      <c:pt idx="135">
                        <c:v>1.1749999999999967</c:v>
                      </c:pt>
                      <c:pt idx="136">
                        <c:v>1.1799999999999966</c:v>
                      </c:pt>
                      <c:pt idx="137">
                        <c:v>1.1849999999999965</c:v>
                      </c:pt>
                      <c:pt idx="138">
                        <c:v>1.1899999999999964</c:v>
                      </c:pt>
                      <c:pt idx="139">
                        <c:v>1.1949999999999963</c:v>
                      </c:pt>
                      <c:pt idx="140">
                        <c:v>1.1999999999999962</c:v>
                      </c:pt>
                      <c:pt idx="141">
                        <c:v>1.2049999999999961</c:v>
                      </c:pt>
                      <c:pt idx="142">
                        <c:v>1.209999999999996</c:v>
                      </c:pt>
                      <c:pt idx="143">
                        <c:v>1.2149999999999959</c:v>
                      </c:pt>
                      <c:pt idx="144">
                        <c:v>1.2199999999999958</c:v>
                      </c:pt>
                      <c:pt idx="145">
                        <c:v>1.2249999999999956</c:v>
                      </c:pt>
                      <c:pt idx="146">
                        <c:v>1.2299999999999955</c:v>
                      </c:pt>
                      <c:pt idx="147">
                        <c:v>1.2349999999999954</c:v>
                      </c:pt>
                      <c:pt idx="148">
                        <c:v>1.2399999999999953</c:v>
                      </c:pt>
                      <c:pt idx="149">
                        <c:v>1.2449999999999952</c:v>
                      </c:pt>
                      <c:pt idx="150">
                        <c:v>1.2499999999999951</c:v>
                      </c:pt>
                      <c:pt idx="151">
                        <c:v>1.254999999999995</c:v>
                      </c:pt>
                      <c:pt idx="152">
                        <c:v>1.2599999999999949</c:v>
                      </c:pt>
                      <c:pt idx="153">
                        <c:v>1.2649999999999948</c:v>
                      </c:pt>
                      <c:pt idx="154">
                        <c:v>1.2699999999999947</c:v>
                      </c:pt>
                      <c:pt idx="155">
                        <c:v>1.2749999999999946</c:v>
                      </c:pt>
                      <c:pt idx="156">
                        <c:v>1.2799999999999945</c:v>
                      </c:pt>
                      <c:pt idx="157">
                        <c:v>1.2849999999999944</c:v>
                      </c:pt>
                      <c:pt idx="158">
                        <c:v>1.2899999999999943</c:v>
                      </c:pt>
                      <c:pt idx="159">
                        <c:v>1.2949999999999942</c:v>
                      </c:pt>
                      <c:pt idx="160">
                        <c:v>1.299999999999994</c:v>
                      </c:pt>
                      <c:pt idx="161">
                        <c:v>1.3049999999999939</c:v>
                      </c:pt>
                      <c:pt idx="162">
                        <c:v>1.3099999999999938</c:v>
                      </c:pt>
                      <c:pt idx="163">
                        <c:v>1.3149999999999937</c:v>
                      </c:pt>
                      <c:pt idx="164">
                        <c:v>1.3199999999999936</c:v>
                      </c:pt>
                      <c:pt idx="165">
                        <c:v>1.3249999999999935</c:v>
                      </c:pt>
                      <c:pt idx="166">
                        <c:v>1.3299999999999934</c:v>
                      </c:pt>
                      <c:pt idx="167">
                        <c:v>1.3349999999999933</c:v>
                      </c:pt>
                      <c:pt idx="168">
                        <c:v>1.3399999999999932</c:v>
                      </c:pt>
                      <c:pt idx="169">
                        <c:v>1.3449999999999931</c:v>
                      </c:pt>
                      <c:pt idx="170">
                        <c:v>1.349999999999993</c:v>
                      </c:pt>
                      <c:pt idx="171">
                        <c:v>1.3549999999999929</c:v>
                      </c:pt>
                      <c:pt idx="172">
                        <c:v>1.3599999999999928</c:v>
                      </c:pt>
                      <c:pt idx="173">
                        <c:v>1.3649999999999927</c:v>
                      </c:pt>
                      <c:pt idx="174">
                        <c:v>1.3699999999999926</c:v>
                      </c:pt>
                      <c:pt idx="175">
                        <c:v>1.3749999999999925</c:v>
                      </c:pt>
                      <c:pt idx="176">
                        <c:v>1.3799999999999923</c:v>
                      </c:pt>
                      <c:pt idx="177">
                        <c:v>1.3849999999999922</c:v>
                      </c:pt>
                      <c:pt idx="178">
                        <c:v>1.3899999999999921</c:v>
                      </c:pt>
                      <c:pt idx="179">
                        <c:v>1.394999999999992</c:v>
                      </c:pt>
                      <c:pt idx="180">
                        <c:v>1.3999999999999919</c:v>
                      </c:pt>
                      <c:pt idx="181">
                        <c:v>1.4049999999999918</c:v>
                      </c:pt>
                      <c:pt idx="182">
                        <c:v>1.4099999999999917</c:v>
                      </c:pt>
                      <c:pt idx="183">
                        <c:v>1.4149999999999916</c:v>
                      </c:pt>
                      <c:pt idx="184">
                        <c:v>1.4199999999999915</c:v>
                      </c:pt>
                      <c:pt idx="185">
                        <c:v>1.4249999999999914</c:v>
                      </c:pt>
                      <c:pt idx="186">
                        <c:v>1.4299999999999913</c:v>
                      </c:pt>
                      <c:pt idx="187">
                        <c:v>1.4349999999999912</c:v>
                      </c:pt>
                      <c:pt idx="188">
                        <c:v>1.4399999999999911</c:v>
                      </c:pt>
                      <c:pt idx="189">
                        <c:v>1.444999999999991</c:v>
                      </c:pt>
                      <c:pt idx="190">
                        <c:v>1.4499999999999909</c:v>
                      </c:pt>
                      <c:pt idx="191">
                        <c:v>1.4549999999999907</c:v>
                      </c:pt>
                      <c:pt idx="192">
                        <c:v>1.4599999999999906</c:v>
                      </c:pt>
                      <c:pt idx="193">
                        <c:v>1.4649999999999905</c:v>
                      </c:pt>
                      <c:pt idx="194">
                        <c:v>1.4699999999999904</c:v>
                      </c:pt>
                      <c:pt idx="195">
                        <c:v>1.4749999999999903</c:v>
                      </c:pt>
                      <c:pt idx="196">
                        <c:v>1.4799999999999902</c:v>
                      </c:pt>
                      <c:pt idx="197">
                        <c:v>1.4849999999999901</c:v>
                      </c:pt>
                      <c:pt idx="198">
                        <c:v>1.48999999999999</c:v>
                      </c:pt>
                      <c:pt idx="199">
                        <c:v>1.4949999999999899</c:v>
                      </c:pt>
                      <c:pt idx="200">
                        <c:v>1.4999999999999898</c:v>
                      </c:pt>
                      <c:pt idx="201">
                        <c:v>1.5049999999999897</c:v>
                      </c:pt>
                      <c:pt idx="202">
                        <c:v>1.5099999999999896</c:v>
                      </c:pt>
                      <c:pt idx="203">
                        <c:v>1.5149999999999895</c:v>
                      </c:pt>
                      <c:pt idx="204">
                        <c:v>1.5199999999999894</c:v>
                      </c:pt>
                      <c:pt idx="205">
                        <c:v>1.5249999999999893</c:v>
                      </c:pt>
                      <c:pt idx="206">
                        <c:v>1.5299999999999891</c:v>
                      </c:pt>
                      <c:pt idx="207">
                        <c:v>1.534999999999989</c:v>
                      </c:pt>
                      <c:pt idx="208">
                        <c:v>1.5399999999999889</c:v>
                      </c:pt>
                      <c:pt idx="209">
                        <c:v>1.5449999999999888</c:v>
                      </c:pt>
                      <c:pt idx="210">
                        <c:v>1.5499999999999887</c:v>
                      </c:pt>
                      <c:pt idx="211">
                        <c:v>1.5549999999999886</c:v>
                      </c:pt>
                      <c:pt idx="212">
                        <c:v>1.5599999999999885</c:v>
                      </c:pt>
                      <c:pt idx="213">
                        <c:v>1.5649999999999884</c:v>
                      </c:pt>
                      <c:pt idx="214">
                        <c:v>1.5699999999999883</c:v>
                      </c:pt>
                      <c:pt idx="215">
                        <c:v>1.5749999999999882</c:v>
                      </c:pt>
                      <c:pt idx="216">
                        <c:v>1.5799999999999881</c:v>
                      </c:pt>
                      <c:pt idx="217">
                        <c:v>1.584999999999988</c:v>
                      </c:pt>
                      <c:pt idx="218">
                        <c:v>1.5899999999999879</c:v>
                      </c:pt>
                      <c:pt idx="219">
                        <c:v>1.5949999999999878</c:v>
                      </c:pt>
                      <c:pt idx="220">
                        <c:v>1.5999999999999877</c:v>
                      </c:pt>
                      <c:pt idx="221">
                        <c:v>1.6049999999999875</c:v>
                      </c:pt>
                      <c:pt idx="222">
                        <c:v>1.6099999999999874</c:v>
                      </c:pt>
                      <c:pt idx="223">
                        <c:v>1.6149999999999873</c:v>
                      </c:pt>
                      <c:pt idx="224">
                        <c:v>1.6199999999999872</c:v>
                      </c:pt>
                      <c:pt idx="225">
                        <c:v>1.6249999999999871</c:v>
                      </c:pt>
                      <c:pt idx="226">
                        <c:v>1.629999999999987</c:v>
                      </c:pt>
                      <c:pt idx="227">
                        <c:v>1.6349999999999869</c:v>
                      </c:pt>
                      <c:pt idx="228">
                        <c:v>1.6399999999999868</c:v>
                      </c:pt>
                      <c:pt idx="229">
                        <c:v>1.6449999999999867</c:v>
                      </c:pt>
                      <c:pt idx="230">
                        <c:v>1.6499999999999866</c:v>
                      </c:pt>
                      <c:pt idx="231">
                        <c:v>1.6549999999999865</c:v>
                      </c:pt>
                      <c:pt idx="232">
                        <c:v>1.6599999999999864</c:v>
                      </c:pt>
                      <c:pt idx="233">
                        <c:v>1.6649999999999863</c:v>
                      </c:pt>
                      <c:pt idx="234">
                        <c:v>1.6699999999999862</c:v>
                      </c:pt>
                      <c:pt idx="235">
                        <c:v>1.6749999999999861</c:v>
                      </c:pt>
                      <c:pt idx="236">
                        <c:v>1.6799999999999859</c:v>
                      </c:pt>
                      <c:pt idx="237">
                        <c:v>1.6849999999999858</c:v>
                      </c:pt>
                      <c:pt idx="238">
                        <c:v>1.6899999999999857</c:v>
                      </c:pt>
                      <c:pt idx="239">
                        <c:v>1.6949999999999856</c:v>
                      </c:pt>
                      <c:pt idx="240">
                        <c:v>1.6999999999999855</c:v>
                      </c:pt>
                      <c:pt idx="241">
                        <c:v>1.7049999999999854</c:v>
                      </c:pt>
                      <c:pt idx="242">
                        <c:v>1.7099999999999853</c:v>
                      </c:pt>
                      <c:pt idx="243">
                        <c:v>1.7149999999999852</c:v>
                      </c:pt>
                      <c:pt idx="244">
                        <c:v>1.7199999999999851</c:v>
                      </c:pt>
                      <c:pt idx="245">
                        <c:v>1.724999999999985</c:v>
                      </c:pt>
                      <c:pt idx="246">
                        <c:v>1.7299999999999849</c:v>
                      </c:pt>
                      <c:pt idx="247">
                        <c:v>1.7349999999999848</c:v>
                      </c:pt>
                      <c:pt idx="248">
                        <c:v>1.7399999999999847</c:v>
                      </c:pt>
                      <c:pt idx="249">
                        <c:v>1.7449999999999846</c:v>
                      </c:pt>
                      <c:pt idx="250">
                        <c:v>1.7499999999999845</c:v>
                      </c:pt>
                      <c:pt idx="251">
                        <c:v>1.7549999999999844</c:v>
                      </c:pt>
                      <c:pt idx="252">
                        <c:v>1.7599999999999842</c:v>
                      </c:pt>
                      <c:pt idx="253">
                        <c:v>1.7649999999999841</c:v>
                      </c:pt>
                      <c:pt idx="254">
                        <c:v>1.769999999999984</c:v>
                      </c:pt>
                      <c:pt idx="255">
                        <c:v>1.7749999999999839</c:v>
                      </c:pt>
                      <c:pt idx="256">
                        <c:v>1.7799999999999838</c:v>
                      </c:pt>
                      <c:pt idx="257">
                        <c:v>1.7849999999999837</c:v>
                      </c:pt>
                      <c:pt idx="258">
                        <c:v>1.7899999999999836</c:v>
                      </c:pt>
                      <c:pt idx="259">
                        <c:v>1.7949999999999835</c:v>
                      </c:pt>
                      <c:pt idx="260">
                        <c:v>1.7999999999999834</c:v>
                      </c:pt>
                      <c:pt idx="261">
                        <c:v>1.8049999999999833</c:v>
                      </c:pt>
                      <c:pt idx="262">
                        <c:v>1.8099999999999832</c:v>
                      </c:pt>
                      <c:pt idx="263">
                        <c:v>1.8149999999999831</c:v>
                      </c:pt>
                      <c:pt idx="264">
                        <c:v>1.819999999999983</c:v>
                      </c:pt>
                      <c:pt idx="265">
                        <c:v>1.8249999999999829</c:v>
                      </c:pt>
                      <c:pt idx="266">
                        <c:v>1.8299999999999828</c:v>
                      </c:pt>
                      <c:pt idx="267">
                        <c:v>1.8349999999999826</c:v>
                      </c:pt>
                      <c:pt idx="268">
                        <c:v>1.8399999999999825</c:v>
                      </c:pt>
                      <c:pt idx="269">
                        <c:v>1.8449999999999824</c:v>
                      </c:pt>
                      <c:pt idx="270">
                        <c:v>1.8499999999999823</c:v>
                      </c:pt>
                      <c:pt idx="271">
                        <c:v>1.8549999999999822</c:v>
                      </c:pt>
                      <c:pt idx="272">
                        <c:v>1.8599999999999821</c:v>
                      </c:pt>
                      <c:pt idx="273">
                        <c:v>1.864999999999982</c:v>
                      </c:pt>
                      <c:pt idx="274">
                        <c:v>1.8699999999999819</c:v>
                      </c:pt>
                      <c:pt idx="275">
                        <c:v>1.8749999999999818</c:v>
                      </c:pt>
                      <c:pt idx="276">
                        <c:v>1.8799999999999817</c:v>
                      </c:pt>
                      <c:pt idx="277">
                        <c:v>1.8849999999999816</c:v>
                      </c:pt>
                      <c:pt idx="278">
                        <c:v>1.8899999999999815</c:v>
                      </c:pt>
                      <c:pt idx="279">
                        <c:v>1.8949999999999814</c:v>
                      </c:pt>
                      <c:pt idx="280">
                        <c:v>1.8999999999999813</c:v>
                      </c:pt>
                      <c:pt idx="281">
                        <c:v>1.9049999999999812</c:v>
                      </c:pt>
                      <c:pt idx="282">
                        <c:v>1.909999999999981</c:v>
                      </c:pt>
                      <c:pt idx="283">
                        <c:v>1.9149999999999809</c:v>
                      </c:pt>
                      <c:pt idx="284">
                        <c:v>1.9199999999999808</c:v>
                      </c:pt>
                      <c:pt idx="285">
                        <c:v>1.9249999999999807</c:v>
                      </c:pt>
                      <c:pt idx="286">
                        <c:v>1.9299999999999806</c:v>
                      </c:pt>
                      <c:pt idx="287">
                        <c:v>1.9349999999999805</c:v>
                      </c:pt>
                      <c:pt idx="288">
                        <c:v>1.9399999999999804</c:v>
                      </c:pt>
                      <c:pt idx="289">
                        <c:v>1.9449999999999803</c:v>
                      </c:pt>
                      <c:pt idx="290">
                        <c:v>1.9499999999999802</c:v>
                      </c:pt>
                      <c:pt idx="291">
                        <c:v>1.9549999999999801</c:v>
                      </c:pt>
                      <c:pt idx="292">
                        <c:v>1.95999999999998</c:v>
                      </c:pt>
                      <c:pt idx="293">
                        <c:v>1.9649999999999799</c:v>
                      </c:pt>
                      <c:pt idx="294">
                        <c:v>1.9699999999999798</c:v>
                      </c:pt>
                      <c:pt idx="295">
                        <c:v>1.9749999999999797</c:v>
                      </c:pt>
                      <c:pt idx="296">
                        <c:v>1.9799999999999796</c:v>
                      </c:pt>
                      <c:pt idx="297">
                        <c:v>1.9849999999999794</c:v>
                      </c:pt>
                      <c:pt idx="298">
                        <c:v>1.9899999999999793</c:v>
                      </c:pt>
                      <c:pt idx="299">
                        <c:v>1.9949999999999792</c:v>
                      </c:pt>
                      <c:pt idx="300">
                        <c:v>1.9999999999999791</c:v>
                      </c:pt>
                      <c:pt idx="301">
                        <c:v>2.004999999999979</c:v>
                      </c:pt>
                      <c:pt idx="302">
                        <c:v>2.0099999999999789</c:v>
                      </c:pt>
                      <c:pt idx="303">
                        <c:v>2.0149999999999788</c:v>
                      </c:pt>
                      <c:pt idx="304">
                        <c:v>2.0199999999999787</c:v>
                      </c:pt>
                      <c:pt idx="305">
                        <c:v>2.0249999999999786</c:v>
                      </c:pt>
                      <c:pt idx="306">
                        <c:v>2.0299999999999785</c:v>
                      </c:pt>
                      <c:pt idx="307">
                        <c:v>2.0349999999999784</c:v>
                      </c:pt>
                      <c:pt idx="308">
                        <c:v>2.0399999999999783</c:v>
                      </c:pt>
                      <c:pt idx="309">
                        <c:v>2.0449999999999782</c:v>
                      </c:pt>
                      <c:pt idx="310">
                        <c:v>2.0499999999999781</c:v>
                      </c:pt>
                      <c:pt idx="311">
                        <c:v>2.054999999999978</c:v>
                      </c:pt>
                      <c:pt idx="312">
                        <c:v>2.0599999999999778</c:v>
                      </c:pt>
                      <c:pt idx="313">
                        <c:v>2.0649999999999777</c:v>
                      </c:pt>
                      <c:pt idx="314">
                        <c:v>2.0699999999999776</c:v>
                      </c:pt>
                      <c:pt idx="315">
                        <c:v>2.0749999999999775</c:v>
                      </c:pt>
                      <c:pt idx="316">
                        <c:v>2.0799999999999774</c:v>
                      </c:pt>
                      <c:pt idx="317">
                        <c:v>2.0849999999999773</c:v>
                      </c:pt>
                      <c:pt idx="318">
                        <c:v>2.0899999999999772</c:v>
                      </c:pt>
                      <c:pt idx="319">
                        <c:v>2.0949999999999771</c:v>
                      </c:pt>
                      <c:pt idx="320">
                        <c:v>2.099999999999977</c:v>
                      </c:pt>
                      <c:pt idx="321">
                        <c:v>2.1049999999999769</c:v>
                      </c:pt>
                      <c:pt idx="322">
                        <c:v>2.1099999999999768</c:v>
                      </c:pt>
                      <c:pt idx="323">
                        <c:v>2.1149999999999767</c:v>
                      </c:pt>
                      <c:pt idx="324">
                        <c:v>2.1199999999999766</c:v>
                      </c:pt>
                      <c:pt idx="325">
                        <c:v>2.1249999999999765</c:v>
                      </c:pt>
                      <c:pt idx="326">
                        <c:v>2.1299999999999764</c:v>
                      </c:pt>
                      <c:pt idx="327">
                        <c:v>2.1349999999999763</c:v>
                      </c:pt>
                      <c:pt idx="328">
                        <c:v>2.1399999999999761</c:v>
                      </c:pt>
                      <c:pt idx="329">
                        <c:v>2.144999999999976</c:v>
                      </c:pt>
                      <c:pt idx="330">
                        <c:v>2.1499999999999759</c:v>
                      </c:pt>
                      <c:pt idx="331">
                        <c:v>2.1549999999999758</c:v>
                      </c:pt>
                      <c:pt idx="332">
                        <c:v>2.1599999999999757</c:v>
                      </c:pt>
                      <c:pt idx="333">
                        <c:v>2.1649999999999756</c:v>
                      </c:pt>
                      <c:pt idx="334">
                        <c:v>2.1699999999999755</c:v>
                      </c:pt>
                      <c:pt idx="335">
                        <c:v>2.1749999999999754</c:v>
                      </c:pt>
                      <c:pt idx="336">
                        <c:v>2.1799999999999753</c:v>
                      </c:pt>
                      <c:pt idx="337">
                        <c:v>2.1849999999999752</c:v>
                      </c:pt>
                      <c:pt idx="338">
                        <c:v>2.1899999999999751</c:v>
                      </c:pt>
                      <c:pt idx="339">
                        <c:v>2.194999999999975</c:v>
                      </c:pt>
                      <c:pt idx="340">
                        <c:v>2.1999999999999749</c:v>
                      </c:pt>
                      <c:pt idx="341">
                        <c:v>2.2049999999999748</c:v>
                      </c:pt>
                      <c:pt idx="342">
                        <c:v>2.2099999999999747</c:v>
                      </c:pt>
                      <c:pt idx="343">
                        <c:v>2.2149999999999745</c:v>
                      </c:pt>
                      <c:pt idx="344">
                        <c:v>2.2199999999999744</c:v>
                      </c:pt>
                      <c:pt idx="345">
                        <c:v>2.2249999999999743</c:v>
                      </c:pt>
                      <c:pt idx="346">
                        <c:v>2.2299999999999742</c:v>
                      </c:pt>
                      <c:pt idx="347">
                        <c:v>2.2349999999999741</c:v>
                      </c:pt>
                      <c:pt idx="348">
                        <c:v>2.239999999999974</c:v>
                      </c:pt>
                      <c:pt idx="349">
                        <c:v>2.2449999999999739</c:v>
                      </c:pt>
                      <c:pt idx="350">
                        <c:v>2.2499999999999738</c:v>
                      </c:pt>
                      <c:pt idx="351">
                        <c:v>2.2549999999999737</c:v>
                      </c:pt>
                      <c:pt idx="352">
                        <c:v>2.2599999999999736</c:v>
                      </c:pt>
                      <c:pt idx="353">
                        <c:v>2.2649999999999735</c:v>
                      </c:pt>
                      <c:pt idx="354">
                        <c:v>2.2699999999999734</c:v>
                      </c:pt>
                      <c:pt idx="355">
                        <c:v>2.2749999999999733</c:v>
                      </c:pt>
                      <c:pt idx="356">
                        <c:v>2.2799999999999732</c:v>
                      </c:pt>
                      <c:pt idx="357">
                        <c:v>2.2849999999999731</c:v>
                      </c:pt>
                      <c:pt idx="358">
                        <c:v>2.2899999999999729</c:v>
                      </c:pt>
                      <c:pt idx="359">
                        <c:v>2.2949999999999728</c:v>
                      </c:pt>
                      <c:pt idx="360">
                        <c:v>2.2999999999999727</c:v>
                      </c:pt>
                      <c:pt idx="361">
                        <c:v>2.3049999999999726</c:v>
                      </c:pt>
                      <c:pt idx="362">
                        <c:v>2.3099999999999725</c:v>
                      </c:pt>
                      <c:pt idx="363">
                        <c:v>2.3149999999999724</c:v>
                      </c:pt>
                      <c:pt idx="364">
                        <c:v>2.3199999999999723</c:v>
                      </c:pt>
                      <c:pt idx="365">
                        <c:v>2.3249999999999722</c:v>
                      </c:pt>
                      <c:pt idx="366">
                        <c:v>2.3299999999999721</c:v>
                      </c:pt>
                      <c:pt idx="367">
                        <c:v>2.334999999999972</c:v>
                      </c:pt>
                      <c:pt idx="368">
                        <c:v>2.3399999999999719</c:v>
                      </c:pt>
                      <c:pt idx="369">
                        <c:v>2.3449999999999718</c:v>
                      </c:pt>
                      <c:pt idx="370">
                        <c:v>2.3499999999999717</c:v>
                      </c:pt>
                      <c:pt idx="371">
                        <c:v>2.3549999999999716</c:v>
                      </c:pt>
                      <c:pt idx="372">
                        <c:v>2.3599999999999715</c:v>
                      </c:pt>
                      <c:pt idx="373">
                        <c:v>2.3649999999999713</c:v>
                      </c:pt>
                      <c:pt idx="374">
                        <c:v>2.3699999999999712</c:v>
                      </c:pt>
                      <c:pt idx="375">
                        <c:v>2.3749999999999711</c:v>
                      </c:pt>
                      <c:pt idx="376">
                        <c:v>2.379999999999971</c:v>
                      </c:pt>
                      <c:pt idx="377">
                        <c:v>2.3849999999999709</c:v>
                      </c:pt>
                      <c:pt idx="378">
                        <c:v>2.3899999999999708</c:v>
                      </c:pt>
                      <c:pt idx="379">
                        <c:v>2.3949999999999707</c:v>
                      </c:pt>
                      <c:pt idx="380">
                        <c:v>2.3999999999999706</c:v>
                      </c:pt>
                      <c:pt idx="381">
                        <c:v>2.4049999999999705</c:v>
                      </c:pt>
                      <c:pt idx="382">
                        <c:v>2.4099999999999704</c:v>
                      </c:pt>
                      <c:pt idx="383">
                        <c:v>2.4149999999999703</c:v>
                      </c:pt>
                      <c:pt idx="384">
                        <c:v>2.4199999999999702</c:v>
                      </c:pt>
                      <c:pt idx="385">
                        <c:v>2.4249999999999701</c:v>
                      </c:pt>
                      <c:pt idx="386">
                        <c:v>2.42999999999997</c:v>
                      </c:pt>
                      <c:pt idx="387">
                        <c:v>2.4349999999999699</c:v>
                      </c:pt>
                      <c:pt idx="388">
                        <c:v>2.4399999999999697</c:v>
                      </c:pt>
                      <c:pt idx="389">
                        <c:v>2.4449999999999696</c:v>
                      </c:pt>
                      <c:pt idx="390">
                        <c:v>2.4499999999999695</c:v>
                      </c:pt>
                      <c:pt idx="391">
                        <c:v>2.4549999999999694</c:v>
                      </c:pt>
                      <c:pt idx="392">
                        <c:v>2.4599999999999693</c:v>
                      </c:pt>
                      <c:pt idx="393">
                        <c:v>2.4649999999999692</c:v>
                      </c:pt>
                      <c:pt idx="394">
                        <c:v>2.4699999999999691</c:v>
                      </c:pt>
                      <c:pt idx="395">
                        <c:v>2.474999999999969</c:v>
                      </c:pt>
                      <c:pt idx="396">
                        <c:v>2.4799999999999689</c:v>
                      </c:pt>
                      <c:pt idx="397">
                        <c:v>2.4849999999999688</c:v>
                      </c:pt>
                      <c:pt idx="398">
                        <c:v>2.4899999999999687</c:v>
                      </c:pt>
                      <c:pt idx="399">
                        <c:v>2.4949999999999686</c:v>
                      </c:pt>
                      <c:pt idx="400">
                        <c:v>2.4999999999999685</c:v>
                      </c:pt>
                      <c:pt idx="401">
                        <c:v>2.5049999999999684</c:v>
                      </c:pt>
                      <c:pt idx="402">
                        <c:v>2.5099999999999683</c:v>
                      </c:pt>
                      <c:pt idx="403">
                        <c:v>2.5149999999999681</c:v>
                      </c:pt>
                      <c:pt idx="404">
                        <c:v>2.519999999999968</c:v>
                      </c:pt>
                      <c:pt idx="405">
                        <c:v>2.5249999999999679</c:v>
                      </c:pt>
                      <c:pt idx="406">
                        <c:v>2.5299999999999678</c:v>
                      </c:pt>
                      <c:pt idx="407">
                        <c:v>2.5349999999999677</c:v>
                      </c:pt>
                      <c:pt idx="408">
                        <c:v>2.5399999999999676</c:v>
                      </c:pt>
                      <c:pt idx="409">
                        <c:v>2.5449999999999675</c:v>
                      </c:pt>
                      <c:pt idx="410">
                        <c:v>2.5499999999999674</c:v>
                      </c:pt>
                      <c:pt idx="411">
                        <c:v>2.5549999999999673</c:v>
                      </c:pt>
                      <c:pt idx="412">
                        <c:v>2.5599999999999672</c:v>
                      </c:pt>
                      <c:pt idx="413">
                        <c:v>2.5649999999999671</c:v>
                      </c:pt>
                      <c:pt idx="414">
                        <c:v>2.569999999999967</c:v>
                      </c:pt>
                      <c:pt idx="415">
                        <c:v>2.5749999999999669</c:v>
                      </c:pt>
                      <c:pt idx="416">
                        <c:v>2.5799999999999668</c:v>
                      </c:pt>
                      <c:pt idx="417">
                        <c:v>2.5849999999999667</c:v>
                      </c:pt>
                      <c:pt idx="418">
                        <c:v>2.5899999999999666</c:v>
                      </c:pt>
                      <c:pt idx="419">
                        <c:v>2.5949999999999664</c:v>
                      </c:pt>
                      <c:pt idx="420">
                        <c:v>2.5999999999999663</c:v>
                      </c:pt>
                      <c:pt idx="421">
                        <c:v>2.6049999999999662</c:v>
                      </c:pt>
                      <c:pt idx="422">
                        <c:v>2.6099999999999661</c:v>
                      </c:pt>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'Theorretical Data (2)'!$D$13</c15:sqref>
                        </c15:formulaRef>
                      </c:ext>
                    </c:extLst>
                    <c:strCache>
                      <c:ptCount val="1"/>
                      <c:pt idx="0">
                        <c:v>Qtrly Growth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'Theorretical Data (2)'!$D$14:$D$436</c15:sqref>
                        </c15:formulaRef>
                      </c:ext>
                    </c:extLst>
                    <c:numCache>
                      <c:formatCode>General</c:formatCode>
                      <c:ptCount val="423"/>
                      <c:pt idx="0">
                        <c:v>5.0000000000000001E-3</c:v>
                      </c:pt>
                      <c:pt idx="1">
                        <c:v>5.0000000000000001E-3</c:v>
                      </c:pt>
                      <c:pt idx="2">
                        <c:v>5.0000000000000001E-3</c:v>
                      </c:pt>
                      <c:pt idx="3">
                        <c:v>5.0000000000000001E-3</c:v>
                      </c:pt>
                      <c:pt idx="4">
                        <c:v>5.0000000000000001E-3</c:v>
                      </c:pt>
                      <c:pt idx="5">
                        <c:v>5.0000000000000001E-3</c:v>
                      </c:pt>
                      <c:pt idx="6">
                        <c:v>5.0000000000000001E-3</c:v>
                      </c:pt>
                      <c:pt idx="7">
                        <c:v>5.0000000000000001E-3</c:v>
                      </c:pt>
                      <c:pt idx="8">
                        <c:v>5.0000000000000001E-3</c:v>
                      </c:pt>
                      <c:pt idx="9">
                        <c:v>5.0000000000000001E-3</c:v>
                      </c:pt>
                      <c:pt idx="10">
                        <c:v>5.0000000000000001E-3</c:v>
                      </c:pt>
                      <c:pt idx="11">
                        <c:v>5.0000000000000001E-3</c:v>
                      </c:pt>
                      <c:pt idx="12">
                        <c:v>5.0000000000000001E-3</c:v>
                      </c:pt>
                      <c:pt idx="13">
                        <c:v>5.0000000000000001E-3</c:v>
                      </c:pt>
                      <c:pt idx="14">
                        <c:v>5.0000000000000001E-3</c:v>
                      </c:pt>
                      <c:pt idx="15">
                        <c:v>5.0000000000000001E-3</c:v>
                      </c:pt>
                      <c:pt idx="16">
                        <c:v>5.0000000000000001E-3</c:v>
                      </c:pt>
                      <c:pt idx="17">
                        <c:v>5.0000000000000001E-3</c:v>
                      </c:pt>
                      <c:pt idx="18">
                        <c:v>5.0000000000000001E-3</c:v>
                      </c:pt>
                      <c:pt idx="19">
                        <c:v>5.0000000000000001E-3</c:v>
                      </c:pt>
                      <c:pt idx="20">
                        <c:v>5.0000000000000001E-3</c:v>
                      </c:pt>
                      <c:pt idx="21">
                        <c:v>5.0000000000000001E-3</c:v>
                      </c:pt>
                      <c:pt idx="22">
                        <c:v>5.0000000000000001E-3</c:v>
                      </c:pt>
                      <c:pt idx="23">
                        <c:v>5.0000000000000001E-3</c:v>
                      </c:pt>
                      <c:pt idx="24">
                        <c:v>5.0000000000000001E-3</c:v>
                      </c:pt>
                      <c:pt idx="25">
                        <c:v>5.0000000000000001E-3</c:v>
                      </c:pt>
                      <c:pt idx="26">
                        <c:v>5.0000000000000001E-3</c:v>
                      </c:pt>
                      <c:pt idx="27">
                        <c:v>5.0000000000000001E-3</c:v>
                      </c:pt>
                      <c:pt idx="28">
                        <c:v>5.0000000000000001E-3</c:v>
                      </c:pt>
                      <c:pt idx="29">
                        <c:v>5.0000000000000001E-3</c:v>
                      </c:pt>
                      <c:pt idx="30">
                        <c:v>5.0000000000000001E-3</c:v>
                      </c:pt>
                      <c:pt idx="31">
                        <c:v>5.0000000000000001E-3</c:v>
                      </c:pt>
                      <c:pt idx="32">
                        <c:v>5.0000000000000001E-3</c:v>
                      </c:pt>
                      <c:pt idx="33">
                        <c:v>5.0000000000000001E-3</c:v>
                      </c:pt>
                      <c:pt idx="34">
                        <c:v>5.0000000000000001E-3</c:v>
                      </c:pt>
                      <c:pt idx="35">
                        <c:v>5.0000000000000001E-3</c:v>
                      </c:pt>
                      <c:pt idx="36">
                        <c:v>5.0000000000000001E-3</c:v>
                      </c:pt>
                      <c:pt idx="37">
                        <c:v>5.0000000000000001E-3</c:v>
                      </c:pt>
                      <c:pt idx="38">
                        <c:v>5.0000000000000001E-3</c:v>
                      </c:pt>
                      <c:pt idx="39">
                        <c:v>5.0000000000000001E-3</c:v>
                      </c:pt>
                      <c:pt idx="40">
                        <c:v>5.0000000000000001E-3</c:v>
                      </c:pt>
                      <c:pt idx="41">
                        <c:v>5.0000000000000001E-3</c:v>
                      </c:pt>
                      <c:pt idx="42">
                        <c:v>5.0000000000000001E-3</c:v>
                      </c:pt>
                      <c:pt idx="43">
                        <c:v>5.0000000000000001E-3</c:v>
                      </c:pt>
                      <c:pt idx="44">
                        <c:v>5.0000000000000001E-3</c:v>
                      </c:pt>
                      <c:pt idx="45">
                        <c:v>5.0000000000000001E-3</c:v>
                      </c:pt>
                      <c:pt idx="46">
                        <c:v>5.0000000000000001E-3</c:v>
                      </c:pt>
                      <c:pt idx="47">
                        <c:v>5.0000000000000001E-3</c:v>
                      </c:pt>
                      <c:pt idx="48">
                        <c:v>5.0000000000000001E-3</c:v>
                      </c:pt>
                      <c:pt idx="49">
                        <c:v>5.0000000000000001E-3</c:v>
                      </c:pt>
                      <c:pt idx="50">
                        <c:v>5.0000000000000001E-3</c:v>
                      </c:pt>
                      <c:pt idx="51">
                        <c:v>5.0000000000000001E-3</c:v>
                      </c:pt>
                      <c:pt idx="52">
                        <c:v>5.0000000000000001E-3</c:v>
                      </c:pt>
                      <c:pt idx="53">
                        <c:v>5.0000000000000001E-3</c:v>
                      </c:pt>
                      <c:pt idx="54">
                        <c:v>5.0000000000000001E-3</c:v>
                      </c:pt>
                      <c:pt idx="55">
                        <c:v>5.0000000000000001E-3</c:v>
                      </c:pt>
                      <c:pt idx="56">
                        <c:v>5.0000000000000001E-3</c:v>
                      </c:pt>
                      <c:pt idx="57">
                        <c:v>5.0000000000000001E-3</c:v>
                      </c:pt>
                      <c:pt idx="58">
                        <c:v>5.0000000000000001E-3</c:v>
                      </c:pt>
                      <c:pt idx="59">
                        <c:v>5.0000000000000001E-3</c:v>
                      </c:pt>
                      <c:pt idx="60">
                        <c:v>5.0000000000000001E-3</c:v>
                      </c:pt>
                      <c:pt idx="61">
                        <c:v>5.0000000000000001E-3</c:v>
                      </c:pt>
                      <c:pt idx="62">
                        <c:v>5.0000000000000001E-3</c:v>
                      </c:pt>
                      <c:pt idx="63">
                        <c:v>5.0000000000000001E-3</c:v>
                      </c:pt>
                      <c:pt idx="64">
                        <c:v>5.0000000000000001E-3</c:v>
                      </c:pt>
                      <c:pt idx="65">
                        <c:v>5.0000000000000001E-3</c:v>
                      </c:pt>
                      <c:pt idx="66">
                        <c:v>5.0000000000000001E-3</c:v>
                      </c:pt>
                      <c:pt idx="67">
                        <c:v>5.0000000000000001E-3</c:v>
                      </c:pt>
                      <c:pt idx="68">
                        <c:v>5.0000000000000001E-3</c:v>
                      </c:pt>
                      <c:pt idx="69">
                        <c:v>5.0000000000000001E-3</c:v>
                      </c:pt>
                      <c:pt idx="70">
                        <c:v>5.0000000000000001E-3</c:v>
                      </c:pt>
                      <c:pt idx="71">
                        <c:v>5.0000000000000001E-3</c:v>
                      </c:pt>
                      <c:pt idx="72">
                        <c:v>5.0000000000000001E-3</c:v>
                      </c:pt>
                      <c:pt idx="73">
                        <c:v>5.0000000000000001E-3</c:v>
                      </c:pt>
                      <c:pt idx="74">
                        <c:v>5.0000000000000001E-3</c:v>
                      </c:pt>
                      <c:pt idx="75">
                        <c:v>5.0000000000000001E-3</c:v>
                      </c:pt>
                      <c:pt idx="76">
                        <c:v>5.0000000000000001E-3</c:v>
                      </c:pt>
                      <c:pt idx="77">
                        <c:v>5.0000000000000001E-3</c:v>
                      </c:pt>
                      <c:pt idx="78">
                        <c:v>5.0000000000000001E-3</c:v>
                      </c:pt>
                      <c:pt idx="79">
                        <c:v>5.0000000000000001E-3</c:v>
                      </c:pt>
                      <c:pt idx="80">
                        <c:v>5.0000000000000001E-3</c:v>
                      </c:pt>
                      <c:pt idx="81">
                        <c:v>5.0000000000000001E-3</c:v>
                      </c:pt>
                      <c:pt idx="82">
                        <c:v>5.0000000000000001E-3</c:v>
                      </c:pt>
                      <c:pt idx="83">
                        <c:v>5.0000000000000001E-3</c:v>
                      </c:pt>
                      <c:pt idx="84">
                        <c:v>5.0000000000000001E-3</c:v>
                      </c:pt>
                      <c:pt idx="85">
                        <c:v>5.0000000000000001E-3</c:v>
                      </c:pt>
                      <c:pt idx="86">
                        <c:v>5.0000000000000001E-3</c:v>
                      </c:pt>
                      <c:pt idx="87">
                        <c:v>5.0000000000000001E-3</c:v>
                      </c:pt>
                      <c:pt idx="88">
                        <c:v>5.0000000000000001E-3</c:v>
                      </c:pt>
                      <c:pt idx="89">
                        <c:v>5.0000000000000001E-3</c:v>
                      </c:pt>
                      <c:pt idx="90">
                        <c:v>5.0000000000000001E-3</c:v>
                      </c:pt>
                      <c:pt idx="91">
                        <c:v>5.0000000000000001E-3</c:v>
                      </c:pt>
                      <c:pt idx="92">
                        <c:v>5.0000000000000001E-3</c:v>
                      </c:pt>
                      <c:pt idx="93">
                        <c:v>5.0000000000000001E-3</c:v>
                      </c:pt>
                      <c:pt idx="94">
                        <c:v>5.0000000000000001E-3</c:v>
                      </c:pt>
                      <c:pt idx="95">
                        <c:v>5.0000000000000001E-3</c:v>
                      </c:pt>
                      <c:pt idx="96">
                        <c:v>5.0000000000000001E-3</c:v>
                      </c:pt>
                      <c:pt idx="97">
                        <c:v>5.0000000000000001E-3</c:v>
                      </c:pt>
                      <c:pt idx="98">
                        <c:v>5.0000000000000001E-3</c:v>
                      </c:pt>
                      <c:pt idx="99">
                        <c:v>5.0000000000000001E-3</c:v>
                      </c:pt>
                      <c:pt idx="100">
                        <c:v>5.0000000000000001E-3</c:v>
                      </c:pt>
                      <c:pt idx="101">
                        <c:v>5.0000000000000001E-3</c:v>
                      </c:pt>
                      <c:pt idx="102">
                        <c:v>5.0000000000000001E-3</c:v>
                      </c:pt>
                      <c:pt idx="103">
                        <c:v>5.0000000000000001E-3</c:v>
                      </c:pt>
                      <c:pt idx="104">
                        <c:v>5.0000000000000001E-3</c:v>
                      </c:pt>
                      <c:pt idx="105">
                        <c:v>5.0000000000000001E-3</c:v>
                      </c:pt>
                      <c:pt idx="106">
                        <c:v>5.0000000000000001E-3</c:v>
                      </c:pt>
                      <c:pt idx="107">
                        <c:v>5.0000000000000001E-3</c:v>
                      </c:pt>
                      <c:pt idx="108">
                        <c:v>5.0000000000000001E-3</c:v>
                      </c:pt>
                      <c:pt idx="109">
                        <c:v>5.0000000000000001E-3</c:v>
                      </c:pt>
                      <c:pt idx="110">
                        <c:v>5.0000000000000001E-3</c:v>
                      </c:pt>
                      <c:pt idx="111">
                        <c:v>5.0000000000000001E-3</c:v>
                      </c:pt>
                      <c:pt idx="112">
                        <c:v>5.0000000000000001E-3</c:v>
                      </c:pt>
                      <c:pt idx="113">
                        <c:v>5.0000000000000001E-3</c:v>
                      </c:pt>
                      <c:pt idx="114">
                        <c:v>5.0000000000000001E-3</c:v>
                      </c:pt>
                      <c:pt idx="115">
                        <c:v>5.0000000000000001E-3</c:v>
                      </c:pt>
                      <c:pt idx="116">
                        <c:v>5.0000000000000001E-3</c:v>
                      </c:pt>
                      <c:pt idx="117">
                        <c:v>5.0000000000000001E-3</c:v>
                      </c:pt>
                      <c:pt idx="118">
                        <c:v>5.0000000000000001E-3</c:v>
                      </c:pt>
                      <c:pt idx="119">
                        <c:v>5.0000000000000001E-3</c:v>
                      </c:pt>
                      <c:pt idx="120">
                        <c:v>5.0000000000000001E-3</c:v>
                      </c:pt>
                      <c:pt idx="121">
                        <c:v>5.0000000000000001E-3</c:v>
                      </c:pt>
                      <c:pt idx="122">
                        <c:v>5.0000000000000001E-3</c:v>
                      </c:pt>
                      <c:pt idx="123">
                        <c:v>5.0000000000000001E-3</c:v>
                      </c:pt>
                      <c:pt idx="124">
                        <c:v>5.0000000000000001E-3</c:v>
                      </c:pt>
                      <c:pt idx="125">
                        <c:v>5.0000000000000001E-3</c:v>
                      </c:pt>
                      <c:pt idx="126">
                        <c:v>5.0000000000000001E-3</c:v>
                      </c:pt>
                      <c:pt idx="127">
                        <c:v>5.0000000000000001E-3</c:v>
                      </c:pt>
                      <c:pt idx="128">
                        <c:v>5.0000000000000001E-3</c:v>
                      </c:pt>
                      <c:pt idx="129">
                        <c:v>5.0000000000000001E-3</c:v>
                      </c:pt>
                      <c:pt idx="130">
                        <c:v>5.0000000000000001E-3</c:v>
                      </c:pt>
                      <c:pt idx="131">
                        <c:v>5.0000000000000001E-3</c:v>
                      </c:pt>
                      <c:pt idx="132">
                        <c:v>5.0000000000000001E-3</c:v>
                      </c:pt>
                      <c:pt idx="133">
                        <c:v>5.0000000000000001E-3</c:v>
                      </c:pt>
                      <c:pt idx="134">
                        <c:v>5.0000000000000001E-3</c:v>
                      </c:pt>
                      <c:pt idx="135">
                        <c:v>5.0000000000000001E-3</c:v>
                      </c:pt>
                      <c:pt idx="136">
                        <c:v>5.0000000000000001E-3</c:v>
                      </c:pt>
                      <c:pt idx="137">
                        <c:v>5.0000000000000001E-3</c:v>
                      </c:pt>
                      <c:pt idx="138">
                        <c:v>5.0000000000000001E-3</c:v>
                      </c:pt>
                      <c:pt idx="139">
                        <c:v>5.0000000000000001E-3</c:v>
                      </c:pt>
                      <c:pt idx="140">
                        <c:v>5.0000000000000001E-3</c:v>
                      </c:pt>
                      <c:pt idx="141">
                        <c:v>5.0000000000000001E-3</c:v>
                      </c:pt>
                      <c:pt idx="142">
                        <c:v>5.0000000000000001E-3</c:v>
                      </c:pt>
                      <c:pt idx="143">
                        <c:v>5.0000000000000001E-3</c:v>
                      </c:pt>
                      <c:pt idx="144">
                        <c:v>5.0000000000000001E-3</c:v>
                      </c:pt>
                      <c:pt idx="145">
                        <c:v>5.0000000000000001E-3</c:v>
                      </c:pt>
                      <c:pt idx="146">
                        <c:v>5.0000000000000001E-3</c:v>
                      </c:pt>
                      <c:pt idx="147">
                        <c:v>5.0000000000000001E-3</c:v>
                      </c:pt>
                      <c:pt idx="148">
                        <c:v>5.0000000000000001E-3</c:v>
                      </c:pt>
                      <c:pt idx="149">
                        <c:v>5.0000000000000001E-3</c:v>
                      </c:pt>
                      <c:pt idx="150">
                        <c:v>5.0000000000000001E-3</c:v>
                      </c:pt>
                      <c:pt idx="151">
                        <c:v>5.0000000000000001E-3</c:v>
                      </c:pt>
                      <c:pt idx="152">
                        <c:v>5.0000000000000001E-3</c:v>
                      </c:pt>
                      <c:pt idx="153">
                        <c:v>5.0000000000000001E-3</c:v>
                      </c:pt>
                      <c:pt idx="154">
                        <c:v>5.0000000000000001E-3</c:v>
                      </c:pt>
                      <c:pt idx="155">
                        <c:v>5.0000000000000001E-3</c:v>
                      </c:pt>
                      <c:pt idx="156">
                        <c:v>5.0000000000000001E-3</c:v>
                      </c:pt>
                      <c:pt idx="157">
                        <c:v>5.0000000000000001E-3</c:v>
                      </c:pt>
                      <c:pt idx="158">
                        <c:v>5.0000000000000001E-3</c:v>
                      </c:pt>
                      <c:pt idx="159">
                        <c:v>5.0000000000000001E-3</c:v>
                      </c:pt>
                      <c:pt idx="160">
                        <c:v>5.0000000000000001E-3</c:v>
                      </c:pt>
                      <c:pt idx="161">
                        <c:v>5.0000000000000001E-3</c:v>
                      </c:pt>
                      <c:pt idx="162">
                        <c:v>5.0000000000000001E-3</c:v>
                      </c:pt>
                      <c:pt idx="163">
                        <c:v>5.0000000000000001E-3</c:v>
                      </c:pt>
                      <c:pt idx="164">
                        <c:v>5.0000000000000001E-3</c:v>
                      </c:pt>
                      <c:pt idx="165">
                        <c:v>5.0000000000000001E-3</c:v>
                      </c:pt>
                      <c:pt idx="166">
                        <c:v>5.0000000000000001E-3</c:v>
                      </c:pt>
                      <c:pt idx="167">
                        <c:v>5.0000000000000001E-3</c:v>
                      </c:pt>
                      <c:pt idx="168">
                        <c:v>5.0000000000000001E-3</c:v>
                      </c:pt>
                      <c:pt idx="169">
                        <c:v>5.0000000000000001E-3</c:v>
                      </c:pt>
                      <c:pt idx="170">
                        <c:v>5.0000000000000001E-3</c:v>
                      </c:pt>
                      <c:pt idx="171">
                        <c:v>5.0000000000000001E-3</c:v>
                      </c:pt>
                      <c:pt idx="172">
                        <c:v>5.0000000000000001E-3</c:v>
                      </c:pt>
                      <c:pt idx="173">
                        <c:v>5.0000000000000001E-3</c:v>
                      </c:pt>
                      <c:pt idx="174">
                        <c:v>5.0000000000000001E-3</c:v>
                      </c:pt>
                      <c:pt idx="175">
                        <c:v>5.0000000000000001E-3</c:v>
                      </c:pt>
                      <c:pt idx="176">
                        <c:v>5.0000000000000001E-3</c:v>
                      </c:pt>
                      <c:pt idx="177">
                        <c:v>5.0000000000000001E-3</c:v>
                      </c:pt>
                      <c:pt idx="178">
                        <c:v>5.0000000000000001E-3</c:v>
                      </c:pt>
                      <c:pt idx="179">
                        <c:v>5.0000000000000001E-3</c:v>
                      </c:pt>
                      <c:pt idx="180">
                        <c:v>5.0000000000000001E-3</c:v>
                      </c:pt>
                      <c:pt idx="181">
                        <c:v>5.0000000000000001E-3</c:v>
                      </c:pt>
                      <c:pt idx="182">
                        <c:v>5.0000000000000001E-3</c:v>
                      </c:pt>
                      <c:pt idx="183">
                        <c:v>5.0000000000000001E-3</c:v>
                      </c:pt>
                      <c:pt idx="184">
                        <c:v>5.0000000000000001E-3</c:v>
                      </c:pt>
                      <c:pt idx="185">
                        <c:v>5.0000000000000001E-3</c:v>
                      </c:pt>
                      <c:pt idx="186">
                        <c:v>5.0000000000000001E-3</c:v>
                      </c:pt>
                      <c:pt idx="187">
                        <c:v>5.0000000000000001E-3</c:v>
                      </c:pt>
                      <c:pt idx="188">
                        <c:v>5.0000000000000001E-3</c:v>
                      </c:pt>
                      <c:pt idx="189">
                        <c:v>5.0000000000000001E-3</c:v>
                      </c:pt>
                      <c:pt idx="190">
                        <c:v>5.0000000000000001E-3</c:v>
                      </c:pt>
                      <c:pt idx="191">
                        <c:v>5.0000000000000001E-3</c:v>
                      </c:pt>
                      <c:pt idx="192">
                        <c:v>5.0000000000000001E-3</c:v>
                      </c:pt>
                      <c:pt idx="193">
                        <c:v>5.0000000000000001E-3</c:v>
                      </c:pt>
                      <c:pt idx="194">
                        <c:v>5.0000000000000001E-3</c:v>
                      </c:pt>
                      <c:pt idx="195">
                        <c:v>5.0000000000000001E-3</c:v>
                      </c:pt>
                      <c:pt idx="196">
                        <c:v>5.0000000000000001E-3</c:v>
                      </c:pt>
                      <c:pt idx="197">
                        <c:v>5.0000000000000001E-3</c:v>
                      </c:pt>
                      <c:pt idx="198">
                        <c:v>5.0000000000000001E-3</c:v>
                      </c:pt>
                      <c:pt idx="199">
                        <c:v>5.0000000000000001E-3</c:v>
                      </c:pt>
                      <c:pt idx="200">
                        <c:v>5.0000000000000001E-3</c:v>
                      </c:pt>
                      <c:pt idx="201">
                        <c:v>5.0000000000000001E-3</c:v>
                      </c:pt>
                      <c:pt idx="202">
                        <c:v>5.0000000000000001E-3</c:v>
                      </c:pt>
                      <c:pt idx="203">
                        <c:v>5.0000000000000001E-3</c:v>
                      </c:pt>
                      <c:pt idx="204">
                        <c:v>5.0000000000000001E-3</c:v>
                      </c:pt>
                      <c:pt idx="205">
                        <c:v>5.0000000000000001E-3</c:v>
                      </c:pt>
                      <c:pt idx="206">
                        <c:v>5.0000000000000001E-3</c:v>
                      </c:pt>
                      <c:pt idx="207">
                        <c:v>5.0000000000000001E-3</c:v>
                      </c:pt>
                      <c:pt idx="208">
                        <c:v>5.0000000000000001E-3</c:v>
                      </c:pt>
                      <c:pt idx="209">
                        <c:v>5.0000000000000001E-3</c:v>
                      </c:pt>
                      <c:pt idx="210">
                        <c:v>5.0000000000000001E-3</c:v>
                      </c:pt>
                      <c:pt idx="211">
                        <c:v>5.0000000000000001E-3</c:v>
                      </c:pt>
                      <c:pt idx="212">
                        <c:v>5.0000000000000001E-3</c:v>
                      </c:pt>
                      <c:pt idx="213">
                        <c:v>5.0000000000000001E-3</c:v>
                      </c:pt>
                      <c:pt idx="214">
                        <c:v>5.0000000000000001E-3</c:v>
                      </c:pt>
                      <c:pt idx="215">
                        <c:v>5.0000000000000001E-3</c:v>
                      </c:pt>
                      <c:pt idx="216">
                        <c:v>5.0000000000000001E-3</c:v>
                      </c:pt>
                      <c:pt idx="217">
                        <c:v>5.0000000000000001E-3</c:v>
                      </c:pt>
                      <c:pt idx="218">
                        <c:v>5.0000000000000001E-3</c:v>
                      </c:pt>
                      <c:pt idx="219">
                        <c:v>5.0000000000000001E-3</c:v>
                      </c:pt>
                      <c:pt idx="220">
                        <c:v>5.0000000000000001E-3</c:v>
                      </c:pt>
                      <c:pt idx="221">
                        <c:v>5.0000000000000001E-3</c:v>
                      </c:pt>
                      <c:pt idx="222">
                        <c:v>5.0000000000000001E-3</c:v>
                      </c:pt>
                      <c:pt idx="223">
                        <c:v>5.0000000000000001E-3</c:v>
                      </c:pt>
                      <c:pt idx="224">
                        <c:v>5.0000000000000001E-3</c:v>
                      </c:pt>
                      <c:pt idx="225">
                        <c:v>5.0000000000000001E-3</c:v>
                      </c:pt>
                      <c:pt idx="226">
                        <c:v>5.0000000000000001E-3</c:v>
                      </c:pt>
                      <c:pt idx="227">
                        <c:v>5.0000000000000001E-3</c:v>
                      </c:pt>
                      <c:pt idx="228">
                        <c:v>5.0000000000000001E-3</c:v>
                      </c:pt>
                      <c:pt idx="229">
                        <c:v>5.0000000000000001E-3</c:v>
                      </c:pt>
                      <c:pt idx="230">
                        <c:v>5.0000000000000001E-3</c:v>
                      </c:pt>
                      <c:pt idx="231">
                        <c:v>5.0000000000000001E-3</c:v>
                      </c:pt>
                      <c:pt idx="232">
                        <c:v>5.0000000000000001E-3</c:v>
                      </c:pt>
                      <c:pt idx="233">
                        <c:v>5.0000000000000001E-3</c:v>
                      </c:pt>
                      <c:pt idx="234">
                        <c:v>5.0000000000000001E-3</c:v>
                      </c:pt>
                      <c:pt idx="235">
                        <c:v>5.0000000000000001E-3</c:v>
                      </c:pt>
                      <c:pt idx="236">
                        <c:v>5.0000000000000001E-3</c:v>
                      </c:pt>
                      <c:pt idx="237">
                        <c:v>5.0000000000000001E-3</c:v>
                      </c:pt>
                      <c:pt idx="238">
                        <c:v>5.0000000000000001E-3</c:v>
                      </c:pt>
                      <c:pt idx="239">
                        <c:v>5.0000000000000001E-3</c:v>
                      </c:pt>
                      <c:pt idx="240">
                        <c:v>5.0000000000000001E-3</c:v>
                      </c:pt>
                      <c:pt idx="241">
                        <c:v>5.0000000000000001E-3</c:v>
                      </c:pt>
                      <c:pt idx="242">
                        <c:v>5.0000000000000001E-3</c:v>
                      </c:pt>
                      <c:pt idx="243">
                        <c:v>5.0000000000000001E-3</c:v>
                      </c:pt>
                      <c:pt idx="244">
                        <c:v>5.0000000000000001E-3</c:v>
                      </c:pt>
                      <c:pt idx="245">
                        <c:v>5.0000000000000001E-3</c:v>
                      </c:pt>
                      <c:pt idx="246">
                        <c:v>5.0000000000000001E-3</c:v>
                      </c:pt>
                      <c:pt idx="247">
                        <c:v>5.0000000000000001E-3</c:v>
                      </c:pt>
                      <c:pt idx="248">
                        <c:v>5.0000000000000001E-3</c:v>
                      </c:pt>
                      <c:pt idx="249">
                        <c:v>5.0000000000000001E-3</c:v>
                      </c:pt>
                      <c:pt idx="250">
                        <c:v>5.0000000000000001E-3</c:v>
                      </c:pt>
                      <c:pt idx="251">
                        <c:v>5.0000000000000001E-3</c:v>
                      </c:pt>
                      <c:pt idx="252">
                        <c:v>5.0000000000000001E-3</c:v>
                      </c:pt>
                      <c:pt idx="253">
                        <c:v>5.0000000000000001E-3</c:v>
                      </c:pt>
                      <c:pt idx="254">
                        <c:v>5.0000000000000001E-3</c:v>
                      </c:pt>
                      <c:pt idx="255">
                        <c:v>5.0000000000000001E-3</c:v>
                      </c:pt>
                      <c:pt idx="256">
                        <c:v>5.0000000000000001E-3</c:v>
                      </c:pt>
                      <c:pt idx="257">
                        <c:v>5.0000000000000001E-3</c:v>
                      </c:pt>
                      <c:pt idx="258">
                        <c:v>5.0000000000000001E-3</c:v>
                      </c:pt>
                      <c:pt idx="259">
                        <c:v>5.0000000000000001E-3</c:v>
                      </c:pt>
                      <c:pt idx="260">
                        <c:v>5.0000000000000001E-3</c:v>
                      </c:pt>
                      <c:pt idx="261">
                        <c:v>5.0000000000000001E-3</c:v>
                      </c:pt>
                      <c:pt idx="262">
                        <c:v>5.0000000000000001E-3</c:v>
                      </c:pt>
                      <c:pt idx="263">
                        <c:v>5.0000000000000001E-3</c:v>
                      </c:pt>
                      <c:pt idx="264">
                        <c:v>5.0000000000000001E-3</c:v>
                      </c:pt>
                      <c:pt idx="265">
                        <c:v>5.0000000000000001E-3</c:v>
                      </c:pt>
                      <c:pt idx="266">
                        <c:v>5.0000000000000001E-3</c:v>
                      </c:pt>
                      <c:pt idx="267">
                        <c:v>5.0000000000000001E-3</c:v>
                      </c:pt>
                      <c:pt idx="268">
                        <c:v>5.0000000000000001E-3</c:v>
                      </c:pt>
                      <c:pt idx="269">
                        <c:v>5.0000000000000001E-3</c:v>
                      </c:pt>
                      <c:pt idx="270">
                        <c:v>5.0000000000000001E-3</c:v>
                      </c:pt>
                      <c:pt idx="271">
                        <c:v>5.0000000000000001E-3</c:v>
                      </c:pt>
                      <c:pt idx="272">
                        <c:v>5.0000000000000001E-3</c:v>
                      </c:pt>
                      <c:pt idx="273">
                        <c:v>5.0000000000000001E-3</c:v>
                      </c:pt>
                      <c:pt idx="274">
                        <c:v>5.0000000000000001E-3</c:v>
                      </c:pt>
                      <c:pt idx="275">
                        <c:v>5.0000000000000001E-3</c:v>
                      </c:pt>
                      <c:pt idx="276">
                        <c:v>5.0000000000000001E-3</c:v>
                      </c:pt>
                      <c:pt idx="277">
                        <c:v>5.0000000000000001E-3</c:v>
                      </c:pt>
                      <c:pt idx="278">
                        <c:v>5.0000000000000001E-3</c:v>
                      </c:pt>
                      <c:pt idx="279">
                        <c:v>5.0000000000000001E-3</c:v>
                      </c:pt>
                      <c:pt idx="280">
                        <c:v>5.0000000000000001E-3</c:v>
                      </c:pt>
                      <c:pt idx="281">
                        <c:v>5.0000000000000001E-3</c:v>
                      </c:pt>
                      <c:pt idx="282">
                        <c:v>5.0000000000000001E-3</c:v>
                      </c:pt>
                      <c:pt idx="283">
                        <c:v>5.0000000000000001E-3</c:v>
                      </c:pt>
                      <c:pt idx="284">
                        <c:v>5.0000000000000001E-3</c:v>
                      </c:pt>
                      <c:pt idx="285">
                        <c:v>5.0000000000000001E-3</c:v>
                      </c:pt>
                      <c:pt idx="286">
                        <c:v>5.0000000000000001E-3</c:v>
                      </c:pt>
                      <c:pt idx="287">
                        <c:v>5.0000000000000001E-3</c:v>
                      </c:pt>
                      <c:pt idx="288">
                        <c:v>5.0000000000000001E-3</c:v>
                      </c:pt>
                      <c:pt idx="289">
                        <c:v>5.0000000000000001E-3</c:v>
                      </c:pt>
                      <c:pt idx="290">
                        <c:v>5.0000000000000001E-3</c:v>
                      </c:pt>
                      <c:pt idx="291">
                        <c:v>5.0000000000000001E-3</c:v>
                      </c:pt>
                      <c:pt idx="292">
                        <c:v>5.0000000000000001E-3</c:v>
                      </c:pt>
                      <c:pt idx="293">
                        <c:v>5.0000000000000001E-3</c:v>
                      </c:pt>
                      <c:pt idx="294">
                        <c:v>5.0000000000000001E-3</c:v>
                      </c:pt>
                      <c:pt idx="295">
                        <c:v>5.0000000000000001E-3</c:v>
                      </c:pt>
                      <c:pt idx="296">
                        <c:v>5.0000000000000001E-3</c:v>
                      </c:pt>
                      <c:pt idx="297">
                        <c:v>5.0000000000000001E-3</c:v>
                      </c:pt>
                      <c:pt idx="298">
                        <c:v>5.0000000000000001E-3</c:v>
                      </c:pt>
                      <c:pt idx="299">
                        <c:v>5.0000000000000001E-3</c:v>
                      </c:pt>
                      <c:pt idx="300">
                        <c:v>5.0000000000000001E-3</c:v>
                      </c:pt>
                      <c:pt idx="301">
                        <c:v>5.0000000000000001E-3</c:v>
                      </c:pt>
                      <c:pt idx="302">
                        <c:v>5.0000000000000001E-3</c:v>
                      </c:pt>
                      <c:pt idx="303">
                        <c:v>5.0000000000000001E-3</c:v>
                      </c:pt>
                      <c:pt idx="304">
                        <c:v>5.0000000000000001E-3</c:v>
                      </c:pt>
                      <c:pt idx="305">
                        <c:v>5.0000000000000001E-3</c:v>
                      </c:pt>
                      <c:pt idx="306">
                        <c:v>5.0000000000000001E-3</c:v>
                      </c:pt>
                      <c:pt idx="307">
                        <c:v>5.0000000000000001E-3</c:v>
                      </c:pt>
                      <c:pt idx="308">
                        <c:v>5.0000000000000001E-3</c:v>
                      </c:pt>
                      <c:pt idx="309">
                        <c:v>5.0000000000000001E-3</c:v>
                      </c:pt>
                      <c:pt idx="310">
                        <c:v>5.0000000000000001E-3</c:v>
                      </c:pt>
                      <c:pt idx="311">
                        <c:v>5.0000000000000001E-3</c:v>
                      </c:pt>
                      <c:pt idx="312">
                        <c:v>5.0000000000000001E-3</c:v>
                      </c:pt>
                      <c:pt idx="313">
                        <c:v>5.0000000000000001E-3</c:v>
                      </c:pt>
                      <c:pt idx="314">
                        <c:v>5.0000000000000001E-3</c:v>
                      </c:pt>
                      <c:pt idx="315">
                        <c:v>5.0000000000000001E-3</c:v>
                      </c:pt>
                      <c:pt idx="316">
                        <c:v>5.0000000000000001E-3</c:v>
                      </c:pt>
                      <c:pt idx="317">
                        <c:v>5.0000000000000001E-3</c:v>
                      </c:pt>
                      <c:pt idx="318">
                        <c:v>5.0000000000000001E-3</c:v>
                      </c:pt>
                      <c:pt idx="319">
                        <c:v>5.0000000000000001E-3</c:v>
                      </c:pt>
                      <c:pt idx="320">
                        <c:v>5.0000000000000001E-3</c:v>
                      </c:pt>
                      <c:pt idx="321">
                        <c:v>5.0000000000000001E-3</c:v>
                      </c:pt>
                      <c:pt idx="322">
                        <c:v>5.0000000000000001E-3</c:v>
                      </c:pt>
                      <c:pt idx="323">
                        <c:v>5.0000000000000001E-3</c:v>
                      </c:pt>
                      <c:pt idx="324">
                        <c:v>5.0000000000000001E-3</c:v>
                      </c:pt>
                      <c:pt idx="325">
                        <c:v>5.0000000000000001E-3</c:v>
                      </c:pt>
                      <c:pt idx="326">
                        <c:v>5.0000000000000001E-3</c:v>
                      </c:pt>
                      <c:pt idx="327">
                        <c:v>5.0000000000000001E-3</c:v>
                      </c:pt>
                      <c:pt idx="328">
                        <c:v>5.0000000000000001E-3</c:v>
                      </c:pt>
                      <c:pt idx="329">
                        <c:v>5.0000000000000001E-3</c:v>
                      </c:pt>
                      <c:pt idx="330">
                        <c:v>5.0000000000000001E-3</c:v>
                      </c:pt>
                      <c:pt idx="331">
                        <c:v>5.0000000000000001E-3</c:v>
                      </c:pt>
                      <c:pt idx="332">
                        <c:v>5.0000000000000001E-3</c:v>
                      </c:pt>
                      <c:pt idx="333">
                        <c:v>5.0000000000000001E-3</c:v>
                      </c:pt>
                      <c:pt idx="334">
                        <c:v>5.0000000000000001E-3</c:v>
                      </c:pt>
                      <c:pt idx="335">
                        <c:v>5.0000000000000001E-3</c:v>
                      </c:pt>
                      <c:pt idx="336">
                        <c:v>5.0000000000000001E-3</c:v>
                      </c:pt>
                      <c:pt idx="337">
                        <c:v>5.0000000000000001E-3</c:v>
                      </c:pt>
                      <c:pt idx="338">
                        <c:v>5.0000000000000001E-3</c:v>
                      </c:pt>
                      <c:pt idx="339">
                        <c:v>5.0000000000000001E-3</c:v>
                      </c:pt>
                      <c:pt idx="340">
                        <c:v>5.0000000000000001E-3</c:v>
                      </c:pt>
                      <c:pt idx="341">
                        <c:v>5.0000000000000001E-3</c:v>
                      </c:pt>
                      <c:pt idx="342">
                        <c:v>5.0000000000000001E-3</c:v>
                      </c:pt>
                      <c:pt idx="343">
                        <c:v>5.0000000000000001E-3</c:v>
                      </c:pt>
                      <c:pt idx="344">
                        <c:v>5.0000000000000001E-3</c:v>
                      </c:pt>
                      <c:pt idx="345">
                        <c:v>5.0000000000000001E-3</c:v>
                      </c:pt>
                      <c:pt idx="346">
                        <c:v>5.0000000000000001E-3</c:v>
                      </c:pt>
                      <c:pt idx="347">
                        <c:v>5.0000000000000001E-3</c:v>
                      </c:pt>
                      <c:pt idx="348">
                        <c:v>5.0000000000000001E-3</c:v>
                      </c:pt>
                      <c:pt idx="349">
                        <c:v>5.0000000000000001E-3</c:v>
                      </c:pt>
                      <c:pt idx="350">
                        <c:v>5.0000000000000001E-3</c:v>
                      </c:pt>
                      <c:pt idx="351">
                        <c:v>5.0000000000000001E-3</c:v>
                      </c:pt>
                      <c:pt idx="352">
                        <c:v>5.0000000000000001E-3</c:v>
                      </c:pt>
                      <c:pt idx="353">
                        <c:v>5.0000000000000001E-3</c:v>
                      </c:pt>
                      <c:pt idx="354">
                        <c:v>5.0000000000000001E-3</c:v>
                      </c:pt>
                      <c:pt idx="355">
                        <c:v>5.0000000000000001E-3</c:v>
                      </c:pt>
                      <c:pt idx="356">
                        <c:v>5.0000000000000001E-3</c:v>
                      </c:pt>
                      <c:pt idx="357">
                        <c:v>5.0000000000000001E-3</c:v>
                      </c:pt>
                      <c:pt idx="358">
                        <c:v>5.0000000000000001E-3</c:v>
                      </c:pt>
                      <c:pt idx="359">
                        <c:v>5.0000000000000001E-3</c:v>
                      </c:pt>
                      <c:pt idx="360">
                        <c:v>5.0000000000000001E-3</c:v>
                      </c:pt>
                      <c:pt idx="361">
                        <c:v>5.0000000000000001E-3</c:v>
                      </c:pt>
                      <c:pt idx="362">
                        <c:v>5.0000000000000001E-3</c:v>
                      </c:pt>
                      <c:pt idx="363">
                        <c:v>5.0000000000000001E-3</c:v>
                      </c:pt>
                      <c:pt idx="364">
                        <c:v>5.0000000000000001E-3</c:v>
                      </c:pt>
                      <c:pt idx="365">
                        <c:v>5.0000000000000001E-3</c:v>
                      </c:pt>
                      <c:pt idx="366">
                        <c:v>5.0000000000000001E-3</c:v>
                      </c:pt>
                      <c:pt idx="367">
                        <c:v>5.0000000000000001E-3</c:v>
                      </c:pt>
                      <c:pt idx="368">
                        <c:v>5.0000000000000001E-3</c:v>
                      </c:pt>
                      <c:pt idx="369">
                        <c:v>5.0000000000000001E-3</c:v>
                      </c:pt>
                      <c:pt idx="370">
                        <c:v>5.0000000000000001E-3</c:v>
                      </c:pt>
                      <c:pt idx="371">
                        <c:v>5.0000000000000001E-3</c:v>
                      </c:pt>
                      <c:pt idx="372">
                        <c:v>5.0000000000000001E-3</c:v>
                      </c:pt>
                      <c:pt idx="373">
                        <c:v>5.0000000000000001E-3</c:v>
                      </c:pt>
                      <c:pt idx="374">
                        <c:v>5.0000000000000001E-3</c:v>
                      </c:pt>
                      <c:pt idx="375">
                        <c:v>5.0000000000000001E-3</c:v>
                      </c:pt>
                      <c:pt idx="376">
                        <c:v>5.0000000000000001E-3</c:v>
                      </c:pt>
                      <c:pt idx="377">
                        <c:v>5.0000000000000001E-3</c:v>
                      </c:pt>
                      <c:pt idx="378">
                        <c:v>5.0000000000000001E-3</c:v>
                      </c:pt>
                      <c:pt idx="379">
                        <c:v>5.0000000000000001E-3</c:v>
                      </c:pt>
                      <c:pt idx="380">
                        <c:v>5.0000000000000001E-3</c:v>
                      </c:pt>
                      <c:pt idx="381">
                        <c:v>5.0000000000000001E-3</c:v>
                      </c:pt>
                      <c:pt idx="382">
                        <c:v>5.0000000000000001E-3</c:v>
                      </c:pt>
                      <c:pt idx="383">
                        <c:v>5.0000000000000001E-3</c:v>
                      </c:pt>
                      <c:pt idx="384">
                        <c:v>5.0000000000000001E-3</c:v>
                      </c:pt>
                      <c:pt idx="385">
                        <c:v>5.0000000000000001E-3</c:v>
                      </c:pt>
                      <c:pt idx="386">
                        <c:v>5.0000000000000001E-3</c:v>
                      </c:pt>
                      <c:pt idx="387">
                        <c:v>5.0000000000000001E-3</c:v>
                      </c:pt>
                      <c:pt idx="388">
                        <c:v>5.0000000000000001E-3</c:v>
                      </c:pt>
                      <c:pt idx="389">
                        <c:v>5.0000000000000001E-3</c:v>
                      </c:pt>
                      <c:pt idx="390">
                        <c:v>5.0000000000000001E-3</c:v>
                      </c:pt>
                      <c:pt idx="391">
                        <c:v>5.0000000000000001E-3</c:v>
                      </c:pt>
                      <c:pt idx="392">
                        <c:v>5.0000000000000001E-3</c:v>
                      </c:pt>
                      <c:pt idx="393">
                        <c:v>5.0000000000000001E-3</c:v>
                      </c:pt>
                      <c:pt idx="394">
                        <c:v>5.0000000000000001E-3</c:v>
                      </c:pt>
                      <c:pt idx="395">
                        <c:v>5.0000000000000001E-3</c:v>
                      </c:pt>
                      <c:pt idx="396">
                        <c:v>5.0000000000000001E-3</c:v>
                      </c:pt>
                      <c:pt idx="397">
                        <c:v>5.0000000000000001E-3</c:v>
                      </c:pt>
                      <c:pt idx="398">
                        <c:v>5.0000000000000001E-3</c:v>
                      </c:pt>
                      <c:pt idx="399">
                        <c:v>5.0000000000000001E-3</c:v>
                      </c:pt>
                      <c:pt idx="400">
                        <c:v>5.0000000000000001E-3</c:v>
                      </c:pt>
                      <c:pt idx="401">
                        <c:v>5.0000000000000001E-3</c:v>
                      </c:pt>
                      <c:pt idx="402">
                        <c:v>5.0000000000000001E-3</c:v>
                      </c:pt>
                      <c:pt idx="403">
                        <c:v>5.0000000000000001E-3</c:v>
                      </c:pt>
                      <c:pt idx="404">
                        <c:v>5.0000000000000001E-3</c:v>
                      </c:pt>
                      <c:pt idx="405">
                        <c:v>5.0000000000000001E-3</c:v>
                      </c:pt>
                      <c:pt idx="406">
                        <c:v>5.0000000000000001E-3</c:v>
                      </c:pt>
                      <c:pt idx="407">
                        <c:v>5.0000000000000001E-3</c:v>
                      </c:pt>
                      <c:pt idx="408">
                        <c:v>5.0000000000000001E-3</c:v>
                      </c:pt>
                      <c:pt idx="409">
                        <c:v>5.0000000000000001E-3</c:v>
                      </c:pt>
                      <c:pt idx="410">
                        <c:v>5.0000000000000001E-3</c:v>
                      </c:pt>
                      <c:pt idx="411">
                        <c:v>5.0000000000000001E-3</c:v>
                      </c:pt>
                      <c:pt idx="412">
                        <c:v>5.0000000000000001E-3</c:v>
                      </c:pt>
                      <c:pt idx="413">
                        <c:v>5.0000000000000001E-3</c:v>
                      </c:pt>
                      <c:pt idx="414">
                        <c:v>5.0000000000000001E-3</c:v>
                      </c:pt>
                      <c:pt idx="415">
                        <c:v>5.0000000000000001E-3</c:v>
                      </c:pt>
                      <c:pt idx="416">
                        <c:v>5.0000000000000001E-3</c:v>
                      </c:pt>
                      <c:pt idx="417">
                        <c:v>5.0000000000000001E-3</c:v>
                      </c:pt>
                      <c:pt idx="418">
                        <c:v>5.0000000000000001E-3</c:v>
                      </c:pt>
                      <c:pt idx="419">
                        <c:v>5.0000000000000001E-3</c:v>
                      </c:pt>
                      <c:pt idx="420">
                        <c:v>5.0000000000000001E-3</c:v>
                      </c:pt>
                      <c:pt idx="421">
                        <c:v>5.0000000000000001E-3</c:v>
                      </c:pt>
                      <c:pt idx="422">
                        <c:v>5.0000000000000001E-3</c:v>
                      </c:pt>
                    </c:numCache>
                  </c:numRef>
                </c:val>
                <c:smooth val="0"/>
              </c15:ser>
            </c15:filteredLineSeries>
            <c15:filteredLineSeries>
              <c15:ser>
                <c:idx val="3"/>
                <c:order val="3"/>
                <c:tx>
                  <c:strRef>
                    <c:extLst xmlns:c15="http://schemas.microsoft.com/office/drawing/2012/chart">
                      <c:ext xmlns:c15="http://schemas.microsoft.com/office/drawing/2012/chart" uri="{02D57815-91ED-43cb-92C2-25804820EDAC}">
                        <c15:formulaRef>
                          <c15:sqref>'Theorretical Data (2)'!$E$13</c15:sqref>
                        </c15:formulaRef>
                      </c:ext>
                    </c:extLst>
                    <c:strCache>
                      <c:ptCount val="1"/>
                      <c:pt idx="0">
                        <c:v>Volailte Growth</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extLst xmlns:c15="http://schemas.microsoft.com/office/drawing/2012/chart">
                      <c:ext xmlns:c15="http://schemas.microsoft.com/office/drawing/2012/chart" uri="{02D57815-91ED-43cb-92C2-25804820EDAC}">
                        <c15:formulaRef>
                          <c15:sqref>'Theorretical Data (2)'!$E$14:$E$436</c15:sqref>
                        </c15:formulaRef>
                      </c:ext>
                    </c:extLst>
                    <c:numCache>
                      <c:formatCode>"$"#,##0.000;[Red]\-"$"#,##0.000</c:formatCode>
                      <c:ptCount val="423"/>
                      <c:pt idx="0">
                        <c:v>2.4414765810443859E-3</c:v>
                      </c:pt>
                      <c:pt idx="1">
                        <c:v>4.871058533602291E-3</c:v>
                      </c:pt>
                      <c:pt idx="2">
                        <c:v>7.2769091786215765E-3</c:v>
                      </c:pt>
                      <c:pt idx="3">
                        <c:v>9.6473074535949714E-3</c:v>
                      </c:pt>
                      <c:pt idx="4">
                        <c:v>1.1970705016398407E-2</c:v>
                      </c:pt>
                      <c:pt idx="5">
                        <c:v>1.4235782507653007E-2</c:v>
                      </c:pt>
                      <c:pt idx="6">
                        <c:v>1.6431504697506181E-2</c:v>
                      </c:pt>
                      <c:pt idx="7">
                        <c:v>1.8547174248162174E-2</c:v>
                      </c:pt>
                      <c:pt idx="8">
                        <c:v>2.0572483830236563E-2</c:v>
                      </c:pt>
                      <c:pt idx="9">
                        <c:v>2.2497566339028875E-2</c:v>
                      </c:pt>
                      <c:pt idx="10">
                        <c:v>2.4313042966064905E-2</c:v>
                      </c:pt>
                      <c:pt idx="11">
                        <c:v>2.6010068891708798E-2</c:v>
                      </c:pt>
                      <c:pt idx="12">
                        <c:v>2.7580376376235272E-2</c:v>
                      </c:pt>
                      <c:pt idx="13">
                        <c:v>2.9016315039426463E-2</c:v>
                      </c:pt>
                      <c:pt idx="14">
                        <c:v>3.0310889132455353E-2</c:v>
                      </c:pt>
                      <c:pt idx="15">
                        <c:v>3.1457791620470847E-2</c:v>
                      </c:pt>
                      <c:pt idx="16">
                        <c:v>3.2451434909837561E-2</c:v>
                      </c:pt>
                      <c:pt idx="17">
                        <c:v>3.3286978070330375E-2</c:v>
                      </c:pt>
                      <c:pt idx="18">
                        <c:v>3.3960350419659877E-2</c:v>
                      </c:pt>
                      <c:pt idx="19">
                        <c:v>3.4468271355427287E-2</c:v>
                      </c:pt>
                      <c:pt idx="20">
                        <c:v>3.4808266337889568E-2</c:v>
                      </c:pt>
                      <c:pt idx="21">
                        <c:v>3.4978678945668355E-2</c:v>
                      </c:pt>
                      <c:pt idx="22">
                        <c:v>3.4978678945668355E-2</c:v>
                      </c:pt>
                      <c:pt idx="23">
                        <c:v>3.4808266337889575E-2</c:v>
                      </c:pt>
                      <c:pt idx="24">
                        <c:v>3.4468271355427287E-2</c:v>
                      </c:pt>
                      <c:pt idx="25">
                        <c:v>3.3960350419659877E-2</c:v>
                      </c:pt>
                      <c:pt idx="26">
                        <c:v>3.3286978070330382E-2</c:v>
                      </c:pt>
                      <c:pt idx="27">
                        <c:v>3.2451434909837561E-2</c:v>
                      </c:pt>
                      <c:pt idx="28">
                        <c:v>3.1457791620470847E-2</c:v>
                      </c:pt>
                      <c:pt idx="29">
                        <c:v>3.0310889132455356E-2</c:v>
                      </c:pt>
                      <c:pt idx="30">
                        <c:v>2.9016315039426463E-2</c:v>
                      </c:pt>
                      <c:pt idx="31">
                        <c:v>2.7580376376235272E-2</c:v>
                      </c:pt>
                      <c:pt idx="32">
                        <c:v>2.6010068891708801E-2</c:v>
                      </c:pt>
                      <c:pt idx="33">
                        <c:v>2.4313042966064902E-2</c:v>
                      </c:pt>
                      <c:pt idx="34">
                        <c:v>2.2497566339028885E-2</c:v>
                      </c:pt>
                      <c:pt idx="35">
                        <c:v>2.0572483830236566E-2</c:v>
                      </c:pt>
                      <c:pt idx="36">
                        <c:v>1.8547174248162174E-2</c:v>
                      </c:pt>
                      <c:pt idx="37">
                        <c:v>1.6431504697506188E-2</c:v>
                      </c:pt>
                      <c:pt idx="38">
                        <c:v>1.4235782507653016E-2</c:v>
                      </c:pt>
                      <c:pt idx="39">
                        <c:v>1.1970705016398412E-2</c:v>
                      </c:pt>
                      <c:pt idx="40">
                        <c:v>9.6473074535949888E-3</c:v>
                      </c:pt>
                      <c:pt idx="41">
                        <c:v>7.2769091786215765E-3</c:v>
                      </c:pt>
                      <c:pt idx="42">
                        <c:v>4.8710585336023014E-3</c:v>
                      </c:pt>
                      <c:pt idx="43">
                        <c:v>2.4414765810443937E-3</c:v>
                      </c:pt>
                      <c:pt idx="44">
                        <c:v>4.2880195921801705E-18</c:v>
                      </c:pt>
                      <c:pt idx="45">
                        <c:v>-2.4414765810443695E-3</c:v>
                      </c:pt>
                      <c:pt idx="46">
                        <c:v>-4.8710585336022936E-3</c:v>
                      </c:pt>
                      <c:pt idx="47">
                        <c:v>-7.2769091786215679E-3</c:v>
                      </c:pt>
                      <c:pt idx="48">
                        <c:v>-9.6473074535949662E-3</c:v>
                      </c:pt>
                      <c:pt idx="49">
                        <c:v>-1.1970705016398403E-2</c:v>
                      </c:pt>
                      <c:pt idx="50">
                        <c:v>-1.4235782507652995E-2</c:v>
                      </c:pt>
                      <c:pt idx="51">
                        <c:v>-1.6431504697506181E-2</c:v>
                      </c:pt>
                      <c:pt idx="52">
                        <c:v>-1.8547174248162171E-2</c:v>
                      </c:pt>
                      <c:pt idx="53">
                        <c:v>-2.0572483830236559E-2</c:v>
                      </c:pt>
                      <c:pt idx="54">
                        <c:v>-2.2497566339028875E-2</c:v>
                      </c:pt>
                      <c:pt idx="55">
                        <c:v>-2.4313042966064909E-2</c:v>
                      </c:pt>
                      <c:pt idx="56">
                        <c:v>-2.6010068891708794E-2</c:v>
                      </c:pt>
                      <c:pt idx="57">
                        <c:v>-2.7580376376235276E-2</c:v>
                      </c:pt>
                      <c:pt idx="58">
                        <c:v>-2.9016315039426453E-2</c:v>
                      </c:pt>
                      <c:pt idx="59">
                        <c:v>-3.0310889132455346E-2</c:v>
                      </c:pt>
                      <c:pt idx="60">
                        <c:v>-3.145779162047084E-2</c:v>
                      </c:pt>
                      <c:pt idx="61">
                        <c:v>-3.2451434909837561E-2</c:v>
                      </c:pt>
                      <c:pt idx="62">
                        <c:v>-3.3286978070330375E-2</c:v>
                      </c:pt>
                      <c:pt idx="63">
                        <c:v>-3.3960350419659877E-2</c:v>
                      </c:pt>
                      <c:pt idx="64">
                        <c:v>-3.4468271355427287E-2</c:v>
                      </c:pt>
                      <c:pt idx="65">
                        <c:v>-3.4808266337889575E-2</c:v>
                      </c:pt>
                      <c:pt idx="66">
                        <c:v>-3.4978678945668348E-2</c:v>
                      </c:pt>
                      <c:pt idx="67">
                        <c:v>-3.4978678945668355E-2</c:v>
                      </c:pt>
                      <c:pt idx="68">
                        <c:v>-3.4808266337889575E-2</c:v>
                      </c:pt>
                      <c:pt idx="69">
                        <c:v>-3.4468271355427287E-2</c:v>
                      </c:pt>
                      <c:pt idx="70">
                        <c:v>-3.3960350419659883E-2</c:v>
                      </c:pt>
                      <c:pt idx="71">
                        <c:v>-3.3286978070330382E-2</c:v>
                      </c:pt>
                      <c:pt idx="72">
                        <c:v>-3.2451434909837561E-2</c:v>
                      </c:pt>
                      <c:pt idx="73">
                        <c:v>-3.1457791620470847E-2</c:v>
                      </c:pt>
                      <c:pt idx="74">
                        <c:v>-3.0310889132455353E-2</c:v>
                      </c:pt>
                      <c:pt idx="75">
                        <c:v>-2.9016315039426477E-2</c:v>
                      </c:pt>
                      <c:pt idx="76">
                        <c:v>-2.7580376376235265E-2</c:v>
                      </c:pt>
                      <c:pt idx="77">
                        <c:v>-2.6010068891708812E-2</c:v>
                      </c:pt>
                      <c:pt idx="78">
                        <c:v>-2.4313042966064919E-2</c:v>
                      </c:pt>
                      <c:pt idx="79">
                        <c:v>-2.2497566339028888E-2</c:v>
                      </c:pt>
                      <c:pt idx="80">
                        <c:v>-2.057248383023657E-2</c:v>
                      </c:pt>
                      <c:pt idx="81">
                        <c:v>-1.8547174248162206E-2</c:v>
                      </c:pt>
                      <c:pt idx="82">
                        <c:v>-1.6431504697506181E-2</c:v>
                      </c:pt>
                      <c:pt idx="83">
                        <c:v>-1.4235782507653007E-2</c:v>
                      </c:pt>
                      <c:pt idx="84">
                        <c:v>-1.1970705016398402E-2</c:v>
                      </c:pt>
                      <c:pt idx="85">
                        <c:v>-9.6473074535949922E-3</c:v>
                      </c:pt>
                      <c:pt idx="86">
                        <c:v>-7.2769091786215965E-3</c:v>
                      </c:pt>
                      <c:pt idx="87">
                        <c:v>-4.8710585336023066E-3</c:v>
                      </c:pt>
                      <c:pt idx="88">
                        <c:v>-2.4414765810443669E-3</c:v>
                      </c:pt>
                      <c:pt idx="89">
                        <c:v>-8.576039184360341E-18</c:v>
                      </c:pt>
                      <c:pt idx="90">
                        <c:v>2.4414765810443803E-3</c:v>
                      </c:pt>
                      <c:pt idx="91">
                        <c:v>4.8710585336022589E-3</c:v>
                      </c:pt>
                      <c:pt idx="92">
                        <c:v>7.2769091786215488E-3</c:v>
                      </c:pt>
                      <c:pt idx="93">
                        <c:v>9.6473074535949766E-3</c:v>
                      </c:pt>
                      <c:pt idx="94">
                        <c:v>1.1970705016398414E-2</c:v>
                      </c:pt>
                      <c:pt idx="95">
                        <c:v>1.4235782507652991E-2</c:v>
                      </c:pt>
                      <c:pt idx="96">
                        <c:v>1.6431504697506163E-2</c:v>
                      </c:pt>
                      <c:pt idx="97">
                        <c:v>1.8547174248162164E-2</c:v>
                      </c:pt>
                      <c:pt idx="98">
                        <c:v>2.0572483830236576E-2</c:v>
                      </c:pt>
                      <c:pt idx="99">
                        <c:v>2.2497566339028871E-2</c:v>
                      </c:pt>
                      <c:pt idx="100">
                        <c:v>2.4313042966064905E-2</c:v>
                      </c:pt>
                      <c:pt idx="101">
                        <c:v>2.6010068891708781E-2</c:v>
                      </c:pt>
                      <c:pt idx="102">
                        <c:v>2.7580376376235255E-2</c:v>
                      </c:pt>
                      <c:pt idx="103">
                        <c:v>2.9016315039426466E-2</c:v>
                      </c:pt>
                      <c:pt idx="104">
                        <c:v>3.0310889132455363E-2</c:v>
                      </c:pt>
                      <c:pt idx="105">
                        <c:v>3.145779162047084E-2</c:v>
                      </c:pt>
                      <c:pt idx="106">
                        <c:v>3.2451434909837554E-2</c:v>
                      </c:pt>
                      <c:pt idx="107">
                        <c:v>3.3286978070330375E-2</c:v>
                      </c:pt>
                      <c:pt idx="108">
                        <c:v>3.396035041965987E-2</c:v>
                      </c:pt>
                      <c:pt idx="109">
                        <c:v>3.4468271355427287E-2</c:v>
                      </c:pt>
                      <c:pt idx="110">
                        <c:v>3.4808266337889568E-2</c:v>
                      </c:pt>
                      <c:pt idx="111">
                        <c:v>3.4978678945668355E-2</c:v>
                      </c:pt>
                      <c:pt idx="112">
                        <c:v>3.4978678945668355E-2</c:v>
                      </c:pt>
                      <c:pt idx="113">
                        <c:v>3.4808266337889575E-2</c:v>
                      </c:pt>
                      <c:pt idx="114">
                        <c:v>3.4468271355427287E-2</c:v>
                      </c:pt>
                      <c:pt idx="115">
                        <c:v>3.3960350419659877E-2</c:v>
                      </c:pt>
                      <c:pt idx="116">
                        <c:v>3.3286978070330382E-2</c:v>
                      </c:pt>
                      <c:pt idx="117">
                        <c:v>3.2451434909837581E-2</c:v>
                      </c:pt>
                      <c:pt idx="118">
                        <c:v>3.1457791620470847E-2</c:v>
                      </c:pt>
                      <c:pt idx="119">
                        <c:v>3.0310889132455374E-2</c:v>
                      </c:pt>
                      <c:pt idx="120">
                        <c:v>2.9016315039426459E-2</c:v>
                      </c:pt>
                      <c:pt idx="121">
                        <c:v>2.758037637623529E-2</c:v>
                      </c:pt>
                      <c:pt idx="122">
                        <c:v>2.6010068891708794E-2</c:v>
                      </c:pt>
                      <c:pt idx="123">
                        <c:v>2.4313042966064922E-2</c:v>
                      </c:pt>
                      <c:pt idx="124">
                        <c:v>2.2497566339028916E-2</c:v>
                      </c:pt>
                      <c:pt idx="125">
                        <c:v>2.057248383023657E-2</c:v>
                      </c:pt>
                      <c:pt idx="126">
                        <c:v>1.8547174248162157E-2</c:v>
                      </c:pt>
                      <c:pt idx="127">
                        <c:v>1.6431504697506184E-2</c:v>
                      </c:pt>
                      <c:pt idx="128">
                        <c:v>1.423578250765304E-2</c:v>
                      </c:pt>
                      <c:pt idx="129">
                        <c:v>1.1970705016398407E-2</c:v>
                      </c:pt>
                      <c:pt idx="130">
                        <c:v>9.6473074535949385E-3</c:v>
                      </c:pt>
                      <c:pt idx="131">
                        <c:v>7.2769091786215696E-3</c:v>
                      </c:pt>
                      <c:pt idx="132">
                        <c:v>4.8710585336023101E-3</c:v>
                      </c:pt>
                      <c:pt idx="133">
                        <c:v>2.4414765810444328E-3</c:v>
                      </c:pt>
                      <c:pt idx="134">
                        <c:v>1.2864058776540511E-17</c:v>
                      </c:pt>
                      <c:pt idx="135">
                        <c:v>-2.4414765810444072E-3</c:v>
                      </c:pt>
                      <c:pt idx="136">
                        <c:v>-4.8710585336022849E-3</c:v>
                      </c:pt>
                      <c:pt idx="137">
                        <c:v>-7.2769091786215444E-3</c:v>
                      </c:pt>
                      <c:pt idx="138">
                        <c:v>-9.6473074535949731E-3</c:v>
                      </c:pt>
                      <c:pt idx="139">
                        <c:v>-1.1970705016398381E-2</c:v>
                      </c:pt>
                      <c:pt idx="140">
                        <c:v>-1.4235782507652959E-2</c:v>
                      </c:pt>
                      <c:pt idx="141">
                        <c:v>-1.643150469750616E-2</c:v>
                      </c:pt>
                      <c:pt idx="142">
                        <c:v>-1.8547174248162188E-2</c:v>
                      </c:pt>
                      <c:pt idx="143">
                        <c:v>-2.0572483830236549E-2</c:v>
                      </c:pt>
                      <c:pt idx="144">
                        <c:v>-2.2497566339028843E-2</c:v>
                      </c:pt>
                      <c:pt idx="145">
                        <c:v>-2.4313042966064902E-2</c:v>
                      </c:pt>
                      <c:pt idx="146">
                        <c:v>-2.6010068891708822E-2</c:v>
                      </c:pt>
                      <c:pt idx="147">
                        <c:v>-2.7580376376235269E-2</c:v>
                      </c:pt>
                      <c:pt idx="148">
                        <c:v>-2.9016315039426449E-2</c:v>
                      </c:pt>
                      <c:pt idx="149">
                        <c:v>-3.0310889132455356E-2</c:v>
                      </c:pt>
                      <c:pt idx="150">
                        <c:v>-3.145779162047084E-2</c:v>
                      </c:pt>
                      <c:pt idx="151">
                        <c:v>-3.2451434909837547E-2</c:v>
                      </c:pt>
                      <c:pt idx="152">
                        <c:v>-3.3286978070330375E-2</c:v>
                      </c:pt>
                      <c:pt idx="153">
                        <c:v>-3.3960350419659883E-2</c:v>
                      </c:pt>
                      <c:pt idx="154">
                        <c:v>-3.4468271355427287E-2</c:v>
                      </c:pt>
                      <c:pt idx="155">
                        <c:v>-3.4808266337889568E-2</c:v>
                      </c:pt>
                      <c:pt idx="156">
                        <c:v>-3.4978678945668348E-2</c:v>
                      </c:pt>
                      <c:pt idx="157">
                        <c:v>-3.4978678945668355E-2</c:v>
                      </c:pt>
                      <c:pt idx="158">
                        <c:v>-3.4808266337889568E-2</c:v>
                      </c:pt>
                      <c:pt idx="159">
                        <c:v>-3.4468271355427287E-2</c:v>
                      </c:pt>
                      <c:pt idx="160">
                        <c:v>-3.396035041965989E-2</c:v>
                      </c:pt>
                      <c:pt idx="161">
                        <c:v>-3.3286978070330382E-2</c:v>
                      </c:pt>
                      <c:pt idx="162">
                        <c:v>-3.2451434909837581E-2</c:v>
                      </c:pt>
                      <c:pt idx="163">
                        <c:v>-3.1457791620470882E-2</c:v>
                      </c:pt>
                      <c:pt idx="164">
                        <c:v>-3.0310889132455374E-2</c:v>
                      </c:pt>
                      <c:pt idx="165">
                        <c:v>-2.9016315039426463E-2</c:v>
                      </c:pt>
                      <c:pt idx="166">
                        <c:v>-2.7580376376235251E-2</c:v>
                      </c:pt>
                      <c:pt idx="167">
                        <c:v>-2.6010068891708798E-2</c:v>
                      </c:pt>
                      <c:pt idx="168">
                        <c:v>-2.4313042966064926E-2</c:v>
                      </c:pt>
                      <c:pt idx="169">
                        <c:v>-2.2497566339028868E-2</c:v>
                      </c:pt>
                      <c:pt idx="170">
                        <c:v>-2.0572483830236573E-2</c:v>
                      </c:pt>
                      <c:pt idx="171">
                        <c:v>-1.8547174248162213E-2</c:v>
                      </c:pt>
                      <c:pt idx="172">
                        <c:v>-1.6431504697506188E-2</c:v>
                      </c:pt>
                      <c:pt idx="173">
                        <c:v>-1.4235782507653044E-2</c:v>
                      </c:pt>
                      <c:pt idx="174">
                        <c:v>-1.1970705016398468E-2</c:v>
                      </c:pt>
                      <c:pt idx="175">
                        <c:v>-9.6473074535950026E-3</c:v>
                      </c:pt>
                      <c:pt idx="176">
                        <c:v>-7.2769091786215739E-3</c:v>
                      </c:pt>
                      <c:pt idx="177">
                        <c:v>-4.8710585336022528E-3</c:v>
                      </c:pt>
                      <c:pt idx="178">
                        <c:v>-2.4414765810443751E-3</c:v>
                      </c:pt>
                      <c:pt idx="179">
                        <c:v>-1.7152078368720682E-17</c:v>
                      </c:pt>
                      <c:pt idx="180">
                        <c:v>2.4414765810443413E-3</c:v>
                      </c:pt>
                      <c:pt idx="181">
                        <c:v>4.8710585336022814E-3</c:v>
                      </c:pt>
                      <c:pt idx="182">
                        <c:v>7.2769091786215401E-3</c:v>
                      </c:pt>
                      <c:pt idx="183">
                        <c:v>9.647307453594909E-3</c:v>
                      </c:pt>
                      <c:pt idx="184">
                        <c:v>1.1970705016398377E-2</c:v>
                      </c:pt>
                      <c:pt idx="185">
                        <c:v>1.4235782507652955E-2</c:v>
                      </c:pt>
                      <c:pt idx="186">
                        <c:v>1.6431504697506212E-2</c:v>
                      </c:pt>
                      <c:pt idx="187">
                        <c:v>1.8547174248162185E-2</c:v>
                      </c:pt>
                      <c:pt idx="188">
                        <c:v>2.0572483830236545E-2</c:v>
                      </c:pt>
                      <c:pt idx="189">
                        <c:v>2.2497566339028892E-2</c:v>
                      </c:pt>
                      <c:pt idx="190">
                        <c:v>2.4313042966064898E-2</c:v>
                      </c:pt>
                      <c:pt idx="191">
                        <c:v>2.6010068891708774E-2</c:v>
                      </c:pt>
                      <c:pt idx="192">
                        <c:v>2.7580376376235269E-2</c:v>
                      </c:pt>
                      <c:pt idx="193">
                        <c:v>2.9016315039426446E-2</c:v>
                      </c:pt>
                      <c:pt idx="194">
                        <c:v>3.0310889132455325E-2</c:v>
                      </c:pt>
                      <c:pt idx="195">
                        <c:v>3.145779162047084E-2</c:v>
                      </c:pt>
                      <c:pt idx="196">
                        <c:v>3.2451434909837547E-2</c:v>
                      </c:pt>
                      <c:pt idx="197">
                        <c:v>3.3286978070330389E-2</c:v>
                      </c:pt>
                      <c:pt idx="198">
                        <c:v>3.3960350419659883E-2</c:v>
                      </c:pt>
                      <c:pt idx="199">
                        <c:v>3.4468271355427287E-2</c:v>
                      </c:pt>
                      <c:pt idx="200">
                        <c:v>3.4808266337889575E-2</c:v>
                      </c:pt>
                      <c:pt idx="201">
                        <c:v>3.4978678945668355E-2</c:v>
                      </c:pt>
                      <c:pt idx="202">
                        <c:v>3.4978678945668355E-2</c:v>
                      </c:pt>
                      <c:pt idx="203">
                        <c:v>3.4808266337889575E-2</c:v>
                      </c:pt>
                      <c:pt idx="204">
                        <c:v>3.4468271355427293E-2</c:v>
                      </c:pt>
                      <c:pt idx="205">
                        <c:v>3.396035041965989E-2</c:v>
                      </c:pt>
                      <c:pt idx="206">
                        <c:v>3.3286978070330403E-2</c:v>
                      </c:pt>
                      <c:pt idx="207">
                        <c:v>3.2451434909837554E-2</c:v>
                      </c:pt>
                      <c:pt idx="208">
                        <c:v>3.1457791620470854E-2</c:v>
                      </c:pt>
                      <c:pt idx="209">
                        <c:v>3.0310889132455346E-2</c:v>
                      </c:pt>
                      <c:pt idx="210">
                        <c:v>2.9016315039426466E-2</c:v>
                      </c:pt>
                      <c:pt idx="211">
                        <c:v>2.7580376376235293E-2</c:v>
                      </c:pt>
                      <c:pt idx="212">
                        <c:v>2.6010068891708801E-2</c:v>
                      </c:pt>
                      <c:pt idx="213">
                        <c:v>2.4313042966064926E-2</c:v>
                      </c:pt>
                      <c:pt idx="214">
                        <c:v>2.2497566339028923E-2</c:v>
                      </c:pt>
                      <c:pt idx="215">
                        <c:v>2.0572483830236576E-2</c:v>
                      </c:pt>
                      <c:pt idx="216">
                        <c:v>1.8547174248162216E-2</c:v>
                      </c:pt>
                      <c:pt idx="217">
                        <c:v>1.6431504697506247E-2</c:v>
                      </c:pt>
                      <c:pt idx="218">
                        <c:v>1.423578250765299E-2</c:v>
                      </c:pt>
                      <c:pt idx="219">
                        <c:v>1.1970705016398414E-2</c:v>
                      </c:pt>
                      <c:pt idx="220">
                        <c:v>9.6473074535949471E-3</c:v>
                      </c:pt>
                      <c:pt idx="221">
                        <c:v>7.2769091786215774E-3</c:v>
                      </c:pt>
                      <c:pt idx="222">
                        <c:v>4.8710585336023187E-3</c:v>
                      </c:pt>
                      <c:pt idx="223">
                        <c:v>2.4414765810443794E-3</c:v>
                      </c:pt>
                      <c:pt idx="224">
                        <c:v>2.1440097960900853E-17</c:v>
                      </c:pt>
                      <c:pt idx="225">
                        <c:v>-2.4414765810443369E-3</c:v>
                      </c:pt>
                      <c:pt idx="226">
                        <c:v>-4.8710585336022147E-3</c:v>
                      </c:pt>
                      <c:pt idx="227">
                        <c:v>-7.2769091786215358E-3</c:v>
                      </c:pt>
                      <c:pt idx="228">
                        <c:v>-9.6473074535949055E-3</c:v>
                      </c:pt>
                      <c:pt idx="229">
                        <c:v>-1.1970705016398374E-2</c:v>
                      </c:pt>
                      <c:pt idx="230">
                        <c:v>-1.4235782507653064E-2</c:v>
                      </c:pt>
                      <c:pt idx="231">
                        <c:v>-1.6431504697506209E-2</c:v>
                      </c:pt>
                      <c:pt idx="232">
                        <c:v>-1.8547174248162181E-2</c:v>
                      </c:pt>
                      <c:pt idx="233">
                        <c:v>-2.0572483830236542E-2</c:v>
                      </c:pt>
                      <c:pt idx="234">
                        <c:v>-2.249756633902884E-2</c:v>
                      </c:pt>
                      <c:pt idx="235">
                        <c:v>-2.4313042966064853E-2</c:v>
                      </c:pt>
                      <c:pt idx="236">
                        <c:v>-2.6010068891708812E-2</c:v>
                      </c:pt>
                      <c:pt idx="237">
                        <c:v>-2.7580376376235265E-2</c:v>
                      </c:pt>
                      <c:pt idx="238">
                        <c:v>-2.9016315039426439E-2</c:v>
                      </c:pt>
                      <c:pt idx="239">
                        <c:v>-3.0310889132455322E-2</c:v>
                      </c:pt>
                      <c:pt idx="240">
                        <c:v>-3.1457791620470861E-2</c:v>
                      </c:pt>
                      <c:pt idx="241">
                        <c:v>-3.2451434909837561E-2</c:v>
                      </c:pt>
                      <c:pt idx="242">
                        <c:v>-3.3286978070330375E-2</c:v>
                      </c:pt>
                      <c:pt idx="243">
                        <c:v>-3.396035041965987E-2</c:v>
                      </c:pt>
                      <c:pt idx="244">
                        <c:v>-3.4468271355427273E-2</c:v>
                      </c:pt>
                      <c:pt idx="245">
                        <c:v>-3.4808266337889575E-2</c:v>
                      </c:pt>
                      <c:pt idx="246">
                        <c:v>-3.4978678945668355E-2</c:v>
                      </c:pt>
                      <c:pt idx="247">
                        <c:v>-3.4978678945668355E-2</c:v>
                      </c:pt>
                      <c:pt idx="248">
                        <c:v>-3.4808266337889575E-2</c:v>
                      </c:pt>
                      <c:pt idx="249">
                        <c:v>-3.44682713554273E-2</c:v>
                      </c:pt>
                      <c:pt idx="250">
                        <c:v>-3.3960350419659877E-2</c:v>
                      </c:pt>
                      <c:pt idx="251">
                        <c:v>-3.3286978070330382E-2</c:v>
                      </c:pt>
                      <c:pt idx="252">
                        <c:v>-3.2451434909837581E-2</c:v>
                      </c:pt>
                      <c:pt idx="253">
                        <c:v>-3.1457791620470833E-2</c:v>
                      </c:pt>
                      <c:pt idx="254">
                        <c:v>-3.0310889132455346E-2</c:v>
                      </c:pt>
                      <c:pt idx="255">
                        <c:v>-2.9016315039426466E-2</c:v>
                      </c:pt>
                      <c:pt idx="256">
                        <c:v>-2.7580376376235297E-2</c:v>
                      </c:pt>
                      <c:pt idx="257">
                        <c:v>-2.6010068891708843E-2</c:v>
                      </c:pt>
                      <c:pt idx="258">
                        <c:v>-2.4313042966064975E-2</c:v>
                      </c:pt>
                      <c:pt idx="259">
                        <c:v>-2.2497566339028875E-2</c:v>
                      </c:pt>
                      <c:pt idx="260">
                        <c:v>-2.057248383023658E-2</c:v>
                      </c:pt>
                      <c:pt idx="261">
                        <c:v>-1.8547174248162115E-2</c:v>
                      </c:pt>
                      <c:pt idx="262">
                        <c:v>-1.6431504697506139E-2</c:v>
                      </c:pt>
                      <c:pt idx="263">
                        <c:v>-1.4235782507652993E-2</c:v>
                      </c:pt>
                      <c:pt idx="264">
                        <c:v>-1.1970705016398417E-2</c:v>
                      </c:pt>
                      <c:pt idx="265">
                        <c:v>-9.6473074535950113E-3</c:v>
                      </c:pt>
                      <c:pt idx="266">
                        <c:v>-7.2769091786216425E-3</c:v>
                      </c:pt>
                      <c:pt idx="267">
                        <c:v>-4.8710585336023847E-3</c:v>
                      </c:pt>
                      <c:pt idx="268">
                        <c:v>-2.4414765810443838E-3</c:v>
                      </c:pt>
                      <c:pt idx="269">
                        <c:v>-2.5728117553081021E-17</c:v>
                      </c:pt>
                      <c:pt idx="270">
                        <c:v>2.4414765810443326E-3</c:v>
                      </c:pt>
                      <c:pt idx="271">
                        <c:v>4.8710585336023335E-3</c:v>
                      </c:pt>
                      <c:pt idx="272">
                        <c:v>7.2769091786215922E-3</c:v>
                      </c:pt>
                      <c:pt idx="273">
                        <c:v>9.6473074535949593E-3</c:v>
                      </c:pt>
                      <c:pt idx="274">
                        <c:v>1.1970705016398369E-2</c:v>
                      </c:pt>
                      <c:pt idx="275">
                        <c:v>1.4235782507652946E-2</c:v>
                      </c:pt>
                      <c:pt idx="276">
                        <c:v>1.6431504697506205E-2</c:v>
                      </c:pt>
                      <c:pt idx="277">
                        <c:v>1.8547174248162178E-2</c:v>
                      </c:pt>
                      <c:pt idx="278">
                        <c:v>2.0572483830236538E-2</c:v>
                      </c:pt>
                      <c:pt idx="279">
                        <c:v>2.2497566339028836E-2</c:v>
                      </c:pt>
                      <c:pt idx="280">
                        <c:v>2.431304296606485E-2</c:v>
                      </c:pt>
                      <c:pt idx="281">
                        <c:v>2.6010068891708728E-2</c:v>
                      </c:pt>
                      <c:pt idx="282">
                        <c:v>2.7580376376235262E-2</c:v>
                      </c:pt>
                      <c:pt idx="283">
                        <c:v>2.9016315039426439E-2</c:v>
                      </c:pt>
                      <c:pt idx="284">
                        <c:v>3.0310889132455384E-2</c:v>
                      </c:pt>
                      <c:pt idx="285">
                        <c:v>3.1457791620470861E-2</c:v>
                      </c:pt>
                      <c:pt idx="286">
                        <c:v>3.2451434909837561E-2</c:v>
                      </c:pt>
                      <c:pt idx="287">
                        <c:v>3.3286978070330368E-2</c:v>
                      </c:pt>
                      <c:pt idx="288">
                        <c:v>3.396035041965987E-2</c:v>
                      </c:pt>
                      <c:pt idx="289">
                        <c:v>3.4468271355427273E-2</c:v>
                      </c:pt>
                      <c:pt idx="290">
                        <c:v>3.4808266337889554E-2</c:v>
                      </c:pt>
                      <c:pt idx="291">
                        <c:v>3.4978678945668355E-2</c:v>
                      </c:pt>
                      <c:pt idx="292">
                        <c:v>3.4978678945668355E-2</c:v>
                      </c:pt>
                      <c:pt idx="293">
                        <c:v>3.4808266337889568E-2</c:v>
                      </c:pt>
                      <c:pt idx="294">
                        <c:v>3.446827135542728E-2</c:v>
                      </c:pt>
                      <c:pt idx="295">
                        <c:v>3.3960350419659877E-2</c:v>
                      </c:pt>
                      <c:pt idx="296">
                        <c:v>3.3286978070330389E-2</c:v>
                      </c:pt>
                      <c:pt idx="297">
                        <c:v>3.2451434909837581E-2</c:v>
                      </c:pt>
                      <c:pt idx="298">
                        <c:v>3.1457791620470882E-2</c:v>
                      </c:pt>
                      <c:pt idx="299">
                        <c:v>3.0310889132455349E-2</c:v>
                      </c:pt>
                      <c:pt idx="300">
                        <c:v>2.901631503942647E-2</c:v>
                      </c:pt>
                      <c:pt idx="301">
                        <c:v>2.7580376376235297E-2</c:v>
                      </c:pt>
                      <c:pt idx="302">
                        <c:v>2.6010068891708846E-2</c:v>
                      </c:pt>
                      <c:pt idx="303">
                        <c:v>2.4313042966064975E-2</c:v>
                      </c:pt>
                      <c:pt idx="304">
                        <c:v>2.2497566339028881E-2</c:v>
                      </c:pt>
                      <c:pt idx="305">
                        <c:v>2.0572483830236583E-2</c:v>
                      </c:pt>
                      <c:pt idx="306">
                        <c:v>1.8547174248162223E-2</c:v>
                      </c:pt>
                      <c:pt idx="307">
                        <c:v>1.6431504697506143E-2</c:v>
                      </c:pt>
                      <c:pt idx="308">
                        <c:v>1.4235782507652997E-2</c:v>
                      </c:pt>
                      <c:pt idx="309">
                        <c:v>1.1970705016398422E-2</c:v>
                      </c:pt>
                      <c:pt idx="310">
                        <c:v>9.6473074535950148E-3</c:v>
                      </c:pt>
                      <c:pt idx="311">
                        <c:v>7.2769091786216468E-3</c:v>
                      </c:pt>
                      <c:pt idx="312">
                        <c:v>4.871058533602389E-3</c:v>
                      </c:pt>
                      <c:pt idx="313">
                        <c:v>2.4414765810445121E-3</c:v>
                      </c:pt>
                      <c:pt idx="314">
                        <c:v>3.0016137145261193E-17</c:v>
                      </c:pt>
                      <c:pt idx="315">
                        <c:v>-2.4414765810443278E-3</c:v>
                      </c:pt>
                      <c:pt idx="316">
                        <c:v>-4.87105853360233E-3</c:v>
                      </c:pt>
                      <c:pt idx="317">
                        <c:v>-7.2769091786215887E-3</c:v>
                      </c:pt>
                      <c:pt idx="318">
                        <c:v>-9.6473074535949558E-3</c:v>
                      </c:pt>
                      <c:pt idx="319">
                        <c:v>-1.1970705016398365E-2</c:v>
                      </c:pt>
                      <c:pt idx="320">
                        <c:v>-1.4235782507652943E-2</c:v>
                      </c:pt>
                      <c:pt idx="321">
                        <c:v>-1.6431504697506091E-2</c:v>
                      </c:pt>
                      <c:pt idx="322">
                        <c:v>-1.8547174248162174E-2</c:v>
                      </c:pt>
                      <c:pt idx="323">
                        <c:v>-2.0572483830236538E-2</c:v>
                      </c:pt>
                      <c:pt idx="324">
                        <c:v>-2.2497566339028833E-2</c:v>
                      </c:pt>
                      <c:pt idx="325">
                        <c:v>-2.4313042966064843E-2</c:v>
                      </c:pt>
                      <c:pt idx="326">
                        <c:v>-2.6010068891708808E-2</c:v>
                      </c:pt>
                      <c:pt idx="327">
                        <c:v>-2.7580376376235182E-2</c:v>
                      </c:pt>
                      <c:pt idx="328">
                        <c:v>-2.9016315039426435E-2</c:v>
                      </c:pt>
                      <c:pt idx="329">
                        <c:v>-3.0310889132455318E-2</c:v>
                      </c:pt>
                      <c:pt idx="330">
                        <c:v>-3.1457791620470854E-2</c:v>
                      </c:pt>
                      <c:pt idx="331">
                        <c:v>-3.2451434909837561E-2</c:v>
                      </c:pt>
                      <c:pt idx="332">
                        <c:v>-3.3286978070330368E-2</c:v>
                      </c:pt>
                      <c:pt idx="333">
                        <c:v>-3.3960350419659897E-2</c:v>
                      </c:pt>
                      <c:pt idx="334">
                        <c:v>-3.4468271355427266E-2</c:v>
                      </c:pt>
                      <c:pt idx="335">
                        <c:v>-3.4808266337889575E-2</c:v>
                      </c:pt>
                      <c:pt idx="336">
                        <c:v>-3.4978678945668348E-2</c:v>
                      </c:pt>
                      <c:pt idx="337">
                        <c:v>-3.4978678945668355E-2</c:v>
                      </c:pt>
                      <c:pt idx="338">
                        <c:v>-3.4808266337889575E-2</c:v>
                      </c:pt>
                      <c:pt idx="339">
                        <c:v>-3.446827135542728E-2</c:v>
                      </c:pt>
                      <c:pt idx="340">
                        <c:v>-3.3960350419659911E-2</c:v>
                      </c:pt>
                      <c:pt idx="341">
                        <c:v>-3.3286978070330389E-2</c:v>
                      </c:pt>
                      <c:pt idx="342">
                        <c:v>-3.245143490983754E-2</c:v>
                      </c:pt>
                      <c:pt idx="343">
                        <c:v>-3.1457791620470889E-2</c:v>
                      </c:pt>
                      <c:pt idx="344">
                        <c:v>-3.0310889132455349E-2</c:v>
                      </c:pt>
                      <c:pt idx="345">
                        <c:v>-2.901631503942647E-2</c:v>
                      </c:pt>
                      <c:pt idx="346">
                        <c:v>-2.75803763762353E-2</c:v>
                      </c:pt>
                      <c:pt idx="347">
                        <c:v>-2.601006889170885E-2</c:v>
                      </c:pt>
                      <c:pt idx="348">
                        <c:v>-2.4313042966064891E-2</c:v>
                      </c:pt>
                      <c:pt idx="349">
                        <c:v>-2.2497566339028979E-2</c:v>
                      </c:pt>
                      <c:pt idx="350">
                        <c:v>-2.057248383023659E-2</c:v>
                      </c:pt>
                      <c:pt idx="351">
                        <c:v>-1.8547174248162226E-2</c:v>
                      </c:pt>
                      <c:pt idx="352">
                        <c:v>-1.6431504697506257E-2</c:v>
                      </c:pt>
                      <c:pt idx="353">
                        <c:v>-1.4235782507653E-2</c:v>
                      </c:pt>
                      <c:pt idx="354">
                        <c:v>-1.1970705016398426E-2</c:v>
                      </c:pt>
                      <c:pt idx="355">
                        <c:v>-9.6473074535949003E-3</c:v>
                      </c:pt>
                      <c:pt idx="356">
                        <c:v>-7.2769091786216511E-3</c:v>
                      </c:pt>
                      <c:pt idx="357">
                        <c:v>-4.8710585336022702E-3</c:v>
                      </c:pt>
                      <c:pt idx="358">
                        <c:v>-2.4414765810445165E-3</c:v>
                      </c:pt>
                      <c:pt idx="359">
                        <c:v>-3.4304156737441364E-17</c:v>
                      </c:pt>
                      <c:pt idx="360">
                        <c:v>2.4414765810443235E-3</c:v>
                      </c:pt>
                      <c:pt idx="361">
                        <c:v>4.8710585336022025E-3</c:v>
                      </c:pt>
                      <c:pt idx="362">
                        <c:v>7.2769091786215843E-3</c:v>
                      </c:pt>
                      <c:pt idx="363">
                        <c:v>9.6473074535949523E-3</c:v>
                      </c:pt>
                      <c:pt idx="364">
                        <c:v>1.1970705016398478E-2</c:v>
                      </c:pt>
                      <c:pt idx="365">
                        <c:v>1.4235782507652939E-2</c:v>
                      </c:pt>
                      <c:pt idx="366">
                        <c:v>1.6431504697506198E-2</c:v>
                      </c:pt>
                      <c:pt idx="367">
                        <c:v>1.8547174248162063E-2</c:v>
                      </c:pt>
                      <c:pt idx="368">
                        <c:v>2.0572483830236535E-2</c:v>
                      </c:pt>
                      <c:pt idx="369">
                        <c:v>2.2497566339028829E-2</c:v>
                      </c:pt>
                      <c:pt idx="370">
                        <c:v>2.4313042966064933E-2</c:v>
                      </c:pt>
                      <c:pt idx="371">
                        <c:v>2.6010068891708725E-2</c:v>
                      </c:pt>
                      <c:pt idx="372">
                        <c:v>2.7580376376235258E-2</c:v>
                      </c:pt>
                      <c:pt idx="373">
                        <c:v>2.9016315039426501E-2</c:v>
                      </c:pt>
                      <c:pt idx="374">
                        <c:v>3.0310889132455318E-2</c:v>
                      </c:pt>
                      <c:pt idx="375">
                        <c:v>3.1457791620470854E-2</c:v>
                      </c:pt>
                      <c:pt idx="376">
                        <c:v>3.2451434909837561E-2</c:v>
                      </c:pt>
                      <c:pt idx="377">
                        <c:v>3.3286978070330368E-2</c:v>
                      </c:pt>
                      <c:pt idx="378">
                        <c:v>3.3960350419659863E-2</c:v>
                      </c:pt>
                      <c:pt idx="379">
                        <c:v>3.4468271355427293E-2</c:v>
                      </c:pt>
                      <c:pt idx="380">
                        <c:v>3.4808266337889554E-2</c:v>
                      </c:pt>
                      <c:pt idx="381">
                        <c:v>3.4978678945668355E-2</c:v>
                      </c:pt>
                      <c:pt idx="382">
                        <c:v>3.4978678945668362E-2</c:v>
                      </c:pt>
                      <c:pt idx="383">
                        <c:v>3.4808266337889582E-2</c:v>
                      </c:pt>
                      <c:pt idx="384">
                        <c:v>3.4468271355427287E-2</c:v>
                      </c:pt>
                      <c:pt idx="385">
                        <c:v>3.3960350419659883E-2</c:v>
                      </c:pt>
                      <c:pt idx="386">
                        <c:v>3.3286978070330348E-2</c:v>
                      </c:pt>
                      <c:pt idx="387">
                        <c:v>3.2451434909837588E-2</c:v>
                      </c:pt>
                      <c:pt idx="388">
                        <c:v>3.1457791620470833E-2</c:v>
                      </c:pt>
                      <c:pt idx="389">
                        <c:v>3.0310889132455415E-2</c:v>
                      </c:pt>
                      <c:pt idx="390">
                        <c:v>2.9016315039426477E-2</c:v>
                      </c:pt>
                      <c:pt idx="391">
                        <c:v>2.7580376376235304E-2</c:v>
                      </c:pt>
                      <c:pt idx="392">
                        <c:v>2.6010068891708857E-2</c:v>
                      </c:pt>
                      <c:pt idx="393">
                        <c:v>2.4313042966064985E-2</c:v>
                      </c:pt>
                      <c:pt idx="394">
                        <c:v>2.2497566339028888E-2</c:v>
                      </c:pt>
                      <c:pt idx="395">
                        <c:v>2.0572483830236493E-2</c:v>
                      </c:pt>
                      <c:pt idx="396">
                        <c:v>1.854717424816223E-2</c:v>
                      </c:pt>
                      <c:pt idx="397">
                        <c:v>1.643150469750615E-2</c:v>
                      </c:pt>
                      <c:pt idx="398">
                        <c:v>1.423578250765312E-2</c:v>
                      </c:pt>
                      <c:pt idx="399">
                        <c:v>1.1970705016398429E-2</c:v>
                      </c:pt>
                      <c:pt idx="400">
                        <c:v>9.6473074535950217E-3</c:v>
                      </c:pt>
                      <c:pt idx="401">
                        <c:v>7.276909178621534E-3</c:v>
                      </c:pt>
                      <c:pt idx="402">
                        <c:v>4.8710585336023977E-3</c:v>
                      </c:pt>
                      <c:pt idx="403">
                        <c:v>2.4414765810443963E-3</c:v>
                      </c:pt>
                      <c:pt idx="404">
                        <c:v>1.6293715508763908E-16</c:v>
                      </c:pt>
                      <c:pt idx="405">
                        <c:v>-2.4414765810443196E-3</c:v>
                      </c:pt>
                      <c:pt idx="406">
                        <c:v>-4.8710585336023205E-3</c:v>
                      </c:pt>
                      <c:pt idx="407">
                        <c:v>-7.2769091786214586E-3</c:v>
                      </c:pt>
                      <c:pt idx="408">
                        <c:v>-9.6473074535949489E-3</c:v>
                      </c:pt>
                      <c:pt idx="409">
                        <c:v>-1.1970705016398358E-2</c:v>
                      </c:pt>
                      <c:pt idx="410">
                        <c:v>-1.4235782507653049E-2</c:v>
                      </c:pt>
                      <c:pt idx="411">
                        <c:v>-1.6431504697506084E-2</c:v>
                      </c:pt>
                      <c:pt idx="412">
                        <c:v>-1.8547174248162164E-2</c:v>
                      </c:pt>
                      <c:pt idx="413">
                        <c:v>-2.0572483830236431E-2</c:v>
                      </c:pt>
                      <c:pt idx="414">
                        <c:v>-2.2497566339028826E-2</c:v>
                      </c:pt>
                      <c:pt idx="415">
                        <c:v>-2.4313042966064929E-2</c:v>
                      </c:pt>
                      <c:pt idx="416">
                        <c:v>-2.6010068891708801E-2</c:v>
                      </c:pt>
                      <c:pt idx="417">
                        <c:v>-2.7580376376235255E-2</c:v>
                      </c:pt>
                      <c:pt idx="418">
                        <c:v>-2.9016315039426432E-2</c:v>
                      </c:pt>
                      <c:pt idx="419">
                        <c:v>-3.0310889132455377E-2</c:v>
                      </c:pt>
                      <c:pt idx="420">
                        <c:v>-3.1457791620470799E-2</c:v>
                      </c:pt>
                      <c:pt idx="421">
                        <c:v>-3.2451434909837561E-2</c:v>
                      </c:pt>
                      <c:pt idx="422">
                        <c:v>-3.3286978070330368E-2</c:v>
                      </c:pt>
                    </c:numCache>
                  </c:numRef>
                </c:val>
                <c:smooth val="0"/>
              </c15:ser>
            </c15:filteredLineSeries>
            <c15:filteredLineSeries>
              <c15:ser>
                <c:idx val="5"/>
                <c:order val="5"/>
                <c:tx>
                  <c:strRef>
                    <c:extLst xmlns:c15="http://schemas.microsoft.com/office/drawing/2012/chart">
                      <c:ext xmlns:c15="http://schemas.microsoft.com/office/drawing/2012/chart" uri="{02D57815-91ED-43cb-92C2-25804820EDAC}">
                        <c15:formulaRef>
                          <c15:sqref>'Theorretical Data (2)'!$G$13</c15:sqref>
                        </c15:formulaRef>
                      </c:ext>
                    </c:extLst>
                    <c:strCache>
                      <c:ptCount val="1"/>
                      <c:pt idx="0">
                        <c:v>SD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xmlns:c15="http://schemas.microsoft.com/office/drawing/2012/chart">
                      <c:ext xmlns:c15="http://schemas.microsoft.com/office/drawing/2012/chart" uri="{02D57815-91ED-43cb-92C2-25804820EDAC}">
                        <c15:formulaRef>
                          <c15:sqref>'Theorretical Data (2)'!$G$14:$G$436</c15:sqref>
                        </c15:formulaRef>
                      </c:ext>
                    </c:extLst>
                    <c:numCache>
                      <c:formatCode>General</c:formatCode>
                      <c:ptCount val="423"/>
                      <c:pt idx="99">
                        <c:v>0.132242097701777</c:v>
                      </c:pt>
                      <c:pt idx="100">
                        <c:v>0.13271414377896185</c:v>
                      </c:pt>
                      <c:pt idx="101">
                        <c:v>0.13325615882127101</c:v>
                      </c:pt>
                      <c:pt idx="102">
                        <c:v>0.13386435096358629</c:v>
                      </c:pt>
                      <c:pt idx="103">
                        <c:v>0.1345345373703794</c:v>
                      </c:pt>
                      <c:pt idx="104">
                        <c:v>0.13526219535863887</c:v>
                      </c:pt>
                      <c:pt idx="105">
                        <c:v>0.13604251501708636</c:v>
                      </c:pt>
                      <c:pt idx="106">
                        <c:v>0.1368704521757472</c:v>
                      </c:pt>
                      <c:pt idx="107">
                        <c:v>0.13774078068710527</c:v>
                      </c:pt>
                      <c:pt idx="108">
                        <c:v>0.13864814311296622</c:v>
                      </c:pt>
                      <c:pt idx="109">
                        <c:v>0.13958709905958797</c:v>
                      </c:pt>
                      <c:pt idx="110">
                        <c:v>0.14055217055805652</c:v>
                      </c:pt>
                      <c:pt idx="111">
                        <c:v>0.14153788403922216</c:v>
                      </c:pt>
                      <c:pt idx="112">
                        <c:v>0.14253880859629639</c:v>
                      </c:pt>
                      <c:pt idx="113">
                        <c:v>0.14354959035878828</c:v>
                      </c:pt>
                      <c:pt idx="114">
                        <c:v>0.14456498291592529</c:v>
                      </c:pt>
                      <c:pt idx="115">
                        <c:v>0.14557987382457988</c:v>
                      </c:pt>
                      <c:pt idx="116">
                        <c:v>0.14658930731580988</c:v>
                      </c:pt>
                      <c:pt idx="117">
                        <c:v>0.14758850337626758</c:v>
                      </c:pt>
                      <c:pt idx="118">
                        <c:v>0.14857287342718314</c:v>
                      </c:pt>
                      <c:pt idx="119">
                        <c:v>0.14953803285634482</c:v>
                      </c:pt>
                      <c:pt idx="120">
                        <c:v>0.15047981067940308</c:v>
                      </c:pt>
                      <c:pt idx="121">
                        <c:v>0.15139425661787387</c:v>
                      </c:pt>
                      <c:pt idx="122">
                        <c:v>0.15227764588440637</c:v>
                      </c:pt>
                      <c:pt idx="123">
                        <c:v>0.15312648196289672</c:v>
                      </c:pt>
                      <c:pt idx="124">
                        <c:v>0.15393749766325715</c:v>
                      </c:pt>
                      <c:pt idx="125">
                        <c:v>0.15470765471963338</c:v>
                      </c:pt>
                      <c:pt idx="126">
                        <c:v>0.155434142187237</c:v>
                      </c:pt>
                      <c:pt idx="127">
                        <c:v>0.15611437387789204</c:v>
                      </c:pt>
                      <c:pt idx="128">
                        <c:v>0.15674598505835782</c:v>
                      </c:pt>
                      <c:pt idx="129">
                        <c:v>0.15732682861874714</c:v>
                      </c:pt>
                      <c:pt idx="130">
                        <c:v>0.15785497090170852</c:v>
                      </c:pt>
                      <c:pt idx="131">
                        <c:v>0.15832868736612479</c:v>
                      </c:pt>
                      <c:pt idx="132">
                        <c:v>0.15874645824246356</c:v>
                      </c:pt>
                      <c:pt idx="133">
                        <c:v>0.15910696432043719</c:v>
                      </c:pt>
                      <c:pt idx="134">
                        <c:v>0.15940908299339318</c:v>
                      </c:pt>
                      <c:pt idx="135">
                        <c:v>0.15965188466780683</c:v>
                      </c:pt>
                      <c:pt idx="136">
                        <c:v>0.1598346296304847</c:v>
                      </c:pt>
                      <c:pt idx="137">
                        <c:v>0.15995676545033508</c:v>
                      </c:pt>
                      <c:pt idx="138">
                        <c:v>0.16001792497611994</c:v>
                      </c:pt>
                      <c:pt idx="139">
                        <c:v>0.1600179249761205</c:v>
                      </c:pt>
                      <c:pt idx="140">
                        <c:v>0.15995676545033735</c:v>
                      </c:pt>
                      <c:pt idx="141">
                        <c:v>0.1598346296304847</c:v>
                      </c:pt>
                      <c:pt idx="142">
                        <c:v>0.15965188466780569</c:v>
                      </c:pt>
                      <c:pt idx="143">
                        <c:v>0.15940908299339146</c:v>
                      </c:pt>
                      <c:pt idx="144">
                        <c:v>0.15910696432043661</c:v>
                      </c:pt>
                      <c:pt idx="145">
                        <c:v>0.15874645824246239</c:v>
                      </c:pt>
                      <c:pt idx="146">
                        <c:v>0.15832868736612135</c:v>
                      </c:pt>
                      <c:pt idx="147">
                        <c:v>0.1578549709017068</c:v>
                      </c:pt>
                      <c:pt idx="148">
                        <c:v>0.15732682861874542</c:v>
                      </c:pt>
                      <c:pt idx="149">
                        <c:v>0.15674598505835752</c:v>
                      </c:pt>
                      <c:pt idx="150">
                        <c:v>0.15611437387789087</c:v>
                      </c:pt>
                      <c:pt idx="151">
                        <c:v>0.15543414218723467</c:v>
                      </c:pt>
                      <c:pt idx="152">
                        <c:v>0.15470765471963427</c:v>
                      </c:pt>
                      <c:pt idx="153">
                        <c:v>0.15393749766325657</c:v>
                      </c:pt>
                      <c:pt idx="154">
                        <c:v>0.15312648196289463</c:v>
                      </c:pt>
                      <c:pt idx="155">
                        <c:v>0.15227764588440518</c:v>
                      </c:pt>
                      <c:pt idx="156">
                        <c:v>0.15139425661787148</c:v>
                      </c:pt>
                      <c:pt idx="157">
                        <c:v>0.15047981067940097</c:v>
                      </c:pt>
                      <c:pt idx="158">
                        <c:v>0.14953803285634146</c:v>
                      </c:pt>
                      <c:pt idx="159">
                        <c:v>0.14857287342717979</c:v>
                      </c:pt>
                      <c:pt idx="160">
                        <c:v>0.14758850337626511</c:v>
                      </c:pt>
                      <c:pt idx="161">
                        <c:v>0.14658930731580647</c:v>
                      </c:pt>
                      <c:pt idx="162">
                        <c:v>0.14557987382457674</c:v>
                      </c:pt>
                      <c:pt idx="163">
                        <c:v>0.14456498291592437</c:v>
                      </c:pt>
                      <c:pt idx="164">
                        <c:v>0.14354959035878606</c:v>
                      </c:pt>
                      <c:pt idx="165">
                        <c:v>0.1425388085962935</c:v>
                      </c:pt>
                      <c:pt idx="166">
                        <c:v>0.1415378840392196</c:v>
                      </c:pt>
                      <c:pt idx="167">
                        <c:v>0.14055217055805588</c:v>
                      </c:pt>
                      <c:pt idx="168">
                        <c:v>0.13958709905958699</c:v>
                      </c:pt>
                      <c:pt idx="169">
                        <c:v>0.13864814311296489</c:v>
                      </c:pt>
                      <c:pt idx="170">
                        <c:v>0.13774078068710427</c:v>
                      </c:pt>
                      <c:pt idx="171">
                        <c:v>0.13687045217574387</c:v>
                      </c:pt>
                      <c:pt idx="172">
                        <c:v>0.13604251501708303</c:v>
                      </c:pt>
                      <c:pt idx="173">
                        <c:v>0.13526219535863485</c:v>
                      </c:pt>
                      <c:pt idx="174">
                        <c:v>0.13453453737037535</c:v>
                      </c:pt>
                      <c:pt idx="175">
                        <c:v>0.13386435096358187</c:v>
                      </c:pt>
                      <c:pt idx="176">
                        <c:v>0.13325615882126624</c:v>
                      </c:pt>
                      <c:pt idx="177">
                        <c:v>0.13271414377895843</c:v>
                      </c:pt>
                      <c:pt idx="178">
                        <c:v>0.13224209770177323</c:v>
                      </c:pt>
                      <c:pt idx="179">
                        <c:v>0.13184337307482491</c:v>
                      </c:pt>
                      <c:pt idx="180">
                        <c:v>0.13152083854968433</c:v>
                      </c:pt>
                      <c:pt idx="181">
                        <c:v>0.13127683966278106</c:v>
                      </c:pt>
                      <c:pt idx="182">
                        <c:v>0.1311131658578239</c:v>
                      </c:pt>
                      <c:pt idx="183">
                        <c:v>0.13103102480347592</c:v>
                      </c:pt>
                      <c:pt idx="184">
                        <c:v>0.13103102480347525</c:v>
                      </c:pt>
                      <c:pt idx="185">
                        <c:v>0.13111316585782182</c:v>
                      </c:pt>
                      <c:pt idx="186">
                        <c:v>0.1312768396627797</c:v>
                      </c:pt>
                      <c:pt idx="187">
                        <c:v>0.13152083854968294</c:v>
                      </c:pt>
                      <c:pt idx="188">
                        <c:v>0.13184337307482286</c:v>
                      </c:pt>
                      <c:pt idx="189">
                        <c:v>0.13224209770176978</c:v>
                      </c:pt>
                      <c:pt idx="190">
                        <c:v>0.13271414377895568</c:v>
                      </c:pt>
                      <c:pt idx="191">
                        <c:v>0.13325615882126418</c:v>
                      </c:pt>
                      <c:pt idx="192">
                        <c:v>0.13386435096357985</c:v>
                      </c:pt>
                      <c:pt idx="193">
                        <c:v>0.13453453737037332</c:v>
                      </c:pt>
                      <c:pt idx="194">
                        <c:v>0.13526219535863485</c:v>
                      </c:pt>
                      <c:pt idx="195">
                        <c:v>0.1360425150170817</c:v>
                      </c:pt>
                      <c:pt idx="196">
                        <c:v>0.1368704521757419</c:v>
                      </c:pt>
                      <c:pt idx="197">
                        <c:v>0.1377407806871003</c:v>
                      </c:pt>
                      <c:pt idx="198">
                        <c:v>0.13864814311296228</c:v>
                      </c:pt>
                      <c:pt idx="199">
                        <c:v>0.13958709905958308</c:v>
                      </c:pt>
                      <c:pt idx="200">
                        <c:v>0.14055217055805136</c:v>
                      </c:pt>
                      <c:pt idx="201">
                        <c:v>0.14153788403921766</c:v>
                      </c:pt>
                      <c:pt idx="202">
                        <c:v>0.14253880859629095</c:v>
                      </c:pt>
                      <c:pt idx="203">
                        <c:v>0.1435495903587829</c:v>
                      </c:pt>
                      <c:pt idx="204">
                        <c:v>0.14456498291591871</c:v>
                      </c:pt>
                      <c:pt idx="205">
                        <c:v>0.14557987382457363</c:v>
                      </c:pt>
                      <c:pt idx="206">
                        <c:v>0.14658930731580211</c:v>
                      </c:pt>
                      <c:pt idx="207">
                        <c:v>0.14758850337626511</c:v>
                      </c:pt>
                      <c:pt idx="208">
                        <c:v>0.14857287342717918</c:v>
                      </c:pt>
                      <c:pt idx="209">
                        <c:v>0.14953803285634085</c:v>
                      </c:pt>
                      <c:pt idx="210">
                        <c:v>0.15047981067940219</c:v>
                      </c:pt>
                      <c:pt idx="211">
                        <c:v>0.15139425661787087</c:v>
                      </c:pt>
                      <c:pt idx="212">
                        <c:v>0.15227764588440337</c:v>
                      </c:pt>
                      <c:pt idx="213">
                        <c:v>0.15312648196289047</c:v>
                      </c:pt>
                      <c:pt idx="214">
                        <c:v>0.15393749766325243</c:v>
                      </c:pt>
                      <c:pt idx="215">
                        <c:v>0.1547076547196278</c:v>
                      </c:pt>
                      <c:pt idx="216">
                        <c:v>0.15543414218722881</c:v>
                      </c:pt>
                      <c:pt idx="217">
                        <c:v>0.15611437387788504</c:v>
                      </c:pt>
                      <c:pt idx="218">
                        <c:v>0.1567459850583523</c:v>
                      </c:pt>
                      <c:pt idx="219">
                        <c:v>0.1573268286187425</c:v>
                      </c:pt>
                      <c:pt idx="220">
                        <c:v>0.15785497090170217</c:v>
                      </c:pt>
                      <c:pt idx="221">
                        <c:v>0.15832868736611963</c:v>
                      </c:pt>
                      <c:pt idx="222">
                        <c:v>0.15874645824245898</c:v>
                      </c:pt>
                      <c:pt idx="223">
                        <c:v>0.15910696432043434</c:v>
                      </c:pt>
                      <c:pt idx="224">
                        <c:v>0.15940908299338863</c:v>
                      </c:pt>
                      <c:pt idx="225">
                        <c:v>0.15965188466780342</c:v>
                      </c:pt>
                      <c:pt idx="226">
                        <c:v>0.15983462963048245</c:v>
                      </c:pt>
                      <c:pt idx="227">
                        <c:v>0.15995676545033111</c:v>
                      </c:pt>
                      <c:pt idx="228">
                        <c:v>0.16001792497611425</c:v>
                      </c:pt>
                      <c:pt idx="229">
                        <c:v>0.16001792497611653</c:v>
                      </c:pt>
                      <c:pt idx="230">
                        <c:v>0.15995676545032997</c:v>
                      </c:pt>
                      <c:pt idx="231">
                        <c:v>0.15983462963047904</c:v>
                      </c:pt>
                      <c:pt idx="232">
                        <c:v>0.15965188466780225</c:v>
                      </c:pt>
                      <c:pt idx="233">
                        <c:v>0.15940908299338863</c:v>
                      </c:pt>
                      <c:pt idx="234">
                        <c:v>0.15910696432043206</c:v>
                      </c:pt>
                      <c:pt idx="235">
                        <c:v>0.15874645824245898</c:v>
                      </c:pt>
                      <c:pt idx="236">
                        <c:v>0.15832868736612307</c:v>
                      </c:pt>
                      <c:pt idx="237">
                        <c:v>0.15785497090170908</c:v>
                      </c:pt>
                      <c:pt idx="238">
                        <c:v>0.15732682861874484</c:v>
                      </c:pt>
                      <c:pt idx="239">
                        <c:v>0.1567459850583581</c:v>
                      </c:pt>
                      <c:pt idx="240">
                        <c:v>0.15611437387789553</c:v>
                      </c:pt>
                      <c:pt idx="241">
                        <c:v>0.15543414218723817</c:v>
                      </c:pt>
                      <c:pt idx="242">
                        <c:v>0.15470765471963605</c:v>
                      </c:pt>
                      <c:pt idx="243">
                        <c:v>0.15393749766325832</c:v>
                      </c:pt>
                      <c:pt idx="244">
                        <c:v>0.15312648196289758</c:v>
                      </c:pt>
                      <c:pt idx="245">
                        <c:v>0.15227764588441053</c:v>
                      </c:pt>
                      <c:pt idx="246">
                        <c:v>0.15139425661787567</c:v>
                      </c:pt>
                      <c:pt idx="247">
                        <c:v>0.15047981067940461</c:v>
                      </c:pt>
                      <c:pt idx="248">
                        <c:v>0.14953803285634101</c:v>
                      </c:pt>
                      <c:pt idx="249">
                        <c:v>0.14857287342717923</c:v>
                      </c:pt>
                      <c:pt idx="250">
                        <c:v>0.14758850337626409</c:v>
                      </c:pt>
                      <c:pt idx="251">
                        <c:v>0.14658930731580572</c:v>
                      </c:pt>
                      <c:pt idx="252">
                        <c:v>0.14557987382457574</c:v>
                      </c:pt>
                      <c:pt idx="253">
                        <c:v>0.14456498291592185</c:v>
                      </c:pt>
                      <c:pt idx="254">
                        <c:v>0.1435495903587844</c:v>
                      </c:pt>
                      <c:pt idx="255">
                        <c:v>0.14253880859629336</c:v>
                      </c:pt>
                      <c:pt idx="256">
                        <c:v>0.14153788403921963</c:v>
                      </c:pt>
                      <c:pt idx="257">
                        <c:v>0.14055217055805408</c:v>
                      </c:pt>
                      <c:pt idx="258">
                        <c:v>0.13958709905958602</c:v>
                      </c:pt>
                      <c:pt idx="259">
                        <c:v>0.13864814311296397</c:v>
                      </c:pt>
                      <c:pt idx="260">
                        <c:v>0.13774078068710249</c:v>
                      </c:pt>
                      <c:pt idx="261">
                        <c:v>0.13687045217574426</c:v>
                      </c:pt>
                      <c:pt idx="262">
                        <c:v>0.13604251501708337</c:v>
                      </c:pt>
                      <c:pt idx="263">
                        <c:v>0.13526219535863584</c:v>
                      </c:pt>
                      <c:pt idx="264">
                        <c:v>0.13453453737037552</c:v>
                      </c:pt>
                      <c:pt idx="265">
                        <c:v>0.1338643509635826</c:v>
                      </c:pt>
                      <c:pt idx="266">
                        <c:v>0.13325615882126796</c:v>
                      </c:pt>
                      <c:pt idx="267">
                        <c:v>0.13271414377895821</c:v>
                      </c:pt>
                      <c:pt idx="268">
                        <c:v>0.13224209770177373</c:v>
                      </c:pt>
                      <c:pt idx="269">
                        <c:v>0.13184337307482541</c:v>
                      </c:pt>
                      <c:pt idx="270">
                        <c:v>0.13152083854968533</c:v>
                      </c:pt>
                      <c:pt idx="271">
                        <c:v>0.13127683966278117</c:v>
                      </c:pt>
                      <c:pt idx="272">
                        <c:v>0.13111316585782423</c:v>
                      </c:pt>
                      <c:pt idx="273">
                        <c:v>0.13103102480347667</c:v>
                      </c:pt>
                      <c:pt idx="274">
                        <c:v>0.13103102480347661</c:v>
                      </c:pt>
                      <c:pt idx="275">
                        <c:v>0.13111316585782426</c:v>
                      </c:pt>
                      <c:pt idx="276">
                        <c:v>0.1312768396627812</c:v>
                      </c:pt>
                      <c:pt idx="277">
                        <c:v>0.1315208385496853</c:v>
                      </c:pt>
                      <c:pt idx="278">
                        <c:v>0.13184337307482541</c:v>
                      </c:pt>
                      <c:pt idx="279">
                        <c:v>0.13224209770177367</c:v>
                      </c:pt>
                      <c:pt idx="280">
                        <c:v>0.13271414377895821</c:v>
                      </c:pt>
                      <c:pt idx="281">
                        <c:v>0.13325615882126796</c:v>
                      </c:pt>
                      <c:pt idx="282">
                        <c:v>0.1338643509635826</c:v>
                      </c:pt>
                      <c:pt idx="283">
                        <c:v>0.13453453737037549</c:v>
                      </c:pt>
                      <c:pt idx="284">
                        <c:v>0.13526219535863579</c:v>
                      </c:pt>
                      <c:pt idx="285">
                        <c:v>0.13604251501708337</c:v>
                      </c:pt>
                      <c:pt idx="286">
                        <c:v>0.13687045217574423</c:v>
                      </c:pt>
                      <c:pt idx="287">
                        <c:v>0.13774078068710247</c:v>
                      </c:pt>
                      <c:pt idx="288">
                        <c:v>0.13864814311296403</c:v>
                      </c:pt>
                      <c:pt idx="289">
                        <c:v>0.13958709905958605</c:v>
                      </c:pt>
                      <c:pt idx="290">
                        <c:v>0.14055217055805413</c:v>
                      </c:pt>
                      <c:pt idx="291">
                        <c:v>0.14153788403921957</c:v>
                      </c:pt>
                      <c:pt idx="292">
                        <c:v>0.14253880859629336</c:v>
                      </c:pt>
                      <c:pt idx="293">
                        <c:v>0.14354959035878445</c:v>
                      </c:pt>
                      <c:pt idx="294">
                        <c:v>0.14456498291592185</c:v>
                      </c:pt>
                      <c:pt idx="295">
                        <c:v>0.1455798738245758</c:v>
                      </c:pt>
                      <c:pt idx="296">
                        <c:v>0.14658930731580574</c:v>
                      </c:pt>
                      <c:pt idx="297">
                        <c:v>0.14758850337626409</c:v>
                      </c:pt>
                      <c:pt idx="298">
                        <c:v>0.14857287342717929</c:v>
                      </c:pt>
                      <c:pt idx="299">
                        <c:v>0.14953803285634101</c:v>
                      </c:pt>
                      <c:pt idx="300">
                        <c:v>0.15047981067939975</c:v>
                      </c:pt>
                      <c:pt idx="301">
                        <c:v>0.15139425661786979</c:v>
                      </c:pt>
                      <c:pt idx="302">
                        <c:v>0.15227764588440371</c:v>
                      </c:pt>
                      <c:pt idx="303">
                        <c:v>0.15312648196289311</c:v>
                      </c:pt>
                      <c:pt idx="304">
                        <c:v>0.15393749766325412</c:v>
                      </c:pt>
                      <c:pt idx="305">
                        <c:v>0.15470765471963149</c:v>
                      </c:pt>
                      <c:pt idx="306">
                        <c:v>0.15543414218723289</c:v>
                      </c:pt>
                      <c:pt idx="307">
                        <c:v>0.15611437387788968</c:v>
                      </c:pt>
                      <c:pt idx="308">
                        <c:v>0.15674598505835544</c:v>
                      </c:pt>
                      <c:pt idx="309">
                        <c:v>0.15732682861874453</c:v>
                      </c:pt>
                      <c:pt idx="310">
                        <c:v>0.1578549709017058</c:v>
                      </c:pt>
                      <c:pt idx="311">
                        <c:v>0.15832868736612191</c:v>
                      </c:pt>
                      <c:pt idx="312">
                        <c:v>0.15874645824246061</c:v>
                      </c:pt>
                      <c:pt idx="313">
                        <c:v>0.159106964320435</c:v>
                      </c:pt>
                      <c:pt idx="314">
                        <c:v>0.15940908299338952</c:v>
                      </c:pt>
                      <c:pt idx="315">
                        <c:v>0.15965188466780406</c:v>
                      </c:pt>
                      <c:pt idx="316">
                        <c:v>0.15983462963048295</c:v>
                      </c:pt>
                      <c:pt idx="317">
                        <c:v>0.15995676545033383</c:v>
                      </c:pt>
                      <c:pt idx="318">
                        <c:v>0.16001792497611725</c:v>
                      </c:pt>
                      <c:pt idx="319">
                        <c:v>0.16001792497611717</c:v>
                      </c:pt>
                      <c:pt idx="320">
                        <c:v>0.15995676545033383</c:v>
                      </c:pt>
                      <c:pt idx="321">
                        <c:v>0.15983462963048289</c:v>
                      </c:pt>
                      <c:pt idx="322">
                        <c:v>0.15965188466780406</c:v>
                      </c:pt>
                      <c:pt idx="323">
                        <c:v>0.15940908299338946</c:v>
                      </c:pt>
                      <c:pt idx="324">
                        <c:v>0.159106964320435</c:v>
                      </c:pt>
                      <c:pt idx="325">
                        <c:v>0.15874645824246059</c:v>
                      </c:pt>
                      <c:pt idx="326">
                        <c:v>0.15832868736612196</c:v>
                      </c:pt>
                      <c:pt idx="327">
                        <c:v>0.1578549709017058</c:v>
                      </c:pt>
                      <c:pt idx="328">
                        <c:v>0.15732682861874459</c:v>
                      </c:pt>
                      <c:pt idx="329">
                        <c:v>0.15674598505835549</c:v>
                      </c:pt>
                      <c:pt idx="330">
                        <c:v>0.15611437387788976</c:v>
                      </c:pt>
                      <c:pt idx="331">
                        <c:v>0.15543414218723289</c:v>
                      </c:pt>
                      <c:pt idx="332">
                        <c:v>0.15470765471963155</c:v>
                      </c:pt>
                      <c:pt idx="333">
                        <c:v>0.15393749766325418</c:v>
                      </c:pt>
                      <c:pt idx="334">
                        <c:v>0.15312648196289311</c:v>
                      </c:pt>
                      <c:pt idx="335">
                        <c:v>0.15227764588440368</c:v>
                      </c:pt>
                      <c:pt idx="336">
                        <c:v>0.15139425661786982</c:v>
                      </c:pt>
                      <c:pt idx="337">
                        <c:v>0.15047981067939975</c:v>
                      </c:pt>
                      <c:pt idx="338">
                        <c:v>0.14953803285634101</c:v>
                      </c:pt>
                      <c:pt idx="339">
                        <c:v>0.14857287342717929</c:v>
                      </c:pt>
                      <c:pt idx="340">
                        <c:v>0.1475885033762642</c:v>
                      </c:pt>
                      <c:pt idx="341">
                        <c:v>0.14658930731580574</c:v>
                      </c:pt>
                      <c:pt idx="342">
                        <c:v>0.1455798738245758</c:v>
                      </c:pt>
                      <c:pt idx="343">
                        <c:v>0.14456498291592185</c:v>
                      </c:pt>
                      <c:pt idx="344">
                        <c:v>0.14354959035878445</c:v>
                      </c:pt>
                      <c:pt idx="345">
                        <c:v>0.14253880859629334</c:v>
                      </c:pt>
                      <c:pt idx="346">
                        <c:v>0.14153788403921963</c:v>
                      </c:pt>
                      <c:pt idx="347">
                        <c:v>0.14055217055805413</c:v>
                      </c:pt>
                      <c:pt idx="348">
                        <c:v>0.13958709905958608</c:v>
                      </c:pt>
                      <c:pt idx="349">
                        <c:v>0.13864814311296403</c:v>
                      </c:pt>
                      <c:pt idx="350">
                        <c:v>0.13774078068710247</c:v>
                      </c:pt>
                      <c:pt idx="351">
                        <c:v>0.13687045217574426</c:v>
                      </c:pt>
                      <c:pt idx="352">
                        <c:v>0.13604251501708342</c:v>
                      </c:pt>
                      <c:pt idx="353">
                        <c:v>0.13526219535863584</c:v>
                      </c:pt>
                      <c:pt idx="354">
                        <c:v>0.13453453737037552</c:v>
                      </c:pt>
                      <c:pt idx="355">
                        <c:v>0.13386435096358257</c:v>
                      </c:pt>
                      <c:pt idx="356">
                        <c:v>0.13325615882126798</c:v>
                      </c:pt>
                      <c:pt idx="357">
                        <c:v>0.13271414377895824</c:v>
                      </c:pt>
                      <c:pt idx="358">
                        <c:v>0.1322420977017737</c:v>
                      </c:pt>
                      <c:pt idx="359">
                        <c:v>0.13184337307482538</c:v>
                      </c:pt>
                      <c:pt idx="360">
                        <c:v>0.1315208385496853</c:v>
                      </c:pt>
                      <c:pt idx="361">
                        <c:v>0.13127683966278117</c:v>
                      </c:pt>
                      <c:pt idx="362">
                        <c:v>0.13111316585782423</c:v>
                      </c:pt>
                      <c:pt idx="363">
                        <c:v>0.13103102480347661</c:v>
                      </c:pt>
                      <c:pt idx="364">
                        <c:v>0.13103102480347661</c:v>
                      </c:pt>
                      <c:pt idx="365">
                        <c:v>0.13111316585782426</c:v>
                      </c:pt>
                      <c:pt idx="366">
                        <c:v>0.13127683966278117</c:v>
                      </c:pt>
                      <c:pt idx="367">
                        <c:v>0.1315208385496853</c:v>
                      </c:pt>
                      <c:pt idx="368">
                        <c:v>0.13184337307482538</c:v>
                      </c:pt>
                      <c:pt idx="369">
                        <c:v>0.13224209770177367</c:v>
                      </c:pt>
                      <c:pt idx="370">
                        <c:v>0.13271414377895818</c:v>
                      </c:pt>
                      <c:pt idx="371">
                        <c:v>0.13325615882126793</c:v>
                      </c:pt>
                      <c:pt idx="372">
                        <c:v>0.13386435096358257</c:v>
                      </c:pt>
                      <c:pt idx="373">
                        <c:v>0.13453453737037549</c:v>
                      </c:pt>
                      <c:pt idx="374">
                        <c:v>0.13526219535863582</c:v>
                      </c:pt>
                      <c:pt idx="375">
                        <c:v>0.13604251501708334</c:v>
                      </c:pt>
                      <c:pt idx="376">
                        <c:v>0.13687045217574426</c:v>
                      </c:pt>
                      <c:pt idx="377">
                        <c:v>0.13774078068710244</c:v>
                      </c:pt>
                      <c:pt idx="378">
                        <c:v>0.138648143112964</c:v>
                      </c:pt>
                      <c:pt idx="379">
                        <c:v>0.13958709905958602</c:v>
                      </c:pt>
                      <c:pt idx="380">
                        <c:v>0.14055217055805413</c:v>
                      </c:pt>
                      <c:pt idx="381">
                        <c:v>0.14153788403921957</c:v>
                      </c:pt>
                      <c:pt idx="382">
                        <c:v>0.14253880859629334</c:v>
                      </c:pt>
                      <c:pt idx="383">
                        <c:v>0.1435495903587844</c:v>
                      </c:pt>
                      <c:pt idx="384">
                        <c:v>0.14456498291592185</c:v>
                      </c:pt>
                      <c:pt idx="385">
                        <c:v>0.14557987382457577</c:v>
                      </c:pt>
                      <c:pt idx="386">
                        <c:v>0.14658930731580574</c:v>
                      </c:pt>
                      <c:pt idx="387">
                        <c:v>0.14758850337626411</c:v>
                      </c:pt>
                      <c:pt idx="388">
                        <c:v>0.14857287342717923</c:v>
                      </c:pt>
                      <c:pt idx="389">
                        <c:v>0.14953803285634099</c:v>
                      </c:pt>
                      <c:pt idx="390">
                        <c:v>0.15047981067939975</c:v>
                      </c:pt>
                      <c:pt idx="391">
                        <c:v>0.15139425661786976</c:v>
                      </c:pt>
                      <c:pt idx="392">
                        <c:v>0.15227764588440371</c:v>
                      </c:pt>
                      <c:pt idx="393">
                        <c:v>0.15312648196289305</c:v>
                      </c:pt>
                      <c:pt idx="394">
                        <c:v>0.1539374976632541</c:v>
                      </c:pt>
                      <c:pt idx="395">
                        <c:v>0.15470765471963149</c:v>
                      </c:pt>
                      <c:pt idx="396">
                        <c:v>0.15543414218723287</c:v>
                      </c:pt>
                      <c:pt idx="397">
                        <c:v>0.15611437387788965</c:v>
                      </c:pt>
                      <c:pt idx="398">
                        <c:v>0.15674598505835541</c:v>
                      </c:pt>
                      <c:pt idx="399">
                        <c:v>0.15732682861874453</c:v>
                      </c:pt>
                      <c:pt idx="400">
                        <c:v>0.1578549709017058</c:v>
                      </c:pt>
                      <c:pt idx="401">
                        <c:v>0.15832868736612188</c:v>
                      </c:pt>
                      <c:pt idx="402">
                        <c:v>0.15874645824246059</c:v>
                      </c:pt>
                      <c:pt idx="403">
                        <c:v>0.15910696432043492</c:v>
                      </c:pt>
                      <c:pt idx="404">
                        <c:v>0.15940908299338946</c:v>
                      </c:pt>
                      <c:pt idx="405">
                        <c:v>0.15965188466780403</c:v>
                      </c:pt>
                      <c:pt idx="406">
                        <c:v>0.15983462963048295</c:v>
                      </c:pt>
                      <c:pt idx="407">
                        <c:v>0.15995676545033388</c:v>
                      </c:pt>
                      <c:pt idx="408">
                        <c:v>0.16001792497611719</c:v>
                      </c:pt>
                      <c:pt idx="409">
                        <c:v>0.16001792497611719</c:v>
                      </c:pt>
                      <c:pt idx="410">
                        <c:v>0.15995676545033388</c:v>
                      </c:pt>
                      <c:pt idx="411">
                        <c:v>0.15983462963048292</c:v>
                      </c:pt>
                      <c:pt idx="412">
                        <c:v>0.15965188466780403</c:v>
                      </c:pt>
                      <c:pt idx="413">
                        <c:v>0.15940908299338949</c:v>
                      </c:pt>
                      <c:pt idx="414">
                        <c:v>0.15910696432043497</c:v>
                      </c:pt>
                      <c:pt idx="415">
                        <c:v>0.15874645824246061</c:v>
                      </c:pt>
                      <c:pt idx="416">
                        <c:v>0.15832868736612193</c:v>
                      </c:pt>
                      <c:pt idx="417">
                        <c:v>0.15785497090170589</c:v>
                      </c:pt>
                      <c:pt idx="418">
                        <c:v>0.15732682861874459</c:v>
                      </c:pt>
                      <c:pt idx="419">
                        <c:v>0.15674598505835544</c:v>
                      </c:pt>
                      <c:pt idx="420">
                        <c:v>0.15611437387788971</c:v>
                      </c:pt>
                      <c:pt idx="421">
                        <c:v>0.15543414218723295</c:v>
                      </c:pt>
                      <c:pt idx="422">
                        <c:v>0.15470765471963155</c:v>
                      </c:pt>
                    </c:numCache>
                  </c:numRef>
                </c:val>
                <c:smooth val="0"/>
              </c15:ser>
            </c15:filteredLineSeries>
            <c15:filteredLineSeries>
              <c15:ser>
                <c:idx val="6"/>
                <c:order val="6"/>
                <c:tx>
                  <c:strRef>
                    <c:extLst xmlns:c15="http://schemas.microsoft.com/office/drawing/2012/chart">
                      <c:ext xmlns:c15="http://schemas.microsoft.com/office/drawing/2012/chart" uri="{02D57815-91ED-43cb-92C2-25804820EDAC}">
                        <c15:formulaRef>
                          <c15:sqref>'Theorretical Data (2)'!$H$13</c15:sqref>
                        </c15:formulaRef>
                      </c:ext>
                    </c:extLst>
                    <c:strCache>
                      <c:ptCount val="1"/>
                      <c:pt idx="0">
                        <c:v>XSD</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'Theorretical Data (2)'!$H$14:$H$436</c15:sqref>
                        </c15:formulaRef>
                      </c:ext>
                    </c:extLst>
                    <c:numCache>
                      <c:formatCode>_("$"* #,##0.00_);_("$"* \(#,##0.00\);_("$"* "-"??_);_(@_)</c:formatCode>
                      <c:ptCount val="423"/>
                      <c:pt idx="99">
                        <c:v>6.61210488508885E-2</c:v>
                      </c:pt>
                      <c:pt idx="100">
                        <c:v>6.6357071889480923E-2</c:v>
                      </c:pt>
                      <c:pt idx="101">
                        <c:v>6.6628079410635505E-2</c:v>
                      </c:pt>
                      <c:pt idx="102">
                        <c:v>6.6932175481793144E-2</c:v>
                      </c:pt>
                      <c:pt idx="103">
                        <c:v>6.7267268685189702E-2</c:v>
                      </c:pt>
                      <c:pt idx="104">
                        <c:v>6.7631097679319435E-2</c:v>
                      </c:pt>
                      <c:pt idx="105">
                        <c:v>6.8021257508543181E-2</c:v>
                      </c:pt>
                      <c:pt idx="106">
                        <c:v>6.8435226087873599E-2</c:v>
                      </c:pt>
                      <c:pt idx="107">
                        <c:v>6.8870390343552634E-2</c:v>
                      </c:pt>
                      <c:pt idx="108">
                        <c:v>6.9324071556483111E-2</c:v>
                      </c:pt>
                      <c:pt idx="109">
                        <c:v>6.9793549529793983E-2</c:v>
                      </c:pt>
                      <c:pt idx="110">
                        <c:v>7.0276085279028261E-2</c:v>
                      </c:pt>
                      <c:pt idx="111">
                        <c:v>7.0768942019611078E-2</c:v>
                      </c:pt>
                      <c:pt idx="112">
                        <c:v>7.1269404298148195E-2</c:v>
                      </c:pt>
                      <c:pt idx="113">
                        <c:v>7.1774795179394141E-2</c:v>
                      </c:pt>
                      <c:pt idx="114">
                        <c:v>7.2282491457962644E-2</c:v>
                      </c:pt>
                      <c:pt idx="115">
                        <c:v>7.2789936912289938E-2</c:v>
                      </c:pt>
                      <c:pt idx="116">
                        <c:v>7.329465365790494E-2</c:v>
                      </c:pt>
                      <c:pt idx="117">
                        <c:v>7.3794251688133791E-2</c:v>
                      </c:pt>
                      <c:pt idx="118">
                        <c:v>7.4286436713591572E-2</c:v>
                      </c:pt>
                      <c:pt idx="119">
                        <c:v>7.4769016428172408E-2</c:v>
                      </c:pt>
                      <c:pt idx="120">
                        <c:v>7.523990533970154E-2</c:v>
                      </c:pt>
                      <c:pt idx="121">
                        <c:v>7.5697128308936934E-2</c:v>
                      </c:pt>
                      <c:pt idx="122">
                        <c:v>7.6138822942203185E-2</c:v>
                      </c:pt>
                      <c:pt idx="123">
                        <c:v>7.6563240981448358E-2</c:v>
                      </c:pt>
                      <c:pt idx="124">
                        <c:v>7.6968748831628575E-2</c:v>
                      </c:pt>
                      <c:pt idx="125">
                        <c:v>7.735382735981669E-2</c:v>
                      </c:pt>
                      <c:pt idx="126">
                        <c:v>7.7717071093618501E-2</c:v>
                      </c:pt>
                      <c:pt idx="127">
                        <c:v>7.8057186938946019E-2</c:v>
                      </c:pt>
                      <c:pt idx="128">
                        <c:v>7.8372992529178911E-2</c:v>
                      </c:pt>
                      <c:pt idx="129">
                        <c:v>7.8663414309373569E-2</c:v>
                      </c:pt>
                      <c:pt idx="130">
                        <c:v>7.8927485450854262E-2</c:v>
                      </c:pt>
                      <c:pt idx="131">
                        <c:v>7.9164343683062396E-2</c:v>
                      </c:pt>
                      <c:pt idx="132">
                        <c:v>7.9373229121231778E-2</c:v>
                      </c:pt>
                      <c:pt idx="133">
                        <c:v>7.9553482160218597E-2</c:v>
                      </c:pt>
                      <c:pt idx="134">
                        <c:v>7.970454149669659E-2</c:v>
                      </c:pt>
                      <c:pt idx="135">
                        <c:v>7.9825942333903416E-2</c:v>
                      </c:pt>
                      <c:pt idx="136">
                        <c:v>7.9917314815242349E-2</c:v>
                      </c:pt>
                      <c:pt idx="137">
                        <c:v>7.9978382725167538E-2</c:v>
                      </c:pt>
                      <c:pt idx="138">
                        <c:v>8.000896248805997E-2</c:v>
                      </c:pt>
                      <c:pt idx="139">
                        <c:v>8.0008962488060248E-2</c:v>
                      </c:pt>
                      <c:pt idx="140">
                        <c:v>7.9978382725168676E-2</c:v>
                      </c:pt>
                      <c:pt idx="141">
                        <c:v>7.9917314815242349E-2</c:v>
                      </c:pt>
                      <c:pt idx="142">
                        <c:v>7.9825942333902847E-2</c:v>
                      </c:pt>
                      <c:pt idx="143">
                        <c:v>7.970454149669573E-2</c:v>
                      </c:pt>
                      <c:pt idx="144">
                        <c:v>7.9553482160218306E-2</c:v>
                      </c:pt>
                      <c:pt idx="145">
                        <c:v>7.9373229121231195E-2</c:v>
                      </c:pt>
                      <c:pt idx="146">
                        <c:v>7.9164343683060676E-2</c:v>
                      </c:pt>
                      <c:pt idx="147">
                        <c:v>7.8927485450853402E-2</c:v>
                      </c:pt>
                      <c:pt idx="148">
                        <c:v>7.8663414309372709E-2</c:v>
                      </c:pt>
                      <c:pt idx="149">
                        <c:v>7.8372992529178759E-2</c:v>
                      </c:pt>
                      <c:pt idx="150">
                        <c:v>7.8057186938945436E-2</c:v>
                      </c:pt>
                      <c:pt idx="151">
                        <c:v>7.7717071093617335E-2</c:v>
                      </c:pt>
                      <c:pt idx="152">
                        <c:v>7.7353827359817134E-2</c:v>
                      </c:pt>
                      <c:pt idx="153">
                        <c:v>7.6968748831628284E-2</c:v>
                      </c:pt>
                      <c:pt idx="154">
                        <c:v>7.6563240981447317E-2</c:v>
                      </c:pt>
                      <c:pt idx="155">
                        <c:v>7.6138822942202589E-2</c:v>
                      </c:pt>
                      <c:pt idx="156">
                        <c:v>7.5697128308935741E-2</c:v>
                      </c:pt>
                      <c:pt idx="157">
                        <c:v>7.5239905339700486E-2</c:v>
                      </c:pt>
                      <c:pt idx="158">
                        <c:v>7.4769016428170729E-2</c:v>
                      </c:pt>
                      <c:pt idx="159">
                        <c:v>7.4286436713589893E-2</c:v>
                      </c:pt>
                      <c:pt idx="160">
                        <c:v>7.3794251688132556E-2</c:v>
                      </c:pt>
                      <c:pt idx="161">
                        <c:v>7.3294653657903233E-2</c:v>
                      </c:pt>
                      <c:pt idx="162">
                        <c:v>7.2789936912288369E-2</c:v>
                      </c:pt>
                      <c:pt idx="163">
                        <c:v>7.2282491457962186E-2</c:v>
                      </c:pt>
                      <c:pt idx="164">
                        <c:v>7.1774795179393031E-2</c:v>
                      </c:pt>
                      <c:pt idx="165">
                        <c:v>7.1269404298146752E-2</c:v>
                      </c:pt>
                      <c:pt idx="166">
                        <c:v>7.0768942019609801E-2</c:v>
                      </c:pt>
                      <c:pt idx="167">
                        <c:v>7.0276085279027942E-2</c:v>
                      </c:pt>
                      <c:pt idx="168">
                        <c:v>6.9793549529793497E-2</c:v>
                      </c:pt>
                      <c:pt idx="169">
                        <c:v>6.9324071556482444E-2</c:v>
                      </c:pt>
                      <c:pt idx="170">
                        <c:v>6.8870390343552135E-2</c:v>
                      </c:pt>
                      <c:pt idx="171">
                        <c:v>6.8435226087871934E-2</c:v>
                      </c:pt>
                      <c:pt idx="172">
                        <c:v>6.8021257508541516E-2</c:v>
                      </c:pt>
                      <c:pt idx="173">
                        <c:v>6.7631097679317423E-2</c:v>
                      </c:pt>
                      <c:pt idx="174">
                        <c:v>6.7267268685187676E-2</c:v>
                      </c:pt>
                      <c:pt idx="175">
                        <c:v>6.6932175481790937E-2</c:v>
                      </c:pt>
                      <c:pt idx="176">
                        <c:v>6.6628079410633118E-2</c:v>
                      </c:pt>
                      <c:pt idx="177">
                        <c:v>6.6357071889479216E-2</c:v>
                      </c:pt>
                      <c:pt idx="178">
                        <c:v>6.6121048850886613E-2</c:v>
                      </c:pt>
                      <c:pt idx="179">
                        <c:v>6.5921686537412455E-2</c:v>
                      </c:pt>
                      <c:pt idx="180">
                        <c:v>6.5760419274842163E-2</c:v>
                      </c:pt>
                      <c:pt idx="181">
                        <c:v>6.5638419831390529E-2</c:v>
                      </c:pt>
                      <c:pt idx="182">
                        <c:v>6.5556582928911949E-2</c:v>
                      </c:pt>
                      <c:pt idx="183">
                        <c:v>6.551551240173796E-2</c:v>
                      </c:pt>
                      <c:pt idx="184">
                        <c:v>6.5515512401737627E-2</c:v>
                      </c:pt>
                      <c:pt idx="185">
                        <c:v>6.5556582928910909E-2</c:v>
                      </c:pt>
                      <c:pt idx="186">
                        <c:v>6.5638419831389849E-2</c:v>
                      </c:pt>
                      <c:pt idx="187">
                        <c:v>6.576041927484147E-2</c:v>
                      </c:pt>
                      <c:pt idx="188">
                        <c:v>6.5921686537411428E-2</c:v>
                      </c:pt>
                      <c:pt idx="189">
                        <c:v>6.6121048850884892E-2</c:v>
                      </c:pt>
                      <c:pt idx="190">
                        <c:v>6.6357071889477842E-2</c:v>
                      </c:pt>
                      <c:pt idx="191">
                        <c:v>6.6628079410632091E-2</c:v>
                      </c:pt>
                      <c:pt idx="192">
                        <c:v>6.6932175481789924E-2</c:v>
                      </c:pt>
                      <c:pt idx="193">
                        <c:v>6.7267268685186662E-2</c:v>
                      </c:pt>
                      <c:pt idx="194">
                        <c:v>6.7631097679317423E-2</c:v>
                      </c:pt>
                      <c:pt idx="195">
                        <c:v>6.802125750854085E-2</c:v>
                      </c:pt>
                      <c:pt idx="196">
                        <c:v>6.8435226087870948E-2</c:v>
                      </c:pt>
                      <c:pt idx="197">
                        <c:v>6.887039034355015E-2</c:v>
                      </c:pt>
                      <c:pt idx="198">
                        <c:v>6.932407155648114E-2</c:v>
                      </c:pt>
                      <c:pt idx="199">
                        <c:v>6.979354952979154E-2</c:v>
                      </c:pt>
                      <c:pt idx="200">
                        <c:v>7.027608527902568E-2</c:v>
                      </c:pt>
                      <c:pt idx="201">
                        <c:v>7.076894201960883E-2</c:v>
                      </c:pt>
                      <c:pt idx="202">
                        <c:v>7.1269404298145475E-2</c:v>
                      </c:pt>
                      <c:pt idx="203">
                        <c:v>7.1774795179391448E-2</c:v>
                      </c:pt>
                      <c:pt idx="204">
                        <c:v>7.2282491457959355E-2</c:v>
                      </c:pt>
                      <c:pt idx="205">
                        <c:v>7.2789936912286815E-2</c:v>
                      </c:pt>
                      <c:pt idx="206">
                        <c:v>7.3294653657901054E-2</c:v>
                      </c:pt>
                      <c:pt idx="207">
                        <c:v>7.3794251688132556E-2</c:v>
                      </c:pt>
                      <c:pt idx="208">
                        <c:v>7.4286436713589588E-2</c:v>
                      </c:pt>
                      <c:pt idx="209">
                        <c:v>7.4769016428170423E-2</c:v>
                      </c:pt>
                      <c:pt idx="210">
                        <c:v>7.5239905339701096E-2</c:v>
                      </c:pt>
                      <c:pt idx="211">
                        <c:v>7.5697128308935435E-2</c:v>
                      </c:pt>
                      <c:pt idx="212">
                        <c:v>7.6138822942201687E-2</c:v>
                      </c:pt>
                      <c:pt idx="213">
                        <c:v>7.6563240981445235E-2</c:v>
                      </c:pt>
                      <c:pt idx="214">
                        <c:v>7.6968748831626216E-2</c:v>
                      </c:pt>
                      <c:pt idx="215">
                        <c:v>7.7353827359813901E-2</c:v>
                      </c:pt>
                      <c:pt idx="216">
                        <c:v>7.7717071093614407E-2</c:v>
                      </c:pt>
                      <c:pt idx="217">
                        <c:v>7.8057186938942522E-2</c:v>
                      </c:pt>
                      <c:pt idx="218">
                        <c:v>7.837299252917615E-2</c:v>
                      </c:pt>
                      <c:pt idx="219">
                        <c:v>7.8663414309371252E-2</c:v>
                      </c:pt>
                      <c:pt idx="220">
                        <c:v>7.8927485450851084E-2</c:v>
                      </c:pt>
                      <c:pt idx="221">
                        <c:v>7.9164343683059815E-2</c:v>
                      </c:pt>
                      <c:pt idx="222">
                        <c:v>7.9373229121229488E-2</c:v>
                      </c:pt>
                      <c:pt idx="223">
                        <c:v>7.9553482160217168E-2</c:v>
                      </c:pt>
                      <c:pt idx="224">
                        <c:v>7.9704541496694314E-2</c:v>
                      </c:pt>
                      <c:pt idx="225">
                        <c:v>7.9825942333901709E-2</c:v>
                      </c:pt>
                      <c:pt idx="226">
                        <c:v>7.9917314815241225E-2</c:v>
                      </c:pt>
                      <c:pt idx="227">
                        <c:v>7.9978382725165553E-2</c:v>
                      </c:pt>
                      <c:pt idx="228">
                        <c:v>8.0008962488057125E-2</c:v>
                      </c:pt>
                      <c:pt idx="229">
                        <c:v>8.0008962488058263E-2</c:v>
                      </c:pt>
                      <c:pt idx="230">
                        <c:v>7.9978382725164984E-2</c:v>
                      </c:pt>
                      <c:pt idx="231">
                        <c:v>7.9917314815239518E-2</c:v>
                      </c:pt>
                      <c:pt idx="232">
                        <c:v>7.9825942333901126E-2</c:v>
                      </c:pt>
                      <c:pt idx="233">
                        <c:v>7.9704541496694314E-2</c:v>
                      </c:pt>
                      <c:pt idx="234">
                        <c:v>7.955348216021603E-2</c:v>
                      </c:pt>
                      <c:pt idx="235">
                        <c:v>7.9373229121229488E-2</c:v>
                      </c:pt>
                      <c:pt idx="236">
                        <c:v>7.9164343683061536E-2</c:v>
                      </c:pt>
                      <c:pt idx="237">
                        <c:v>7.892748545085454E-2</c:v>
                      </c:pt>
                      <c:pt idx="238">
                        <c:v>7.8663414309372418E-2</c:v>
                      </c:pt>
                      <c:pt idx="239">
                        <c:v>7.837299252917905E-2</c:v>
                      </c:pt>
                      <c:pt idx="240">
                        <c:v>7.8057186938947767E-2</c:v>
                      </c:pt>
                      <c:pt idx="241">
                        <c:v>7.7717071093619083E-2</c:v>
                      </c:pt>
                      <c:pt idx="242">
                        <c:v>7.7353827359818023E-2</c:v>
                      </c:pt>
                      <c:pt idx="243">
                        <c:v>7.6968748831629158E-2</c:v>
                      </c:pt>
                      <c:pt idx="244">
                        <c:v>7.6563240981448788E-2</c:v>
                      </c:pt>
                      <c:pt idx="245">
                        <c:v>7.6138822942205267E-2</c:v>
                      </c:pt>
                      <c:pt idx="246">
                        <c:v>7.5697128308937836E-2</c:v>
                      </c:pt>
                      <c:pt idx="247">
                        <c:v>7.5239905339702304E-2</c:v>
                      </c:pt>
                      <c:pt idx="248">
                        <c:v>7.4769016428170507E-2</c:v>
                      </c:pt>
                      <c:pt idx="249">
                        <c:v>7.4286436713589615E-2</c:v>
                      </c:pt>
                      <c:pt idx="250">
                        <c:v>7.3794251688132043E-2</c:v>
                      </c:pt>
                      <c:pt idx="251">
                        <c:v>7.3294653657902858E-2</c:v>
                      </c:pt>
                      <c:pt idx="252">
                        <c:v>7.278993691228787E-2</c:v>
                      </c:pt>
                      <c:pt idx="253">
                        <c:v>7.2282491457960923E-2</c:v>
                      </c:pt>
                      <c:pt idx="254">
                        <c:v>7.1774795179392198E-2</c:v>
                      </c:pt>
                      <c:pt idx="255">
                        <c:v>7.1269404298146682E-2</c:v>
                      </c:pt>
                      <c:pt idx="256">
                        <c:v>7.0768942019609815E-2</c:v>
                      </c:pt>
                      <c:pt idx="257">
                        <c:v>7.027608527902704E-2</c:v>
                      </c:pt>
                      <c:pt idx="258">
                        <c:v>6.9793549529793011E-2</c:v>
                      </c:pt>
                      <c:pt idx="259">
                        <c:v>6.9324071556481986E-2</c:v>
                      </c:pt>
                      <c:pt idx="260">
                        <c:v>6.8870390343551247E-2</c:v>
                      </c:pt>
                      <c:pt idx="261">
                        <c:v>6.8435226087872128E-2</c:v>
                      </c:pt>
                      <c:pt idx="262">
                        <c:v>6.8021257508541683E-2</c:v>
                      </c:pt>
                      <c:pt idx="263">
                        <c:v>6.7631097679317922E-2</c:v>
                      </c:pt>
                      <c:pt idx="264">
                        <c:v>6.7267268685187759E-2</c:v>
                      </c:pt>
                      <c:pt idx="265">
                        <c:v>6.6932175481791298E-2</c:v>
                      </c:pt>
                      <c:pt idx="266">
                        <c:v>6.6628079410633978E-2</c:v>
                      </c:pt>
                      <c:pt idx="267">
                        <c:v>6.6357071889479105E-2</c:v>
                      </c:pt>
                      <c:pt idx="268">
                        <c:v>6.6121048850886863E-2</c:v>
                      </c:pt>
                      <c:pt idx="269">
                        <c:v>6.5921686537412705E-2</c:v>
                      </c:pt>
                      <c:pt idx="270">
                        <c:v>6.5760419274842663E-2</c:v>
                      </c:pt>
                      <c:pt idx="271">
                        <c:v>6.5638419831390585E-2</c:v>
                      </c:pt>
                      <c:pt idx="272">
                        <c:v>6.5556582928912116E-2</c:v>
                      </c:pt>
                      <c:pt idx="273">
                        <c:v>6.5515512401738335E-2</c:v>
                      </c:pt>
                      <c:pt idx="274">
                        <c:v>6.5515512401738307E-2</c:v>
                      </c:pt>
                      <c:pt idx="275">
                        <c:v>6.555658292891213E-2</c:v>
                      </c:pt>
                      <c:pt idx="276">
                        <c:v>6.5638419831390599E-2</c:v>
                      </c:pt>
                      <c:pt idx="277">
                        <c:v>6.5760419274842649E-2</c:v>
                      </c:pt>
                      <c:pt idx="278">
                        <c:v>6.5921686537412705E-2</c:v>
                      </c:pt>
                      <c:pt idx="279">
                        <c:v>6.6121048850886835E-2</c:v>
                      </c:pt>
                      <c:pt idx="280">
                        <c:v>6.6357071889479105E-2</c:v>
                      </c:pt>
                      <c:pt idx="281">
                        <c:v>6.6628079410633978E-2</c:v>
                      </c:pt>
                      <c:pt idx="282">
                        <c:v>6.6932175481791298E-2</c:v>
                      </c:pt>
                      <c:pt idx="283">
                        <c:v>6.7267268685187745E-2</c:v>
                      </c:pt>
                      <c:pt idx="284">
                        <c:v>6.7631097679317895E-2</c:v>
                      </c:pt>
                      <c:pt idx="285">
                        <c:v>6.8021257508541683E-2</c:v>
                      </c:pt>
                      <c:pt idx="286">
                        <c:v>6.8435226087872114E-2</c:v>
                      </c:pt>
                      <c:pt idx="287">
                        <c:v>6.8870390343551233E-2</c:v>
                      </c:pt>
                      <c:pt idx="288">
                        <c:v>6.9324071556482014E-2</c:v>
                      </c:pt>
                      <c:pt idx="289">
                        <c:v>6.9793549529793025E-2</c:v>
                      </c:pt>
                      <c:pt idx="290">
                        <c:v>7.0276085279027067E-2</c:v>
                      </c:pt>
                      <c:pt idx="291">
                        <c:v>7.0768942019609787E-2</c:v>
                      </c:pt>
                      <c:pt idx="292">
                        <c:v>7.1269404298146682E-2</c:v>
                      </c:pt>
                      <c:pt idx="293">
                        <c:v>7.1774795179392226E-2</c:v>
                      </c:pt>
                      <c:pt idx="294">
                        <c:v>7.2282491457960923E-2</c:v>
                      </c:pt>
                      <c:pt idx="295">
                        <c:v>7.2789936912287898E-2</c:v>
                      </c:pt>
                      <c:pt idx="296">
                        <c:v>7.3294653657902872E-2</c:v>
                      </c:pt>
                      <c:pt idx="297">
                        <c:v>7.3794251688132043E-2</c:v>
                      </c:pt>
                      <c:pt idx="298">
                        <c:v>7.4286436713589643E-2</c:v>
                      </c:pt>
                      <c:pt idx="299">
                        <c:v>7.4769016428170507E-2</c:v>
                      </c:pt>
                      <c:pt idx="300">
                        <c:v>7.5239905339699875E-2</c:v>
                      </c:pt>
                      <c:pt idx="301">
                        <c:v>7.5697128308934894E-2</c:v>
                      </c:pt>
                      <c:pt idx="302">
                        <c:v>7.6138822942201853E-2</c:v>
                      </c:pt>
                      <c:pt idx="303">
                        <c:v>7.6563240981446554E-2</c:v>
                      </c:pt>
                      <c:pt idx="304">
                        <c:v>7.6968748831627062E-2</c:v>
                      </c:pt>
                      <c:pt idx="305">
                        <c:v>7.7353827359815747E-2</c:v>
                      </c:pt>
                      <c:pt idx="306">
                        <c:v>7.7717071093616447E-2</c:v>
                      </c:pt>
                      <c:pt idx="307">
                        <c:v>7.8057186938944839E-2</c:v>
                      </c:pt>
                      <c:pt idx="308">
                        <c:v>7.8372992529177718E-2</c:v>
                      </c:pt>
                      <c:pt idx="309">
                        <c:v>7.8663414309372265E-2</c:v>
                      </c:pt>
                      <c:pt idx="310">
                        <c:v>7.8927485450852902E-2</c:v>
                      </c:pt>
                      <c:pt idx="311">
                        <c:v>7.9164343683060953E-2</c:v>
                      </c:pt>
                      <c:pt idx="312">
                        <c:v>7.9373229121230307E-2</c:v>
                      </c:pt>
                      <c:pt idx="313">
                        <c:v>7.9553482160217501E-2</c:v>
                      </c:pt>
                      <c:pt idx="314">
                        <c:v>7.9704541496694759E-2</c:v>
                      </c:pt>
                      <c:pt idx="315">
                        <c:v>7.9825942333902028E-2</c:v>
                      </c:pt>
                      <c:pt idx="316">
                        <c:v>7.9917314815241475E-2</c:v>
                      </c:pt>
                      <c:pt idx="317">
                        <c:v>7.9978382725166913E-2</c:v>
                      </c:pt>
                      <c:pt idx="318">
                        <c:v>8.0008962488058624E-2</c:v>
                      </c:pt>
                      <c:pt idx="319">
                        <c:v>8.0008962488058583E-2</c:v>
                      </c:pt>
                      <c:pt idx="320">
                        <c:v>7.9978382725166913E-2</c:v>
                      </c:pt>
                      <c:pt idx="321">
                        <c:v>7.9917314815241447E-2</c:v>
                      </c:pt>
                      <c:pt idx="322">
                        <c:v>7.9825942333902028E-2</c:v>
                      </c:pt>
                      <c:pt idx="323">
                        <c:v>7.9704541496694731E-2</c:v>
                      </c:pt>
                      <c:pt idx="324">
                        <c:v>7.9553482160217501E-2</c:v>
                      </c:pt>
                      <c:pt idx="325">
                        <c:v>7.9373229121230293E-2</c:v>
                      </c:pt>
                      <c:pt idx="326">
                        <c:v>7.9164343683060981E-2</c:v>
                      </c:pt>
                      <c:pt idx="327">
                        <c:v>7.8927485450852902E-2</c:v>
                      </c:pt>
                      <c:pt idx="328">
                        <c:v>7.8663414309372293E-2</c:v>
                      </c:pt>
                      <c:pt idx="329">
                        <c:v>7.8372992529177746E-2</c:v>
                      </c:pt>
                      <c:pt idx="330">
                        <c:v>7.8057186938944881E-2</c:v>
                      </c:pt>
                      <c:pt idx="331">
                        <c:v>7.7717071093616447E-2</c:v>
                      </c:pt>
                      <c:pt idx="332">
                        <c:v>7.7353827359815774E-2</c:v>
                      </c:pt>
                      <c:pt idx="333">
                        <c:v>7.696874883162709E-2</c:v>
                      </c:pt>
                      <c:pt idx="334">
                        <c:v>7.6563240981446554E-2</c:v>
                      </c:pt>
                      <c:pt idx="335">
                        <c:v>7.6138822942201839E-2</c:v>
                      </c:pt>
                      <c:pt idx="336">
                        <c:v>7.5697128308934908E-2</c:v>
                      </c:pt>
                      <c:pt idx="337">
                        <c:v>7.5239905339699875E-2</c:v>
                      </c:pt>
                      <c:pt idx="338">
                        <c:v>7.4769016428170507E-2</c:v>
                      </c:pt>
                      <c:pt idx="339">
                        <c:v>7.4286436713589643E-2</c:v>
                      </c:pt>
                      <c:pt idx="340">
                        <c:v>7.3794251688132098E-2</c:v>
                      </c:pt>
                      <c:pt idx="341">
                        <c:v>7.3294653657902872E-2</c:v>
                      </c:pt>
                      <c:pt idx="342">
                        <c:v>7.2789936912287898E-2</c:v>
                      </c:pt>
                      <c:pt idx="343">
                        <c:v>7.2282491457960923E-2</c:v>
                      </c:pt>
                      <c:pt idx="344">
                        <c:v>7.1774795179392226E-2</c:v>
                      </c:pt>
                      <c:pt idx="345">
                        <c:v>7.1269404298146669E-2</c:v>
                      </c:pt>
                      <c:pt idx="346">
                        <c:v>7.0768942019609815E-2</c:v>
                      </c:pt>
                      <c:pt idx="347">
                        <c:v>7.0276085279027067E-2</c:v>
                      </c:pt>
                      <c:pt idx="348">
                        <c:v>6.9793549529793039E-2</c:v>
                      </c:pt>
                      <c:pt idx="349">
                        <c:v>6.9324071556482014E-2</c:v>
                      </c:pt>
                      <c:pt idx="350">
                        <c:v>6.8870390343551233E-2</c:v>
                      </c:pt>
                      <c:pt idx="351">
                        <c:v>6.8435226087872128E-2</c:v>
                      </c:pt>
                      <c:pt idx="352">
                        <c:v>6.802125750854171E-2</c:v>
                      </c:pt>
                      <c:pt idx="353">
                        <c:v>6.7631097679317922E-2</c:v>
                      </c:pt>
                      <c:pt idx="354">
                        <c:v>6.7267268685187759E-2</c:v>
                      </c:pt>
                      <c:pt idx="355">
                        <c:v>6.6932175481791284E-2</c:v>
                      </c:pt>
                      <c:pt idx="356">
                        <c:v>6.6628079410633992E-2</c:v>
                      </c:pt>
                      <c:pt idx="357">
                        <c:v>6.6357071889479119E-2</c:v>
                      </c:pt>
                      <c:pt idx="358">
                        <c:v>6.6121048850886849E-2</c:v>
                      </c:pt>
                      <c:pt idx="359">
                        <c:v>6.5921686537412691E-2</c:v>
                      </c:pt>
                      <c:pt idx="360">
                        <c:v>6.5760419274842649E-2</c:v>
                      </c:pt>
                      <c:pt idx="361">
                        <c:v>6.5638419831390585E-2</c:v>
                      </c:pt>
                      <c:pt idx="362">
                        <c:v>6.5556582928912116E-2</c:v>
                      </c:pt>
                      <c:pt idx="363">
                        <c:v>6.5515512401738307E-2</c:v>
                      </c:pt>
                      <c:pt idx="364">
                        <c:v>6.5515512401738307E-2</c:v>
                      </c:pt>
                      <c:pt idx="365">
                        <c:v>6.555658292891213E-2</c:v>
                      </c:pt>
                      <c:pt idx="366">
                        <c:v>6.5638419831390585E-2</c:v>
                      </c:pt>
                      <c:pt idx="367">
                        <c:v>6.5760419274842649E-2</c:v>
                      </c:pt>
                      <c:pt idx="368">
                        <c:v>6.5921686537412691E-2</c:v>
                      </c:pt>
                      <c:pt idx="369">
                        <c:v>6.6121048850886835E-2</c:v>
                      </c:pt>
                      <c:pt idx="370">
                        <c:v>6.6357071889479091E-2</c:v>
                      </c:pt>
                      <c:pt idx="371">
                        <c:v>6.6628079410633964E-2</c:v>
                      </c:pt>
                      <c:pt idx="372">
                        <c:v>6.6932175481791284E-2</c:v>
                      </c:pt>
                      <c:pt idx="373">
                        <c:v>6.7267268685187745E-2</c:v>
                      </c:pt>
                      <c:pt idx="374">
                        <c:v>6.7631097679317909E-2</c:v>
                      </c:pt>
                      <c:pt idx="375">
                        <c:v>6.8021257508541669E-2</c:v>
                      </c:pt>
                      <c:pt idx="376">
                        <c:v>6.8435226087872128E-2</c:v>
                      </c:pt>
                      <c:pt idx="377">
                        <c:v>6.8870390343551219E-2</c:v>
                      </c:pt>
                      <c:pt idx="378">
                        <c:v>6.9324071556482E-2</c:v>
                      </c:pt>
                      <c:pt idx="379">
                        <c:v>6.9793549529793011E-2</c:v>
                      </c:pt>
                      <c:pt idx="380">
                        <c:v>7.0276085279027067E-2</c:v>
                      </c:pt>
                      <c:pt idx="381">
                        <c:v>7.0768942019609787E-2</c:v>
                      </c:pt>
                      <c:pt idx="382">
                        <c:v>7.1269404298146669E-2</c:v>
                      </c:pt>
                      <c:pt idx="383">
                        <c:v>7.1774795179392198E-2</c:v>
                      </c:pt>
                      <c:pt idx="384">
                        <c:v>7.2282491457960923E-2</c:v>
                      </c:pt>
                      <c:pt idx="385">
                        <c:v>7.2789936912287884E-2</c:v>
                      </c:pt>
                      <c:pt idx="386">
                        <c:v>7.3294653657902872E-2</c:v>
                      </c:pt>
                      <c:pt idx="387">
                        <c:v>7.3794251688132056E-2</c:v>
                      </c:pt>
                      <c:pt idx="388">
                        <c:v>7.4286436713589615E-2</c:v>
                      </c:pt>
                      <c:pt idx="389">
                        <c:v>7.4769016428170493E-2</c:v>
                      </c:pt>
                      <c:pt idx="390">
                        <c:v>7.5239905339699875E-2</c:v>
                      </c:pt>
                      <c:pt idx="391">
                        <c:v>7.569712830893488E-2</c:v>
                      </c:pt>
                      <c:pt idx="392">
                        <c:v>7.6138822942201853E-2</c:v>
                      </c:pt>
                      <c:pt idx="393">
                        <c:v>7.6563240981446526E-2</c:v>
                      </c:pt>
                      <c:pt idx="394">
                        <c:v>7.6968748831627049E-2</c:v>
                      </c:pt>
                      <c:pt idx="395">
                        <c:v>7.7353827359815747E-2</c:v>
                      </c:pt>
                      <c:pt idx="396">
                        <c:v>7.7717071093616433E-2</c:v>
                      </c:pt>
                      <c:pt idx="397">
                        <c:v>7.8057186938944825E-2</c:v>
                      </c:pt>
                      <c:pt idx="398">
                        <c:v>7.8372992529177704E-2</c:v>
                      </c:pt>
                      <c:pt idx="399">
                        <c:v>7.8663414309372265E-2</c:v>
                      </c:pt>
                      <c:pt idx="400">
                        <c:v>7.8927485450852902E-2</c:v>
                      </c:pt>
                      <c:pt idx="401">
                        <c:v>7.9164343683060939E-2</c:v>
                      </c:pt>
                      <c:pt idx="402">
                        <c:v>7.9373229121230293E-2</c:v>
                      </c:pt>
                      <c:pt idx="403">
                        <c:v>7.9553482160217459E-2</c:v>
                      </c:pt>
                      <c:pt idx="404">
                        <c:v>7.9704541496694731E-2</c:v>
                      </c:pt>
                      <c:pt idx="405">
                        <c:v>7.9825942333902014E-2</c:v>
                      </c:pt>
                      <c:pt idx="406">
                        <c:v>7.9917314815241475E-2</c:v>
                      </c:pt>
                      <c:pt idx="407">
                        <c:v>7.9978382725166941E-2</c:v>
                      </c:pt>
                      <c:pt idx="408">
                        <c:v>8.0008962488058596E-2</c:v>
                      </c:pt>
                      <c:pt idx="409">
                        <c:v>8.0008962488058596E-2</c:v>
                      </c:pt>
                      <c:pt idx="410">
                        <c:v>7.9978382725166941E-2</c:v>
                      </c:pt>
                      <c:pt idx="411">
                        <c:v>7.9917314815241461E-2</c:v>
                      </c:pt>
                      <c:pt idx="412">
                        <c:v>7.9825942333902014E-2</c:v>
                      </c:pt>
                      <c:pt idx="413">
                        <c:v>7.9704541496694745E-2</c:v>
                      </c:pt>
                      <c:pt idx="414">
                        <c:v>7.9553482160217487E-2</c:v>
                      </c:pt>
                      <c:pt idx="415">
                        <c:v>7.9373229121230307E-2</c:v>
                      </c:pt>
                      <c:pt idx="416">
                        <c:v>7.9164343683060967E-2</c:v>
                      </c:pt>
                      <c:pt idx="417">
                        <c:v>7.8927485450852944E-2</c:v>
                      </c:pt>
                      <c:pt idx="418">
                        <c:v>7.8663414309372293E-2</c:v>
                      </c:pt>
                      <c:pt idx="419">
                        <c:v>7.8372992529177718E-2</c:v>
                      </c:pt>
                      <c:pt idx="420">
                        <c:v>7.8057186938944853E-2</c:v>
                      </c:pt>
                      <c:pt idx="421">
                        <c:v>7.7717071093616474E-2</c:v>
                      </c:pt>
                      <c:pt idx="422">
                        <c:v>7.7353827359815774E-2</c:v>
                      </c:pt>
                    </c:numCache>
                  </c:numRef>
                </c:val>
                <c:smooth val="0"/>
              </c15:ser>
            </c15:filteredLineSeries>
          </c:ext>
        </c:extLst>
      </c:lineChart>
      <c:catAx>
        <c:axId val="57802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017696"/>
        <c:crosses val="autoZero"/>
        <c:auto val="1"/>
        <c:lblAlgn val="ctr"/>
        <c:lblOffset val="100"/>
        <c:noMultiLvlLbl val="0"/>
      </c:catAx>
      <c:valAx>
        <c:axId val="57801769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0227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11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30</xdr:col>
      <xdr:colOff>225137</xdr:colOff>
      <xdr:row>6</xdr:row>
      <xdr:rowOff>91785</xdr:rowOff>
    </xdr:from>
    <xdr:to>
      <xdr:col>45</xdr:col>
      <xdr:colOff>329045</xdr:colOff>
      <xdr:row>27</xdr:row>
      <xdr:rowOff>173181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238125</xdr:colOff>
      <xdr:row>30</xdr:row>
      <xdr:rowOff>188117</xdr:rowOff>
    </xdr:from>
    <xdr:to>
      <xdr:col>45</xdr:col>
      <xdr:colOff>309562</xdr:colOff>
      <xdr:row>52</xdr:row>
      <xdr:rowOff>142874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261938</xdr:colOff>
      <xdr:row>58</xdr:row>
      <xdr:rowOff>21429</xdr:rowOff>
    </xdr:from>
    <xdr:to>
      <xdr:col>45</xdr:col>
      <xdr:colOff>261937</xdr:colOff>
      <xdr:row>79</xdr:row>
      <xdr:rowOff>142874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285749</xdr:colOff>
      <xdr:row>82</xdr:row>
      <xdr:rowOff>45242</xdr:rowOff>
    </xdr:from>
    <xdr:to>
      <xdr:col>45</xdr:col>
      <xdr:colOff>214311</xdr:colOff>
      <xdr:row>104</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357186</xdr:colOff>
      <xdr:row>108</xdr:row>
      <xdr:rowOff>21429</xdr:rowOff>
    </xdr:from>
    <xdr:to>
      <xdr:col>45</xdr:col>
      <xdr:colOff>190498</xdr:colOff>
      <xdr:row>129</xdr:row>
      <xdr:rowOff>166686</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381000</xdr:colOff>
      <xdr:row>131</xdr:row>
      <xdr:rowOff>188118</xdr:rowOff>
    </xdr:from>
    <xdr:to>
      <xdr:col>45</xdr:col>
      <xdr:colOff>190499</xdr:colOff>
      <xdr:row>154</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128586</xdr:colOff>
      <xdr:row>437</xdr:row>
      <xdr:rowOff>71437</xdr:rowOff>
    </xdr:from>
    <xdr:to>
      <xdr:col>10</xdr:col>
      <xdr:colOff>952499</xdr:colOff>
      <xdr:row>455</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61912</xdr:colOff>
      <xdr:row>437</xdr:row>
      <xdr:rowOff>42862</xdr:rowOff>
    </xdr:from>
    <xdr:to>
      <xdr:col>27</xdr:col>
      <xdr:colOff>476250</xdr:colOff>
      <xdr:row>455</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9297051" cy="607320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queryTables/queryTable1.xml><?xml version="1.0" encoding="utf-8"?>
<queryTable xmlns="http://schemas.openxmlformats.org/spreadsheetml/2006/main" name="HistoricalUnitPrices.aspx?MainGroup=SF&amp;GroupID=11&amp;ProductID=3&amp;Public=1&amp;FundTransfer=false"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T41"/>
  <sheetViews>
    <sheetView topLeftCell="A4" zoomScale="85" zoomScaleNormal="85" workbookViewId="0">
      <selection activeCell="E40" sqref="E40"/>
    </sheetView>
  </sheetViews>
  <sheetFormatPr defaultRowHeight="12" customHeight="1" x14ac:dyDescent="0.25"/>
  <cols>
    <col min="4" max="4" width="25.7109375" bestFit="1" customWidth="1"/>
    <col min="5" max="5" width="17.28515625" style="26" bestFit="1" customWidth="1"/>
    <col min="6" max="7" width="13.5703125" style="26" customWidth="1"/>
    <col min="11" max="11" width="17.5703125" customWidth="1"/>
    <col min="12" max="12" width="15.5703125" bestFit="1" customWidth="1"/>
    <col min="13" max="13" width="12.5703125" style="87" bestFit="1" customWidth="1"/>
    <col min="14" max="14" width="9.140625" style="26"/>
    <col min="15" max="15" width="16.28515625" style="26" bestFit="1" customWidth="1"/>
    <col min="16" max="16" width="9.140625" style="26"/>
    <col min="17" max="17" width="13.85546875" style="26" bestFit="1" customWidth="1"/>
    <col min="18" max="19" width="13.85546875" style="26" customWidth="1"/>
  </cols>
  <sheetData>
    <row r="2" spans="3:20" ht="12" customHeight="1" x14ac:dyDescent="0.25">
      <c r="D2" s="123" t="s">
        <v>74</v>
      </c>
      <c r="E2" s="123"/>
    </row>
    <row r="3" spans="3:20" ht="12" customHeight="1" thickBot="1" x14ac:dyDescent="0.3"/>
    <row r="4" spans="3:20" ht="12" customHeight="1" x14ac:dyDescent="0.25">
      <c r="C4" s="16"/>
      <c r="D4" s="17"/>
      <c r="E4" s="29"/>
      <c r="F4" s="29"/>
      <c r="G4" s="30"/>
      <c r="H4" s="12"/>
      <c r="I4" s="16"/>
      <c r="J4" s="17"/>
      <c r="K4" s="17"/>
      <c r="L4" s="17"/>
      <c r="M4" s="72"/>
      <c r="N4" s="29"/>
      <c r="O4" s="29"/>
      <c r="P4" s="29"/>
      <c r="Q4" s="29"/>
      <c r="R4" s="29"/>
      <c r="S4" s="29"/>
      <c r="T4" s="18"/>
    </row>
    <row r="5" spans="3:20" ht="28.5" x14ac:dyDescent="0.45">
      <c r="C5" s="7"/>
      <c r="D5" s="108" t="s">
        <v>29</v>
      </c>
      <c r="E5" s="27"/>
      <c r="F5" s="27"/>
      <c r="G5" s="43"/>
      <c r="H5" s="12"/>
      <c r="I5" s="7"/>
      <c r="J5" s="124" t="s">
        <v>30</v>
      </c>
      <c r="K5" s="124"/>
      <c r="L5" s="12"/>
      <c r="M5" s="38"/>
      <c r="N5" s="27"/>
      <c r="O5" s="27"/>
      <c r="P5" s="27"/>
      <c r="Q5" s="27"/>
      <c r="R5" s="27"/>
      <c r="S5" s="27"/>
      <c r="T5" s="13"/>
    </row>
    <row r="6" spans="3:20" ht="17.25" x14ac:dyDescent="0.4">
      <c r="C6" s="7"/>
      <c r="D6" s="12"/>
      <c r="E6" s="27"/>
      <c r="F6" s="27"/>
      <c r="G6" s="43"/>
      <c r="H6" s="12"/>
      <c r="I6" s="7"/>
      <c r="J6" s="12"/>
      <c r="K6" s="12"/>
      <c r="L6" s="12"/>
      <c r="M6" s="84" t="s">
        <v>49</v>
      </c>
      <c r="N6" s="27"/>
      <c r="O6" s="84" t="s">
        <v>19</v>
      </c>
      <c r="P6" s="27"/>
      <c r="Q6" s="84" t="s">
        <v>40</v>
      </c>
      <c r="R6" s="84"/>
      <c r="S6" s="117" t="s">
        <v>77</v>
      </c>
      <c r="T6" s="13"/>
    </row>
    <row r="7" spans="3:20" ht="12" customHeight="1" x14ac:dyDescent="0.25">
      <c r="C7" s="7"/>
      <c r="D7" s="12" t="s">
        <v>24</v>
      </c>
      <c r="E7" s="27" t="s">
        <v>69</v>
      </c>
      <c r="F7" s="82">
        <v>100000</v>
      </c>
      <c r="G7" s="43"/>
      <c r="H7" s="12"/>
      <c r="I7" s="7"/>
      <c r="J7" s="12"/>
      <c r="K7" s="12"/>
      <c r="L7" s="12"/>
      <c r="M7" s="38" t="s">
        <v>76</v>
      </c>
      <c r="N7" s="27"/>
      <c r="O7" s="38"/>
      <c r="P7" s="27"/>
      <c r="Q7" s="38" t="s">
        <v>75</v>
      </c>
      <c r="R7" s="38"/>
      <c r="T7" s="13"/>
    </row>
    <row r="8" spans="3:20" ht="12" customHeight="1" x14ac:dyDescent="0.25">
      <c r="C8" s="7"/>
      <c r="D8" s="12"/>
      <c r="E8" s="27"/>
      <c r="F8" s="107"/>
      <c r="G8" s="43"/>
      <c r="H8" s="12"/>
      <c r="I8" s="7"/>
      <c r="J8" s="64" t="s">
        <v>32</v>
      </c>
      <c r="L8" s="12"/>
      <c r="M8" s="38"/>
      <c r="N8" s="27"/>
      <c r="O8" s="38"/>
      <c r="P8" s="27"/>
      <c r="Q8" s="38"/>
      <c r="R8" s="38"/>
      <c r="S8" s="38"/>
      <c r="T8" s="13"/>
    </row>
    <row r="9" spans="3:20" ht="12" customHeight="1" x14ac:dyDescent="0.25">
      <c r="C9" s="7"/>
      <c r="D9" s="64" t="s">
        <v>39</v>
      </c>
      <c r="E9" s="27"/>
      <c r="F9" s="27"/>
      <c r="G9" s="43"/>
      <c r="H9" s="12"/>
      <c r="I9" s="7"/>
      <c r="J9" s="12"/>
      <c r="T9" s="13"/>
    </row>
    <row r="10" spans="3:20" ht="12" customHeight="1" x14ac:dyDescent="0.25">
      <c r="C10" s="7"/>
      <c r="D10" s="64" t="s">
        <v>72</v>
      </c>
      <c r="E10" s="27"/>
      <c r="F10" s="27"/>
      <c r="G10" s="43"/>
      <c r="H10" s="12"/>
      <c r="I10" s="7"/>
      <c r="J10" s="12"/>
      <c r="K10" s="12" t="s">
        <v>34</v>
      </c>
      <c r="L10" s="12" t="s">
        <v>0</v>
      </c>
      <c r="M10" s="38">
        <f>Calculations!AB28</f>
        <v>100000</v>
      </c>
      <c r="N10" s="27"/>
      <c r="O10" s="38">
        <f>Calculations!AB80</f>
        <v>100000</v>
      </c>
      <c r="P10" s="27"/>
      <c r="Q10" s="38">
        <f>Calculations!AB130</f>
        <v>100000</v>
      </c>
      <c r="R10" s="38"/>
      <c r="S10" s="115" t="e">
        <f>($F$7-M10)/(Q10-$F$7)</f>
        <v>#DIV/0!</v>
      </c>
      <c r="T10" s="13"/>
    </row>
    <row r="11" spans="3:20" ht="12" customHeight="1" x14ac:dyDescent="0.25">
      <c r="C11" s="7"/>
      <c r="D11" s="12" t="s">
        <v>27</v>
      </c>
      <c r="E11" s="27"/>
      <c r="F11" s="27"/>
      <c r="G11" s="43"/>
      <c r="H11" s="12"/>
      <c r="I11" s="7"/>
      <c r="J11" s="12"/>
      <c r="K11" s="12" t="s">
        <v>35</v>
      </c>
      <c r="L11" s="12" t="s">
        <v>28</v>
      </c>
      <c r="M11" s="38">
        <f>Calculations!AC28</f>
        <v>115185.25108450698</v>
      </c>
      <c r="N11" s="27"/>
      <c r="O11" s="38">
        <f>Calculations!AC80</f>
        <v>100296.91361552423</v>
      </c>
      <c r="P11" s="27"/>
      <c r="Q11" s="38">
        <f>Calculations!AC130</f>
        <v>85408.576146541687</v>
      </c>
      <c r="R11" s="38"/>
      <c r="S11" s="115">
        <f>($F$7-M11)/(Q11-$F$7)</f>
        <v>1.0406970037340064</v>
      </c>
      <c r="T11" s="13"/>
    </row>
    <row r="12" spans="3:20" ht="12" customHeight="1" x14ac:dyDescent="0.25">
      <c r="C12" s="7"/>
      <c r="D12" s="12" t="s">
        <v>0</v>
      </c>
      <c r="E12" s="90" t="s">
        <v>67</v>
      </c>
      <c r="F12" s="83">
        <v>0.5</v>
      </c>
      <c r="G12" s="43"/>
      <c r="H12" s="12"/>
      <c r="I12" s="7"/>
      <c r="J12" s="12"/>
      <c r="K12" s="12" t="s">
        <v>36</v>
      </c>
      <c r="L12" s="12" t="s">
        <v>1</v>
      </c>
      <c r="M12" s="38">
        <f>Calculations!AD28</f>
        <v>223995.70233820332</v>
      </c>
      <c r="N12" s="27"/>
      <c r="O12" s="38">
        <f>Calculations!AD80</f>
        <v>105245.70233820334</v>
      </c>
      <c r="P12" s="27"/>
      <c r="Q12" s="38">
        <f>Calculations!AD130</f>
        <v>1000</v>
      </c>
      <c r="R12" s="38"/>
      <c r="S12" s="115">
        <f>($F$7-M12)/(Q12-$F$7)</f>
        <v>1.2524818418000336</v>
      </c>
      <c r="T12" s="13"/>
    </row>
    <row r="13" spans="3:20" ht="12" customHeight="1" x14ac:dyDescent="0.25">
      <c r="C13" s="7"/>
      <c r="D13" s="12" t="s">
        <v>28</v>
      </c>
      <c r="E13" s="90" t="s">
        <v>68</v>
      </c>
      <c r="F13" s="83">
        <v>0</v>
      </c>
      <c r="G13" s="43"/>
      <c r="H13" s="12"/>
      <c r="I13" s="7"/>
      <c r="J13" s="12"/>
      <c r="S13" s="116"/>
      <c r="T13" s="13"/>
    </row>
    <row r="14" spans="3:20" ht="12" customHeight="1" x14ac:dyDescent="0.25">
      <c r="C14" s="7"/>
      <c r="D14" s="12" t="s">
        <v>1</v>
      </c>
      <c r="E14" s="90" t="s">
        <v>67</v>
      </c>
      <c r="F14" s="83">
        <v>0.5</v>
      </c>
      <c r="G14" s="43"/>
      <c r="H14" s="12"/>
      <c r="I14" s="7"/>
      <c r="J14" s="12"/>
      <c r="S14" s="116"/>
      <c r="T14" s="13"/>
    </row>
    <row r="15" spans="3:20" ht="12" customHeight="1" x14ac:dyDescent="0.25">
      <c r="C15" s="7"/>
      <c r="D15" s="64" t="s">
        <v>16</v>
      </c>
      <c r="E15" s="84"/>
      <c r="F15" s="85">
        <f>SUM(F12:F14)</f>
        <v>1</v>
      </c>
      <c r="G15" s="43" t="str">
        <f>IF(F15&lt;&gt;1,"Error, Sum must equal 100%","Ok")</f>
        <v>Ok</v>
      </c>
      <c r="H15" s="12"/>
      <c r="I15" s="7"/>
      <c r="J15" s="12"/>
      <c r="S15" s="116"/>
      <c r="T15" s="13"/>
    </row>
    <row r="16" spans="3:20" ht="12" customHeight="1" x14ac:dyDescent="0.25">
      <c r="C16" s="7"/>
      <c r="D16" s="12"/>
      <c r="E16" s="27"/>
      <c r="F16" s="27"/>
      <c r="G16" s="43"/>
      <c r="H16" s="12"/>
      <c r="I16" s="7"/>
      <c r="J16" s="64" t="s">
        <v>33</v>
      </c>
      <c r="L16" s="12"/>
      <c r="M16" s="38"/>
      <c r="N16" s="27"/>
      <c r="O16" s="38"/>
      <c r="P16" s="27"/>
      <c r="Q16" s="38"/>
      <c r="R16" s="38"/>
      <c r="S16" s="115"/>
      <c r="T16" s="13"/>
    </row>
    <row r="17" spans="3:20" ht="12" customHeight="1" x14ac:dyDescent="0.25">
      <c r="C17" s="7"/>
      <c r="D17" s="64" t="s">
        <v>73</v>
      </c>
      <c r="E17" s="27"/>
      <c r="F17" s="27"/>
      <c r="G17" s="43"/>
      <c r="H17" s="12"/>
      <c r="I17" s="7"/>
      <c r="J17" s="12"/>
      <c r="S17" s="116"/>
      <c r="T17" s="13"/>
    </row>
    <row r="18" spans="3:20" ht="12" customHeight="1" x14ac:dyDescent="0.25">
      <c r="C18" s="7"/>
      <c r="D18" s="12" t="s">
        <v>27</v>
      </c>
      <c r="E18" s="27"/>
      <c r="F18" s="27"/>
      <c r="G18" s="43"/>
      <c r="H18" s="12"/>
      <c r="I18" s="7"/>
      <c r="J18" s="12"/>
      <c r="K18" s="64" t="s">
        <v>22</v>
      </c>
      <c r="L18" s="12"/>
      <c r="M18" s="38"/>
      <c r="N18" s="27"/>
      <c r="O18" s="38"/>
      <c r="P18" s="27"/>
      <c r="Q18" s="38"/>
      <c r="R18" s="38"/>
      <c r="S18" s="115"/>
      <c r="T18" s="13"/>
    </row>
    <row r="19" spans="3:20" ht="12" customHeight="1" x14ac:dyDescent="0.25">
      <c r="C19" s="7"/>
      <c r="D19" s="12" t="s">
        <v>0</v>
      </c>
      <c r="E19" s="27"/>
      <c r="F19" s="83">
        <v>0.25</v>
      </c>
      <c r="G19" s="43"/>
      <c r="H19" s="12"/>
      <c r="I19" s="7"/>
      <c r="J19" s="12"/>
      <c r="K19" s="12" t="s">
        <v>37</v>
      </c>
      <c r="L19" s="20" t="s">
        <v>31</v>
      </c>
      <c r="M19" s="38">
        <f>Calculations!S28</f>
        <v>168117.50193019304</v>
      </c>
      <c r="N19" s="27"/>
      <c r="O19" s="38">
        <f>Calculations!S80</f>
        <v>134136.69019688334</v>
      </c>
      <c r="P19" s="27"/>
      <c r="Q19" s="38">
        <f>Calculations!S130</f>
        <v>228263.23293617304</v>
      </c>
      <c r="R19" s="38"/>
      <c r="S19" s="115">
        <f>($F$7-M19)/(Q19-$F$7)</f>
        <v>-0.53107582251641827</v>
      </c>
      <c r="T19" s="13"/>
    </row>
    <row r="20" spans="3:20" ht="12" customHeight="1" x14ac:dyDescent="0.25">
      <c r="C20" s="7"/>
      <c r="D20" s="12" t="s">
        <v>28</v>
      </c>
      <c r="E20" s="27"/>
      <c r="F20" s="83">
        <v>0.5</v>
      </c>
      <c r="G20" s="43"/>
      <c r="H20" s="12"/>
      <c r="I20" s="7"/>
      <c r="J20" s="12"/>
      <c r="K20" s="12"/>
      <c r="L20" s="12"/>
      <c r="M20" s="38"/>
      <c r="N20" s="27"/>
      <c r="O20" s="38"/>
      <c r="P20" s="27"/>
      <c r="Q20" s="38"/>
      <c r="R20" s="38"/>
      <c r="S20" s="115"/>
      <c r="T20" s="13"/>
    </row>
    <row r="21" spans="3:20" ht="12" customHeight="1" x14ac:dyDescent="0.25">
      <c r="C21" s="7"/>
      <c r="D21" s="12" t="s">
        <v>1</v>
      </c>
      <c r="E21" s="27"/>
      <c r="F21" s="83">
        <v>0.25</v>
      </c>
      <c r="G21" s="43"/>
      <c r="H21" s="12"/>
      <c r="I21" s="7"/>
      <c r="J21" s="12"/>
      <c r="K21" s="64" t="s">
        <v>23</v>
      </c>
      <c r="L21" s="12"/>
      <c r="M21" s="38"/>
      <c r="N21" s="27"/>
      <c r="O21" s="38"/>
      <c r="P21" s="27"/>
      <c r="Q21" s="38"/>
      <c r="R21" s="38"/>
      <c r="S21" s="115"/>
      <c r="T21" s="13"/>
    </row>
    <row r="22" spans="3:20" ht="12" customHeight="1" x14ac:dyDescent="0.25">
      <c r="C22" s="7"/>
      <c r="D22" s="64" t="s">
        <v>16</v>
      </c>
      <c r="E22" s="84"/>
      <c r="F22" s="85">
        <f>SUM(F19:F21)</f>
        <v>1</v>
      </c>
      <c r="G22" s="43" t="str">
        <f>IF(F22&lt;&gt;1,"Error, Sum must equal 100%","Ok")</f>
        <v>Ok</v>
      </c>
      <c r="H22" s="12"/>
      <c r="I22" s="7"/>
      <c r="J22" s="12"/>
      <c r="K22" s="12" t="s">
        <v>38</v>
      </c>
      <c r="L22" s="20" t="s">
        <v>31</v>
      </c>
      <c r="M22" s="38">
        <f>Calculations!S53</f>
        <v>140290.86070426475</v>
      </c>
      <c r="N22" s="27"/>
      <c r="O22" s="38">
        <f>Calculations!S104</f>
        <v>119504.80783212444</v>
      </c>
      <c r="P22" s="27"/>
      <c r="Q22" s="38">
        <f>Calculations!S154</f>
        <v>283662.26946570212</v>
      </c>
      <c r="R22" s="38"/>
      <c r="S22" s="115">
        <f>($F$7-M22)/(Q22-$F$7)</f>
        <v>-0.21937472961363377</v>
      </c>
      <c r="T22" s="13"/>
    </row>
    <row r="23" spans="3:20" ht="12" customHeight="1" x14ac:dyDescent="0.25">
      <c r="C23" s="7"/>
      <c r="D23" s="64"/>
      <c r="E23" s="84"/>
      <c r="F23" s="85"/>
      <c r="G23" s="43"/>
      <c r="H23" s="12"/>
      <c r="I23" s="7"/>
      <c r="S23" s="116"/>
      <c r="T23" s="13"/>
    </row>
    <row r="24" spans="3:20" ht="12" customHeight="1" x14ac:dyDescent="0.25">
      <c r="C24" s="7"/>
      <c r="D24" s="64" t="s">
        <v>33</v>
      </c>
      <c r="E24" s="84"/>
      <c r="F24" s="85"/>
      <c r="G24" s="43"/>
      <c r="H24" s="12"/>
      <c r="I24" s="7"/>
      <c r="J24" s="12"/>
      <c r="K24" s="12"/>
      <c r="L24" s="12"/>
      <c r="M24" s="38"/>
      <c r="N24" s="27"/>
      <c r="O24" s="27"/>
      <c r="P24" s="27"/>
      <c r="Q24" s="27"/>
      <c r="R24" s="27"/>
      <c r="S24" s="33"/>
      <c r="T24" s="13"/>
    </row>
    <row r="25" spans="3:20" ht="12" customHeight="1" x14ac:dyDescent="0.25">
      <c r="C25" s="7"/>
      <c r="D25" s="74" t="s">
        <v>65</v>
      </c>
      <c r="E25" s="27" t="s">
        <v>64</v>
      </c>
      <c r="F25" s="88" t="s">
        <v>57</v>
      </c>
      <c r="G25" s="43" t="str">
        <f>IF(OR(F25="SD",F25="EP"),"Ok","Error! Value must be EP or SD")</f>
        <v>Ok</v>
      </c>
      <c r="H25" s="12"/>
      <c r="I25" s="7"/>
      <c r="J25" s="12" t="s">
        <v>79</v>
      </c>
      <c r="K25" s="12"/>
      <c r="L25" s="12"/>
      <c r="M25" s="38">
        <v>120000</v>
      </c>
      <c r="N25" s="27"/>
      <c r="O25" s="27"/>
      <c r="P25" s="27"/>
      <c r="Q25" s="38">
        <v>99000</v>
      </c>
      <c r="R25" s="27"/>
      <c r="S25" s="115">
        <f>($F$7-M25)/(Q25-$F$7)</f>
        <v>20</v>
      </c>
      <c r="T25" s="13"/>
    </row>
    <row r="26" spans="3:20" ht="12" customHeight="1" x14ac:dyDescent="0.25">
      <c r="C26" s="7"/>
      <c r="D26" s="74"/>
      <c r="E26" s="27"/>
      <c r="F26" s="98"/>
      <c r="G26" s="43"/>
      <c r="H26" s="12"/>
      <c r="I26" s="7"/>
      <c r="J26" s="12" t="s">
        <v>78</v>
      </c>
      <c r="K26" s="12"/>
      <c r="L26" s="12"/>
      <c r="M26" s="38">
        <v>99000</v>
      </c>
      <c r="N26" s="27"/>
      <c r="O26" s="27"/>
      <c r="P26" s="27"/>
      <c r="Q26" s="38">
        <v>98000</v>
      </c>
      <c r="R26" s="27"/>
      <c r="S26" s="115">
        <f>($F$7-M26)/(Q26-$F$7)</f>
        <v>-0.5</v>
      </c>
      <c r="T26" s="13"/>
    </row>
    <row r="27" spans="3:20" ht="12" customHeight="1" x14ac:dyDescent="0.25">
      <c r="C27" s="7"/>
      <c r="D27" s="91" t="s">
        <v>70</v>
      </c>
      <c r="E27" s="27" t="s">
        <v>71</v>
      </c>
      <c r="F27" s="88">
        <v>0.6</v>
      </c>
      <c r="G27" s="43"/>
      <c r="H27" s="12"/>
      <c r="I27" s="7"/>
      <c r="J27" s="12"/>
      <c r="K27" s="12"/>
      <c r="L27" s="12"/>
      <c r="M27" s="38"/>
      <c r="N27" s="27"/>
      <c r="O27" s="27"/>
      <c r="P27" s="27"/>
      <c r="Q27" s="27"/>
      <c r="R27" s="27"/>
      <c r="S27" s="27"/>
      <c r="T27" s="13"/>
    </row>
    <row r="28" spans="3:20" ht="12" customHeight="1" thickBot="1" x14ac:dyDescent="0.3">
      <c r="C28" s="8"/>
      <c r="D28" s="14"/>
      <c r="E28" s="46"/>
      <c r="F28" s="46"/>
      <c r="G28" s="47"/>
      <c r="H28" s="12"/>
      <c r="I28" s="8"/>
      <c r="J28" s="14"/>
      <c r="K28" s="14"/>
      <c r="L28" s="14"/>
      <c r="M28" s="56"/>
      <c r="N28" s="46"/>
      <c r="O28" s="46"/>
      <c r="P28" s="46"/>
      <c r="Q28" s="46"/>
      <c r="R28" s="46"/>
      <c r="S28" s="46"/>
      <c r="T28" s="15"/>
    </row>
    <row r="29" spans="3:20" ht="12" customHeight="1" thickBot="1" x14ac:dyDescent="0.3"/>
    <row r="30" spans="3:20" ht="12" customHeight="1" x14ac:dyDescent="0.25">
      <c r="C30" s="16"/>
      <c r="D30" s="17"/>
      <c r="E30" s="29"/>
      <c r="F30" s="29"/>
      <c r="G30" s="29"/>
      <c r="H30" s="17"/>
      <c r="I30" s="18"/>
    </row>
    <row r="31" spans="3:20" ht="28.5" x14ac:dyDescent="0.45">
      <c r="C31" s="7"/>
      <c r="D31" s="124" t="s">
        <v>66</v>
      </c>
      <c r="E31" s="124"/>
      <c r="F31" s="124"/>
      <c r="G31" s="124"/>
      <c r="H31" s="124"/>
      <c r="I31" s="13"/>
      <c r="L31" s="12"/>
    </row>
    <row r="32" spans="3:20" s="2" customFormat="1" ht="12" customHeight="1" x14ac:dyDescent="0.45">
      <c r="C32" s="109"/>
      <c r="D32" s="110"/>
      <c r="E32" s="110"/>
      <c r="F32" s="110"/>
      <c r="G32" s="110"/>
      <c r="H32" s="110"/>
      <c r="I32" s="111"/>
      <c r="L32" s="20"/>
      <c r="M32" s="112"/>
      <c r="N32" s="113"/>
      <c r="O32" s="113"/>
      <c r="P32" s="113"/>
      <c r="Q32" s="113"/>
      <c r="R32" s="113"/>
      <c r="S32" s="113"/>
    </row>
    <row r="33" spans="3:12" ht="12" customHeight="1" x14ac:dyDescent="0.25">
      <c r="C33" s="7"/>
      <c r="D33" s="12"/>
      <c r="E33" s="84" t="s">
        <v>50</v>
      </c>
      <c r="F33" s="84" t="s">
        <v>51</v>
      </c>
      <c r="G33" s="84" t="s">
        <v>52</v>
      </c>
      <c r="H33" s="12"/>
      <c r="I33" s="13"/>
      <c r="L33" s="12"/>
    </row>
    <row r="34" spans="3:12" ht="12" customHeight="1" x14ac:dyDescent="0.25">
      <c r="C34" s="7"/>
      <c r="D34" s="64" t="s">
        <v>28</v>
      </c>
      <c r="E34" s="27"/>
      <c r="F34" s="27"/>
      <c r="G34" s="27"/>
      <c r="H34" s="12"/>
      <c r="I34" s="13"/>
      <c r="L34" s="12"/>
    </row>
    <row r="35" spans="3:12" ht="12" customHeight="1" x14ac:dyDescent="0.25">
      <c r="C35" s="7"/>
      <c r="D35" s="12" t="s">
        <v>44</v>
      </c>
      <c r="E35" s="83">
        <v>0.03</v>
      </c>
      <c r="F35" s="114">
        <v>0</v>
      </c>
      <c r="G35" s="114">
        <f>-1*E35</f>
        <v>-0.03</v>
      </c>
      <c r="H35" s="12"/>
      <c r="I35" s="13"/>
    </row>
    <row r="36" spans="3:12" ht="12" customHeight="1" x14ac:dyDescent="0.25">
      <c r="C36" s="7"/>
      <c r="D36" s="12" t="s">
        <v>43</v>
      </c>
      <c r="E36" s="83">
        <v>7.0000000000000007E-2</v>
      </c>
      <c r="F36" s="86">
        <f>E36</f>
        <v>7.0000000000000007E-2</v>
      </c>
      <c r="G36" s="86">
        <f>E36</f>
        <v>7.0000000000000007E-2</v>
      </c>
      <c r="H36" s="12"/>
      <c r="I36" s="13"/>
    </row>
    <row r="37" spans="3:12" ht="12" customHeight="1" x14ac:dyDescent="0.25">
      <c r="C37" s="7"/>
      <c r="D37" s="12"/>
      <c r="E37" s="27"/>
      <c r="F37" s="27"/>
      <c r="G37" s="27"/>
      <c r="H37" s="12"/>
      <c r="I37" s="13"/>
    </row>
    <row r="38" spans="3:12" ht="12" customHeight="1" x14ac:dyDescent="0.25">
      <c r="C38" s="7"/>
      <c r="D38" s="64" t="s">
        <v>1</v>
      </c>
      <c r="E38" s="27"/>
      <c r="F38" s="27"/>
      <c r="G38" s="27"/>
      <c r="H38" s="12"/>
      <c r="I38" s="13"/>
    </row>
    <row r="39" spans="3:12" ht="12" customHeight="1" x14ac:dyDescent="0.25">
      <c r="C39" s="7"/>
      <c r="D39" s="12" t="s">
        <v>44</v>
      </c>
      <c r="E39" s="83">
        <v>0.25</v>
      </c>
      <c r="F39" s="114">
        <v>0</v>
      </c>
      <c r="G39" s="114">
        <f>-1*E39</f>
        <v>-0.25</v>
      </c>
      <c r="H39" s="12"/>
      <c r="I39" s="13"/>
    </row>
    <row r="40" spans="3:12" ht="12" customHeight="1" x14ac:dyDescent="0.25">
      <c r="C40" s="7"/>
      <c r="D40" s="12" t="s">
        <v>43</v>
      </c>
      <c r="E40" s="83">
        <v>0.35</v>
      </c>
      <c r="F40" s="86">
        <f>E40</f>
        <v>0.35</v>
      </c>
      <c r="G40" s="86">
        <f>E40</f>
        <v>0.35</v>
      </c>
      <c r="H40" s="12"/>
      <c r="I40" s="13"/>
    </row>
    <row r="41" spans="3:12" ht="12" customHeight="1" thickBot="1" x14ac:dyDescent="0.3">
      <c r="C41" s="8"/>
      <c r="D41" s="14"/>
      <c r="E41" s="46"/>
      <c r="F41" s="46"/>
      <c r="G41" s="46"/>
      <c r="H41" s="14"/>
      <c r="I41" s="15"/>
    </row>
  </sheetData>
  <mergeCells count="3">
    <mergeCell ref="D2:E2"/>
    <mergeCell ref="J5:K5"/>
    <mergeCell ref="D31:H31"/>
  </mergeCells>
  <conditionalFormatting sqref="G22">
    <cfRule type="cellIs" dxfId="5" priority="5" operator="equal">
      <formula>"Ok"</formula>
    </cfRule>
    <cfRule type="cellIs" dxfId="4" priority="6" operator="equal">
      <formula>"Error, Sum must equal 100%"</formula>
    </cfRule>
  </conditionalFormatting>
  <conditionalFormatting sqref="G15">
    <cfRule type="cellIs" dxfId="3" priority="3" operator="equal">
      <formula>"Ok"</formula>
    </cfRule>
    <cfRule type="cellIs" dxfId="2" priority="4" operator="equal">
      <formula>"Error, Sum must equal 100%"</formula>
    </cfRule>
  </conditionalFormatting>
  <conditionalFormatting sqref="G25:G27">
    <cfRule type="cellIs" dxfId="1" priority="1" operator="equal">
      <formula>"Error! Value must be EP or SD"</formula>
    </cfRule>
    <cfRule type="cellIs" dxfId="0" priority="2" operator="equal">
      <formula>"Ok"</formula>
    </cfRule>
  </conditionalFormatting>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56"/>
  <sheetViews>
    <sheetView topLeftCell="A94" zoomScale="70" zoomScaleNormal="70" workbookViewId="0">
      <selection activeCell="A123" sqref="A123:XFD123"/>
    </sheetView>
  </sheetViews>
  <sheetFormatPr defaultRowHeight="15" x14ac:dyDescent="0.25"/>
  <cols>
    <col min="2" max="2" width="7.42578125" bestFit="1" customWidth="1"/>
    <col min="3" max="3" width="7.42578125" customWidth="1"/>
    <col min="4" max="4" width="10.140625" style="26" bestFit="1" customWidth="1"/>
    <col min="5" max="5" width="10.5703125" style="26" bestFit="1" customWidth="1"/>
    <col min="6" max="6" width="12.42578125" style="26" bestFit="1" customWidth="1"/>
    <col min="7" max="7" width="14" style="26" customWidth="1"/>
    <col min="8" max="8" width="15.7109375" style="26" bestFit="1" customWidth="1"/>
    <col min="9" max="9" width="8.5703125" style="26" customWidth="1"/>
    <col min="10" max="10" width="10.140625" style="26" customWidth="1"/>
    <col min="11" max="11" width="8.28515625" style="26" customWidth="1"/>
    <col min="12" max="12" width="7.7109375" style="26" customWidth="1"/>
    <col min="13" max="13" width="11.42578125" style="26" customWidth="1"/>
    <col min="14" max="14" width="10.7109375" style="26" customWidth="1"/>
    <col min="15" max="15" width="12.5703125" style="26" customWidth="1"/>
    <col min="16" max="16" width="14.42578125" style="26" customWidth="1"/>
    <col min="17" max="17" width="16.7109375" style="26" customWidth="1"/>
    <col min="18" max="18" width="15.28515625" style="26" customWidth="1"/>
    <col min="19" max="19" width="17.28515625" style="26" bestFit="1" customWidth="1"/>
    <col min="20" max="20" width="13.5703125" style="26" customWidth="1"/>
    <col min="21" max="21" width="15" style="26" customWidth="1"/>
    <col min="22" max="22" width="14.28515625" style="26" customWidth="1"/>
    <col min="23" max="23" width="14.42578125" style="26" customWidth="1"/>
    <col min="24" max="24" width="11.42578125" style="26" customWidth="1"/>
    <col min="25" max="25" width="10.5703125" style="26" customWidth="1"/>
    <col min="26" max="26" width="12.85546875" style="26" customWidth="1"/>
    <col min="27" max="27" width="9.140625" style="26" customWidth="1"/>
    <col min="28" max="30" width="17.7109375" style="26" bestFit="1" customWidth="1"/>
  </cols>
  <sheetData>
    <row r="3" spans="2:30" x14ac:dyDescent="0.25">
      <c r="B3" s="19" t="s">
        <v>49</v>
      </c>
      <c r="C3" s="19"/>
    </row>
    <row r="4" spans="2:30" x14ac:dyDescent="0.25">
      <c r="B4" s="19"/>
      <c r="C4" s="19"/>
    </row>
    <row r="5" spans="2:30" x14ac:dyDescent="0.25">
      <c r="B5" s="19" t="s">
        <v>22</v>
      </c>
      <c r="H5" s="130" t="s">
        <v>9</v>
      </c>
      <c r="I5" s="130"/>
      <c r="J5" s="130"/>
      <c r="K5" s="130"/>
      <c r="L5" s="130"/>
      <c r="M5" s="130"/>
      <c r="N5" s="130"/>
      <c r="O5" s="130"/>
      <c r="P5" s="130"/>
      <c r="Q5" s="130"/>
      <c r="R5" s="130"/>
      <c r="S5" s="130"/>
      <c r="T5" s="130"/>
      <c r="U5" s="130"/>
      <c r="V5" s="130"/>
      <c r="W5" s="130"/>
      <c r="X5" s="130"/>
      <c r="Y5" s="130"/>
      <c r="Z5" s="130"/>
    </row>
    <row r="6" spans="2:30" ht="15.75" thickBot="1" x14ac:dyDescent="0.3">
      <c r="P6" s="27"/>
      <c r="Q6" s="27"/>
      <c r="R6" s="27"/>
      <c r="S6" s="27"/>
      <c r="T6" s="27"/>
      <c r="U6" s="27"/>
      <c r="V6" s="27"/>
      <c r="W6" s="27"/>
    </row>
    <row r="7" spans="2:30" ht="15.75" thickBot="1" x14ac:dyDescent="0.3">
      <c r="H7" s="125" t="s">
        <v>10</v>
      </c>
      <c r="I7" s="126"/>
      <c r="J7" s="126"/>
      <c r="K7" s="126"/>
      <c r="L7" s="126"/>
      <c r="M7" s="126"/>
      <c r="N7" s="126"/>
      <c r="O7" s="126"/>
      <c r="P7" s="126"/>
      <c r="Q7" s="126"/>
      <c r="R7" s="126"/>
      <c r="S7" s="126"/>
      <c r="T7" s="127" t="s">
        <v>18</v>
      </c>
      <c r="U7" s="128"/>
      <c r="V7" s="128"/>
      <c r="W7" s="128"/>
      <c r="X7" s="128"/>
      <c r="Y7" s="128"/>
      <c r="Z7" s="129"/>
      <c r="AA7" s="27"/>
      <c r="AB7" s="127" t="s">
        <v>20</v>
      </c>
      <c r="AC7" s="128"/>
      <c r="AD7" s="129"/>
    </row>
    <row r="8" spans="2:30" s="1" customFormat="1" ht="38.25" customHeight="1" thickBot="1" x14ac:dyDescent="0.3">
      <c r="B8" s="6" t="s">
        <v>4</v>
      </c>
      <c r="C8" s="3" t="s">
        <v>21</v>
      </c>
      <c r="D8" s="69" t="s">
        <v>5</v>
      </c>
      <c r="E8" s="65" t="s">
        <v>25</v>
      </c>
      <c r="F8" s="68" t="s">
        <v>6</v>
      </c>
      <c r="G8" s="65" t="s">
        <v>63</v>
      </c>
      <c r="H8" s="3" t="s">
        <v>10</v>
      </c>
      <c r="I8" s="4" t="s">
        <v>11</v>
      </c>
      <c r="J8" s="4" t="s">
        <v>26</v>
      </c>
      <c r="K8" s="4" t="s">
        <v>12</v>
      </c>
      <c r="L8" s="5" t="s">
        <v>13</v>
      </c>
      <c r="M8" s="3" t="s">
        <v>14</v>
      </c>
      <c r="N8" s="4" t="s">
        <v>54</v>
      </c>
      <c r="O8" s="4" t="s">
        <v>15</v>
      </c>
      <c r="P8" s="3" t="s">
        <v>7</v>
      </c>
      <c r="Q8" s="4" t="s">
        <v>55</v>
      </c>
      <c r="R8" s="4" t="s">
        <v>8</v>
      </c>
      <c r="S8" s="5" t="s">
        <v>53</v>
      </c>
      <c r="T8" s="69" t="s">
        <v>2</v>
      </c>
      <c r="U8" s="65" t="s">
        <v>56</v>
      </c>
      <c r="V8" s="65" t="s">
        <v>3</v>
      </c>
      <c r="W8" s="68" t="s">
        <v>16</v>
      </c>
      <c r="X8" s="4" t="s">
        <v>14</v>
      </c>
      <c r="Y8" s="4" t="s">
        <v>54</v>
      </c>
      <c r="Z8" s="5" t="s">
        <v>17</v>
      </c>
      <c r="AB8" s="21" t="s">
        <v>0</v>
      </c>
      <c r="AC8" s="22" t="s">
        <v>28</v>
      </c>
      <c r="AD8" s="23" t="s">
        <v>1</v>
      </c>
    </row>
    <row r="9" spans="2:30" x14ac:dyDescent="0.25">
      <c r="B9" s="70">
        <v>1</v>
      </c>
      <c r="C9" s="24"/>
      <c r="D9" s="28">
        <v>1</v>
      </c>
      <c r="E9" s="29">
        <f>'Theorretical Data'!F26</f>
        <v>1.0075000000000001</v>
      </c>
      <c r="F9" s="29">
        <f>'Theorretical Data'!P26</f>
        <v>1</v>
      </c>
      <c r="G9" s="70" t="str">
        <f>'Theorretical Data'!K26</f>
        <v>No</v>
      </c>
      <c r="H9" s="66">
        <f>Summary!F7</f>
        <v>100000</v>
      </c>
      <c r="I9" s="63">
        <f>Summary!F12</f>
        <v>0.5</v>
      </c>
      <c r="J9" s="63">
        <f>Summary!F13</f>
        <v>0</v>
      </c>
      <c r="K9" s="63">
        <f>Summary!F14</f>
        <v>0.5</v>
      </c>
      <c r="L9" s="31">
        <f>I9+J9+K9</f>
        <v>1</v>
      </c>
      <c r="M9" s="32">
        <f>(H9*I9)/D9</f>
        <v>50000</v>
      </c>
      <c r="N9" s="33">
        <f>(H9*J9)/E9</f>
        <v>0</v>
      </c>
      <c r="O9" s="34">
        <f>(H9*K9)/F9</f>
        <v>50000</v>
      </c>
      <c r="P9" s="35">
        <f t="shared" ref="P9:R10" si="0">M9*D9</f>
        <v>50000</v>
      </c>
      <c r="Q9" s="36">
        <f t="shared" si="0"/>
        <v>0</v>
      </c>
      <c r="R9" s="36">
        <f t="shared" si="0"/>
        <v>50000</v>
      </c>
      <c r="S9" s="75">
        <f>SUM(P9:R9)</f>
        <v>100000</v>
      </c>
      <c r="T9" s="71">
        <f>IF(OR(G9="Yes",Summary!$F$25="EP"),S9*I9,P9)</f>
        <v>50000</v>
      </c>
      <c r="U9" s="72">
        <f>IF(OR(G9="Yes",Summary!$F$25="EP"),S9*J9,Q9)</f>
        <v>0</v>
      </c>
      <c r="V9" s="72">
        <f>IF(OR(G9="yes",Summary!$F$25="EP"),S9*K9,R9)</f>
        <v>50000</v>
      </c>
      <c r="W9" s="73">
        <f>SUM(T9:V9)</f>
        <v>100000</v>
      </c>
      <c r="X9" s="33">
        <f t="shared" ref="X9:Z10" si="1">T9/D9</f>
        <v>50000</v>
      </c>
      <c r="Y9" s="33">
        <f t="shared" si="1"/>
        <v>0</v>
      </c>
      <c r="Z9" s="34">
        <f t="shared" si="1"/>
        <v>50000</v>
      </c>
      <c r="AB9" s="40">
        <f>($H$9/$D$9)*D9</f>
        <v>100000</v>
      </c>
      <c r="AC9" s="41">
        <f>($H$9/$E$9)*E9</f>
        <v>100000</v>
      </c>
      <c r="AD9" s="42">
        <f>($H$9/$F$9)*F9</f>
        <v>100000</v>
      </c>
    </row>
    <row r="10" spans="2:30" x14ac:dyDescent="0.25">
      <c r="B10" s="10">
        <v>2</v>
      </c>
      <c r="C10" s="24"/>
      <c r="D10" s="24">
        <v>1</v>
      </c>
      <c r="E10" s="27">
        <f>'Theorretical Data'!F27</f>
        <v>1.0739029689365529</v>
      </c>
      <c r="F10" s="27">
        <f>'Theorretical Data'!P27</f>
        <v>1.3570148446827637</v>
      </c>
      <c r="G10" s="10" t="str">
        <f>'Theorretical Data'!K27</f>
        <v>Yes</v>
      </c>
      <c r="H10" s="67"/>
      <c r="I10" s="44">
        <f>I9</f>
        <v>0.5</v>
      </c>
      <c r="J10" s="44">
        <f>J9</f>
        <v>0</v>
      </c>
      <c r="K10" s="44">
        <f>K9</f>
        <v>0.5</v>
      </c>
      <c r="L10" s="45">
        <f t="shared" ref="L10:L28" si="2">I10+J10+K10</f>
        <v>1</v>
      </c>
      <c r="M10" s="32">
        <f t="shared" ref="M10:O11" si="3">X9</f>
        <v>50000</v>
      </c>
      <c r="N10" s="33">
        <f t="shared" si="3"/>
        <v>0</v>
      </c>
      <c r="O10" s="34">
        <f t="shared" si="3"/>
        <v>50000</v>
      </c>
      <c r="P10" s="35">
        <f t="shared" si="0"/>
        <v>50000</v>
      </c>
      <c r="Q10" s="36">
        <f t="shared" si="0"/>
        <v>0</v>
      </c>
      <c r="R10" s="36">
        <f t="shared" si="0"/>
        <v>67850.74223413819</v>
      </c>
      <c r="S10" s="75">
        <f>SUM(P10:R10)</f>
        <v>117850.74223413819</v>
      </c>
      <c r="T10" s="35">
        <f>IF(OR(G10="Yes",Summary!$F$25="EP"),S10*I10,P10)</f>
        <v>58925.371117069095</v>
      </c>
      <c r="U10" s="38">
        <f>IF(OR(G10="Yes",Summary!$F$25="EP"),S10*J10,Q10)</f>
        <v>0</v>
      </c>
      <c r="V10" s="38">
        <f>IF(OR(G10="yes",Summary!$F$25="EP"),S10*K10,R10)</f>
        <v>58925.371117069095</v>
      </c>
      <c r="W10" s="39">
        <f>SUM(T10:V10)</f>
        <v>117850.74223413819</v>
      </c>
      <c r="X10" s="33">
        <f t="shared" si="1"/>
        <v>58925.371117069095</v>
      </c>
      <c r="Y10" s="33">
        <f t="shared" si="1"/>
        <v>0</v>
      </c>
      <c r="Z10" s="34">
        <f t="shared" si="1"/>
        <v>43422.790360738007</v>
      </c>
      <c r="AB10" s="40">
        <f t="shared" ref="AB10:AB28" si="4">($H$9/$D$9)*D10</f>
        <v>100000</v>
      </c>
      <c r="AC10" s="41">
        <f t="shared" ref="AC10:AC28" si="5">($H$9/$E$9)*E10</f>
        <v>106590.8654031318</v>
      </c>
      <c r="AD10" s="42">
        <f>($H$9/$F$9)*F10</f>
        <v>135701.48446827638</v>
      </c>
    </row>
    <row r="11" spans="2:30" x14ac:dyDescent="0.25">
      <c r="B11" s="10">
        <v>3</v>
      </c>
      <c r="C11" s="24"/>
      <c r="D11" s="24">
        <v>1</v>
      </c>
      <c r="E11" s="27">
        <f>'Theorretical Data'!F28</f>
        <v>1.0861508198777978</v>
      </c>
      <c r="F11" s="27">
        <f>'Theorretical Data'!P28</f>
        <v>1.4432540993889886</v>
      </c>
      <c r="G11" s="10" t="str">
        <f>'Theorretical Data'!K28</f>
        <v>Yes</v>
      </c>
      <c r="H11" s="27"/>
      <c r="I11" s="44">
        <f t="shared" ref="I11:I28" si="6">I10</f>
        <v>0.5</v>
      </c>
      <c r="J11" s="44">
        <f t="shared" ref="J11:J28" si="7">J10</f>
        <v>0</v>
      </c>
      <c r="K11" s="44">
        <f t="shared" ref="K11:K28" si="8">K10</f>
        <v>0.5</v>
      </c>
      <c r="L11" s="45">
        <f t="shared" si="2"/>
        <v>1</v>
      </c>
      <c r="M11" s="32">
        <f t="shared" si="3"/>
        <v>58925.371117069095</v>
      </c>
      <c r="N11" s="33">
        <f t="shared" si="3"/>
        <v>0</v>
      </c>
      <c r="O11" s="34">
        <f t="shared" si="3"/>
        <v>43422.790360738007</v>
      </c>
      <c r="P11" s="35">
        <f t="shared" ref="P11:P28" si="9">M11*D11</f>
        <v>58925.371117069095</v>
      </c>
      <c r="Q11" s="36">
        <f t="shared" ref="Q11" si="10">N11*E11</f>
        <v>0</v>
      </c>
      <c r="R11" s="36">
        <f t="shared" ref="R11" si="11">O11*F11</f>
        <v>62670.12019504379</v>
      </c>
      <c r="S11" s="75">
        <f t="shared" ref="S11" si="12">SUM(P11:R11)</f>
        <v>121595.49131211289</v>
      </c>
      <c r="T11" s="35">
        <f>IF(OR(G11="Yes",Summary!$F$25="EP"),S11*I11,P11)</f>
        <v>60797.745656056446</v>
      </c>
      <c r="U11" s="38">
        <f>IF(OR(G11="Yes",Summary!$F$25="EP"),S11*J11,Q11)</f>
        <v>0</v>
      </c>
      <c r="V11" s="38">
        <f>IF(OR(G11="yes",Summary!$F$25="EP"),S11*K11,R11)</f>
        <v>60797.745656056446</v>
      </c>
      <c r="W11" s="39">
        <f t="shared" ref="W11:W28" si="13">SUM(T11:V11)</f>
        <v>121595.49131211289</v>
      </c>
      <c r="X11" s="33">
        <f t="shared" ref="X11:X28" si="14">T11/D11</f>
        <v>60797.745656056446</v>
      </c>
      <c r="Y11" s="33">
        <f t="shared" ref="Y11:Y28" si="15">U11/E11</f>
        <v>0</v>
      </c>
      <c r="Z11" s="34">
        <f t="shared" ref="Z11:Z28" si="16">V11/F11</f>
        <v>42125.461955587431</v>
      </c>
      <c r="AB11" s="40">
        <f t="shared" si="4"/>
        <v>100000</v>
      </c>
      <c r="AC11" s="41">
        <f t="shared" si="5"/>
        <v>107806.53299035213</v>
      </c>
      <c r="AD11" s="42">
        <f t="shared" ref="AD11:AD26" si="17">($H$9/$F$9)*F11</f>
        <v>144325.40993889887</v>
      </c>
    </row>
    <row r="12" spans="2:30" x14ac:dyDescent="0.25">
      <c r="B12" s="10">
        <v>4</v>
      </c>
      <c r="C12" s="24"/>
      <c r="D12" s="24">
        <v>1</v>
      </c>
      <c r="E12" s="27">
        <f>'Theorretical Data'!F29</f>
        <v>1.039878400564191</v>
      </c>
      <c r="F12" s="27">
        <f>'Theorretical Data'!P29</f>
        <v>1.2368920028209536</v>
      </c>
      <c r="G12" s="10" t="str">
        <f>'Theorretical Data'!K29</f>
        <v>No</v>
      </c>
      <c r="H12" s="27"/>
      <c r="I12" s="44">
        <f t="shared" si="6"/>
        <v>0.5</v>
      </c>
      <c r="J12" s="44">
        <f t="shared" si="7"/>
        <v>0</v>
      </c>
      <c r="K12" s="44">
        <f t="shared" si="8"/>
        <v>0.5</v>
      </c>
      <c r="L12" s="45">
        <f t="shared" si="2"/>
        <v>1</v>
      </c>
      <c r="M12" s="32">
        <f t="shared" ref="M12:M28" si="18">X11</f>
        <v>60797.745656056446</v>
      </c>
      <c r="N12" s="33">
        <f t="shared" ref="N12:N28" si="19">Y11</f>
        <v>0</v>
      </c>
      <c r="O12" s="34">
        <f t="shared" ref="O12:O28" si="20">Z11</f>
        <v>42125.461955587431</v>
      </c>
      <c r="P12" s="35">
        <f t="shared" si="9"/>
        <v>60797.745656056446</v>
      </c>
      <c r="Q12" s="36">
        <f t="shared" ref="Q12:Q28" si="21">N12*E12</f>
        <v>0</v>
      </c>
      <c r="R12" s="36">
        <f t="shared" ref="R12:R28" si="22">O12*F12</f>
        <v>52104.647008004424</v>
      </c>
      <c r="S12" s="75">
        <f t="shared" ref="S12:S28" si="23">SUM(P12:R12)</f>
        <v>112902.39266406087</v>
      </c>
      <c r="T12" s="35">
        <f>IF(OR(G12="Yes",Summary!$F$25="EP"),S12*I12,P12)</f>
        <v>60797.745656056446</v>
      </c>
      <c r="U12" s="38">
        <f>IF(OR(G12="Yes",Summary!$F$25="EP"),S12*J12,Q12)</f>
        <v>0</v>
      </c>
      <c r="V12" s="38">
        <f>IF(OR(G12="yes",Summary!$F$25="EP"),S12*K12,R12)</f>
        <v>52104.647008004424</v>
      </c>
      <c r="W12" s="39">
        <f t="shared" si="13"/>
        <v>112902.39266406087</v>
      </c>
      <c r="X12" s="33">
        <f t="shared" si="14"/>
        <v>60797.745656056446</v>
      </c>
      <c r="Y12" s="33">
        <f t="shared" si="15"/>
        <v>0</v>
      </c>
      <c r="Z12" s="34">
        <f t="shared" si="16"/>
        <v>42125.461955587431</v>
      </c>
      <c r="AB12" s="40">
        <f t="shared" si="4"/>
        <v>100000</v>
      </c>
      <c r="AC12" s="41">
        <f t="shared" si="5"/>
        <v>103213.73702870381</v>
      </c>
      <c r="AD12" s="42">
        <f t="shared" si="17"/>
        <v>123689.20028209536</v>
      </c>
    </row>
    <row r="13" spans="2:30" x14ac:dyDescent="0.25">
      <c r="B13" s="10">
        <v>5</v>
      </c>
      <c r="C13" s="24"/>
      <c r="D13" s="24">
        <v>1</v>
      </c>
      <c r="E13" s="27">
        <f>'Theorretical Data'!F30</f>
        <v>0.98452382532844529</v>
      </c>
      <c r="F13" s="27">
        <f>'Theorretical Data'!P30</f>
        <v>0.98511912664222523</v>
      </c>
      <c r="G13" s="10" t="str">
        <f>'Theorretical Data'!K30</f>
        <v>Yes</v>
      </c>
      <c r="H13" s="27"/>
      <c r="I13" s="44">
        <f t="shared" si="6"/>
        <v>0.5</v>
      </c>
      <c r="J13" s="44">
        <f t="shared" si="7"/>
        <v>0</v>
      </c>
      <c r="K13" s="44">
        <f t="shared" si="8"/>
        <v>0.5</v>
      </c>
      <c r="L13" s="45">
        <f t="shared" si="2"/>
        <v>1</v>
      </c>
      <c r="M13" s="32">
        <f t="shared" si="18"/>
        <v>60797.745656056446</v>
      </c>
      <c r="N13" s="33">
        <f t="shared" si="19"/>
        <v>0</v>
      </c>
      <c r="O13" s="34">
        <f t="shared" si="20"/>
        <v>42125.461955587431</v>
      </c>
      <c r="P13" s="35">
        <f t="shared" si="9"/>
        <v>60797.745656056446</v>
      </c>
      <c r="Q13" s="36">
        <f t="shared" si="21"/>
        <v>0</v>
      </c>
      <c r="R13" s="36">
        <f t="shared" si="22"/>
        <v>41498.598291088572</v>
      </c>
      <c r="S13" s="75">
        <f t="shared" si="23"/>
        <v>102296.34394714501</v>
      </c>
      <c r="T13" s="35">
        <f>IF(OR(G13="Yes",Summary!$F$25="EP"),S13*I13,P13)</f>
        <v>51148.171973572506</v>
      </c>
      <c r="U13" s="38">
        <f>IF(OR(G13="Yes",Summary!$F$25="EP"),S13*J13,Q13)</f>
        <v>0</v>
      </c>
      <c r="V13" s="38">
        <f>IF(OR(G13="yes",Summary!$F$25="EP"),S13*K13,R13)</f>
        <v>51148.171973572506</v>
      </c>
      <c r="W13" s="39">
        <f t="shared" si="13"/>
        <v>102296.34394714501</v>
      </c>
      <c r="X13" s="33">
        <f t="shared" si="14"/>
        <v>51148.171973572506</v>
      </c>
      <c r="Y13" s="33">
        <f t="shared" si="15"/>
        <v>0</v>
      </c>
      <c r="Z13" s="34">
        <f t="shared" si="16"/>
        <v>51920.798805227598</v>
      </c>
      <c r="AB13" s="40">
        <f t="shared" si="4"/>
        <v>100000</v>
      </c>
      <c r="AC13" s="41">
        <f t="shared" si="5"/>
        <v>97719.486384957345</v>
      </c>
      <c r="AD13" s="42">
        <f t="shared" si="17"/>
        <v>98511.912664222516</v>
      </c>
    </row>
    <row r="14" spans="2:30" x14ac:dyDescent="0.25">
      <c r="B14" s="10">
        <v>6</v>
      </c>
      <c r="C14" s="24"/>
      <c r="D14" s="24">
        <v>1</v>
      </c>
      <c r="E14" s="27">
        <f>'Theorretical Data'!F31</f>
        <v>0.97787530077358065</v>
      </c>
      <c r="F14" s="27">
        <f>'Theorretical Data'!P31</f>
        <v>0.97687650386790148</v>
      </c>
      <c r="G14" s="10" t="str">
        <f>'Theorretical Data'!K31</f>
        <v>Yes</v>
      </c>
      <c r="H14" s="27"/>
      <c r="I14" s="44">
        <f t="shared" si="6"/>
        <v>0.5</v>
      </c>
      <c r="J14" s="44">
        <f t="shared" si="7"/>
        <v>0</v>
      </c>
      <c r="K14" s="44">
        <f t="shared" si="8"/>
        <v>0.5</v>
      </c>
      <c r="L14" s="45">
        <f t="shared" si="2"/>
        <v>1</v>
      </c>
      <c r="M14" s="32">
        <f t="shared" si="18"/>
        <v>51148.171973572506</v>
      </c>
      <c r="N14" s="33">
        <f t="shared" si="19"/>
        <v>0</v>
      </c>
      <c r="O14" s="34">
        <f t="shared" si="20"/>
        <v>51920.798805227598</v>
      </c>
      <c r="P14" s="35">
        <f t="shared" si="9"/>
        <v>51148.171973572506</v>
      </c>
      <c r="Q14" s="36">
        <f t="shared" si="21"/>
        <v>0</v>
      </c>
      <c r="R14" s="36">
        <f t="shared" si="22"/>
        <v>50720.208414879453</v>
      </c>
      <c r="S14" s="75">
        <f t="shared" si="23"/>
        <v>101868.38038845196</v>
      </c>
      <c r="T14" s="35">
        <f>IF(OR(G14="Yes",Summary!$F$25="EP"),S14*I14,P14)</f>
        <v>50934.190194225979</v>
      </c>
      <c r="U14" s="38">
        <f>IF(OR(G14="Yes",Summary!$F$25="EP"),S14*J14,Q14)</f>
        <v>0</v>
      </c>
      <c r="V14" s="38">
        <f>IF(OR(G14="yes",Summary!$F$25="EP"),S14*K14,R14)</f>
        <v>50934.190194225979</v>
      </c>
      <c r="W14" s="39">
        <f t="shared" si="13"/>
        <v>101868.38038845196</v>
      </c>
      <c r="X14" s="33">
        <f t="shared" si="14"/>
        <v>50934.190194225979</v>
      </c>
      <c r="Y14" s="33">
        <f t="shared" si="15"/>
        <v>0</v>
      </c>
      <c r="Z14" s="34">
        <f t="shared" si="16"/>
        <v>52139.845714943694</v>
      </c>
      <c r="AB14" s="40">
        <f t="shared" si="4"/>
        <v>100000</v>
      </c>
      <c r="AC14" s="41">
        <f t="shared" si="5"/>
        <v>97059.583203333052</v>
      </c>
      <c r="AD14" s="42">
        <f t="shared" si="17"/>
        <v>97687.650386790148</v>
      </c>
    </row>
    <row r="15" spans="2:30" x14ac:dyDescent="0.25">
      <c r="B15" s="10">
        <v>7</v>
      </c>
      <c r="C15" s="24"/>
      <c r="D15" s="24">
        <v>1</v>
      </c>
      <c r="E15" s="27">
        <f>'Theorretical Data'!F32</f>
        <v>1.0329409151260756</v>
      </c>
      <c r="F15" s="27">
        <f>'Theorretical Data'!P32</f>
        <v>1.277204575630376</v>
      </c>
      <c r="G15" s="10" t="str">
        <f>'Theorretical Data'!K32</f>
        <v>No</v>
      </c>
      <c r="H15" s="27"/>
      <c r="I15" s="44">
        <f t="shared" si="6"/>
        <v>0.5</v>
      </c>
      <c r="J15" s="44">
        <f t="shared" si="7"/>
        <v>0</v>
      </c>
      <c r="K15" s="44">
        <f t="shared" si="8"/>
        <v>0.5</v>
      </c>
      <c r="L15" s="45">
        <f t="shared" si="2"/>
        <v>1</v>
      </c>
      <c r="M15" s="32">
        <f t="shared" si="18"/>
        <v>50934.190194225979</v>
      </c>
      <c r="N15" s="33">
        <f t="shared" si="19"/>
        <v>0</v>
      </c>
      <c r="O15" s="34">
        <f t="shared" si="20"/>
        <v>52139.845714943694</v>
      </c>
      <c r="P15" s="35">
        <f t="shared" si="9"/>
        <v>50934.190194225979</v>
      </c>
      <c r="Q15" s="36">
        <f t="shared" si="21"/>
        <v>0</v>
      </c>
      <c r="R15" s="36">
        <f t="shared" si="22"/>
        <v>66593.249519787947</v>
      </c>
      <c r="S15" s="75">
        <f t="shared" si="23"/>
        <v>117527.43971401392</v>
      </c>
      <c r="T15" s="35">
        <f>IF(OR(G15="Yes",Summary!$F$25="EP"),S15*I15,P15)</f>
        <v>50934.190194225979</v>
      </c>
      <c r="U15" s="38">
        <f>IF(OR(G15="Yes",Summary!$F$25="EP"),S15*J15,Q15)</f>
        <v>0</v>
      </c>
      <c r="V15" s="38">
        <f>IF(OR(G15="yes",Summary!$F$25="EP"),S15*K15,R15)</f>
        <v>66593.249519787947</v>
      </c>
      <c r="W15" s="39">
        <f t="shared" si="13"/>
        <v>117527.43971401392</v>
      </c>
      <c r="X15" s="33">
        <f t="shared" si="14"/>
        <v>50934.190194225979</v>
      </c>
      <c r="Y15" s="33">
        <f t="shared" si="15"/>
        <v>0</v>
      </c>
      <c r="Z15" s="34">
        <f t="shared" si="16"/>
        <v>52139.845714943702</v>
      </c>
      <c r="AB15" s="40">
        <f t="shared" si="4"/>
        <v>100000</v>
      </c>
      <c r="AC15" s="41">
        <f t="shared" si="5"/>
        <v>102525.1528661117</v>
      </c>
      <c r="AD15" s="42">
        <f t="shared" si="17"/>
        <v>127720.45756303761</v>
      </c>
    </row>
    <row r="16" spans="2:30" x14ac:dyDescent="0.25">
      <c r="B16" s="10">
        <v>8</v>
      </c>
      <c r="C16" s="24"/>
      <c r="D16" s="24">
        <v>1</v>
      </c>
      <c r="E16" s="27">
        <f>'Theorretical Data'!F33</f>
        <v>1.1059890619103157</v>
      </c>
      <c r="F16" s="27">
        <f>'Theorretical Data'!P33</f>
        <v>1.6674453095515762</v>
      </c>
      <c r="G16" s="10" t="str">
        <f>'Theorretical Data'!K33</f>
        <v>Yes</v>
      </c>
      <c r="H16" s="27"/>
      <c r="I16" s="44">
        <f t="shared" si="6"/>
        <v>0.5</v>
      </c>
      <c r="J16" s="44">
        <f t="shared" si="7"/>
        <v>0</v>
      </c>
      <c r="K16" s="44">
        <f t="shared" si="8"/>
        <v>0.5</v>
      </c>
      <c r="L16" s="45">
        <f t="shared" si="2"/>
        <v>1</v>
      </c>
      <c r="M16" s="32">
        <f t="shared" si="18"/>
        <v>50934.190194225979</v>
      </c>
      <c r="N16" s="33">
        <f t="shared" si="19"/>
        <v>0</v>
      </c>
      <c r="O16" s="34">
        <f t="shared" si="20"/>
        <v>52139.845714943702</v>
      </c>
      <c r="P16" s="35">
        <f t="shared" si="9"/>
        <v>50934.190194225979</v>
      </c>
      <c r="Q16" s="36">
        <f t="shared" si="21"/>
        <v>0</v>
      </c>
      <c r="R16" s="36">
        <f t="shared" si="22"/>
        <v>86940.341178125731</v>
      </c>
      <c r="S16" s="75">
        <f t="shared" si="23"/>
        <v>137874.53137235172</v>
      </c>
      <c r="T16" s="35">
        <f>IF(OR(G16="Yes",Summary!$F$25="EP"),S16*I16,P16)</f>
        <v>68937.265686175859</v>
      </c>
      <c r="U16" s="38">
        <f>IF(OR(G16="Yes",Summary!$F$25="EP"),S16*J16,Q16)</f>
        <v>0</v>
      </c>
      <c r="V16" s="38">
        <f>IF(OR(G16="yes",Summary!$F$25="EP"),S16*K16,R16)</f>
        <v>68937.265686175859</v>
      </c>
      <c r="W16" s="39">
        <f t="shared" si="13"/>
        <v>137874.53137235172</v>
      </c>
      <c r="X16" s="33">
        <f t="shared" si="14"/>
        <v>68937.265686175859</v>
      </c>
      <c r="Y16" s="33">
        <f t="shared" si="15"/>
        <v>0</v>
      </c>
      <c r="Z16" s="34">
        <f t="shared" si="16"/>
        <v>41343.044531226675</v>
      </c>
      <c r="AB16" s="40">
        <f t="shared" si="4"/>
        <v>100000</v>
      </c>
      <c r="AC16" s="41">
        <f t="shared" si="5"/>
        <v>109775.58927149534</v>
      </c>
      <c r="AD16" s="42">
        <f t="shared" si="17"/>
        <v>166744.53095515762</v>
      </c>
    </row>
    <row r="17" spans="1:30" x14ac:dyDescent="0.25">
      <c r="B17" s="10">
        <v>9</v>
      </c>
      <c r="C17" s="24"/>
      <c r="D17" s="24">
        <v>1</v>
      </c>
      <c r="E17" s="27">
        <f>'Theorretical Data'!F34</f>
        <v>1.1367550772636372</v>
      </c>
      <c r="F17" s="27">
        <f>'Theorretical Data'!P34</f>
        <v>1.8462753863181836</v>
      </c>
      <c r="G17" s="10" t="str">
        <f>'Theorretical Data'!K34</f>
        <v>Yes</v>
      </c>
      <c r="H17" s="27"/>
      <c r="I17" s="44">
        <f t="shared" si="6"/>
        <v>0.5</v>
      </c>
      <c r="J17" s="44">
        <f t="shared" si="7"/>
        <v>0</v>
      </c>
      <c r="K17" s="44">
        <f t="shared" si="8"/>
        <v>0.5</v>
      </c>
      <c r="L17" s="45">
        <f t="shared" si="2"/>
        <v>1</v>
      </c>
      <c r="M17" s="32">
        <f t="shared" si="18"/>
        <v>68937.265686175859</v>
      </c>
      <c r="N17" s="33">
        <f t="shared" si="19"/>
        <v>0</v>
      </c>
      <c r="O17" s="34">
        <f t="shared" si="20"/>
        <v>41343.044531226675</v>
      </c>
      <c r="P17" s="35">
        <f t="shared" si="9"/>
        <v>68937.265686175859</v>
      </c>
      <c r="Q17" s="36">
        <f t="shared" si="21"/>
        <v>0</v>
      </c>
      <c r="R17" s="36">
        <f t="shared" si="22"/>
        <v>76330.645513460389</v>
      </c>
      <c r="S17" s="75">
        <f t="shared" si="23"/>
        <v>145267.91119963623</v>
      </c>
      <c r="T17" s="35">
        <f>IF(OR(G17="Yes",Summary!$F$25="EP"),S17*I17,P17)</f>
        <v>72633.955599818117</v>
      </c>
      <c r="U17" s="38">
        <f>IF(OR(G17="Yes",Summary!$F$25="EP"),S17*J17,Q17)</f>
        <v>0</v>
      </c>
      <c r="V17" s="38">
        <f>IF(OR(G17="yes",Summary!$F$25="EP"),S17*K17,R17)</f>
        <v>72633.955599818117</v>
      </c>
      <c r="W17" s="39">
        <f t="shared" si="13"/>
        <v>145267.91119963623</v>
      </c>
      <c r="X17" s="33">
        <f t="shared" si="14"/>
        <v>72633.955599818117</v>
      </c>
      <c r="Y17" s="33">
        <f t="shared" si="15"/>
        <v>0</v>
      </c>
      <c r="Z17" s="34">
        <f t="shared" si="16"/>
        <v>39340.802644108109</v>
      </c>
      <c r="AB17" s="40">
        <f t="shared" si="4"/>
        <v>100000</v>
      </c>
      <c r="AC17" s="41">
        <f t="shared" si="5"/>
        <v>112829.2880658697</v>
      </c>
      <c r="AD17" s="42">
        <f t="shared" si="17"/>
        <v>184627.53863181834</v>
      </c>
    </row>
    <row r="18" spans="1:30" x14ac:dyDescent="0.25">
      <c r="B18" s="10">
        <v>10</v>
      </c>
      <c r="C18" s="24"/>
      <c r="D18" s="24">
        <v>1</v>
      </c>
      <c r="E18" s="27">
        <f>'Theorretical Data'!F35</f>
        <v>1.1038482939669236</v>
      </c>
      <c r="F18" s="27">
        <f>'Theorretical Data'!P35</f>
        <v>1.7067414698346148</v>
      </c>
      <c r="G18" s="10" t="str">
        <f>'Theorretical Data'!K35</f>
        <v>No</v>
      </c>
      <c r="H18" s="27"/>
      <c r="I18" s="44">
        <f t="shared" si="6"/>
        <v>0.5</v>
      </c>
      <c r="J18" s="44">
        <f t="shared" si="7"/>
        <v>0</v>
      </c>
      <c r="K18" s="44">
        <f t="shared" si="8"/>
        <v>0.5</v>
      </c>
      <c r="L18" s="45">
        <f t="shared" si="2"/>
        <v>1</v>
      </c>
      <c r="M18" s="32">
        <f t="shared" si="18"/>
        <v>72633.955599818117</v>
      </c>
      <c r="N18" s="33">
        <f t="shared" si="19"/>
        <v>0</v>
      </c>
      <c r="O18" s="34">
        <f t="shared" si="20"/>
        <v>39340.802644108109</v>
      </c>
      <c r="P18" s="35">
        <f t="shared" si="9"/>
        <v>72633.955599818117</v>
      </c>
      <c r="Q18" s="36">
        <f t="shared" si="21"/>
        <v>0</v>
      </c>
      <c r="R18" s="36">
        <f t="shared" si="22"/>
        <v>67144.579329278582</v>
      </c>
      <c r="S18" s="75">
        <f t="shared" si="23"/>
        <v>139778.5349290967</v>
      </c>
      <c r="T18" s="35">
        <f>IF(OR(G18="Yes",Summary!$F$25="EP"),S18*I18,P18)</f>
        <v>72633.955599818117</v>
      </c>
      <c r="U18" s="38">
        <f>IF(OR(G18="Yes",Summary!$F$25="EP"),S18*J18,Q18)</f>
        <v>0</v>
      </c>
      <c r="V18" s="38">
        <f>IF(OR(G18="yes",Summary!$F$25="EP"),S18*K18,R18)</f>
        <v>67144.579329278582</v>
      </c>
      <c r="W18" s="39">
        <f t="shared" si="13"/>
        <v>139778.5349290967</v>
      </c>
      <c r="X18" s="33">
        <f t="shared" si="14"/>
        <v>72633.955599818117</v>
      </c>
      <c r="Y18" s="33">
        <f t="shared" si="15"/>
        <v>0</v>
      </c>
      <c r="Z18" s="34">
        <f t="shared" si="16"/>
        <v>39340.802644108109</v>
      </c>
      <c r="AB18" s="40">
        <f t="shared" si="4"/>
        <v>100000</v>
      </c>
      <c r="AC18" s="41">
        <f t="shared" si="5"/>
        <v>109563.10610093534</v>
      </c>
      <c r="AD18" s="42">
        <f t="shared" si="17"/>
        <v>170674.14698346148</v>
      </c>
    </row>
    <row r="19" spans="1:30" x14ac:dyDescent="0.25">
      <c r="B19" s="10">
        <v>11</v>
      </c>
      <c r="C19" s="24"/>
      <c r="D19" s="24">
        <v>1</v>
      </c>
      <c r="E19" s="27">
        <f>'Theorretical Data'!F36</f>
        <v>1.0444185222377449</v>
      </c>
      <c r="F19" s="27">
        <f>'Theorretical Data'!P36</f>
        <v>1.4345926111887206</v>
      </c>
      <c r="G19" s="10" t="str">
        <f>'Theorretical Data'!K36</f>
        <v>No</v>
      </c>
      <c r="H19" s="27"/>
      <c r="I19" s="44">
        <f t="shared" si="6"/>
        <v>0.5</v>
      </c>
      <c r="J19" s="44">
        <f t="shared" si="7"/>
        <v>0</v>
      </c>
      <c r="K19" s="44">
        <f t="shared" si="8"/>
        <v>0.5</v>
      </c>
      <c r="L19" s="45">
        <f t="shared" si="2"/>
        <v>1</v>
      </c>
      <c r="M19" s="32">
        <f t="shared" si="18"/>
        <v>72633.955599818117</v>
      </c>
      <c r="N19" s="33">
        <f t="shared" si="19"/>
        <v>0</v>
      </c>
      <c r="O19" s="34">
        <f t="shared" si="20"/>
        <v>39340.802644108109</v>
      </c>
      <c r="P19" s="35">
        <f t="shared" si="9"/>
        <v>72633.955599818117</v>
      </c>
      <c r="Q19" s="36">
        <f t="shared" si="21"/>
        <v>0</v>
      </c>
      <c r="R19" s="36">
        <f t="shared" si="22"/>
        <v>56438.02479147118</v>
      </c>
      <c r="S19" s="75">
        <f t="shared" si="23"/>
        <v>129071.9803912893</v>
      </c>
      <c r="T19" s="35">
        <f>IF(OR(G19="Yes",Summary!$F$25="EP"),S19*I19,P19)</f>
        <v>72633.955599818117</v>
      </c>
      <c r="U19" s="38">
        <f>IF(OR(G19="Yes",Summary!$F$25="EP"),S19*J19,Q19)</f>
        <v>0</v>
      </c>
      <c r="V19" s="38">
        <f>IF(OR(G19="yes",Summary!$F$25="EP"),S19*K19,R19)</f>
        <v>56438.02479147118</v>
      </c>
      <c r="W19" s="39">
        <f t="shared" si="13"/>
        <v>129071.9803912893</v>
      </c>
      <c r="X19" s="33">
        <f t="shared" si="14"/>
        <v>72633.955599818117</v>
      </c>
      <c r="Y19" s="33">
        <f t="shared" si="15"/>
        <v>0</v>
      </c>
      <c r="Z19" s="34">
        <f t="shared" si="16"/>
        <v>39340.802644108109</v>
      </c>
      <c r="AB19" s="40">
        <f t="shared" si="4"/>
        <v>100000</v>
      </c>
      <c r="AC19" s="41">
        <f t="shared" si="5"/>
        <v>103664.3694528779</v>
      </c>
      <c r="AD19" s="42">
        <f t="shared" si="17"/>
        <v>143459.26111887206</v>
      </c>
    </row>
    <row r="20" spans="1:30" x14ac:dyDescent="0.25">
      <c r="B20" s="10">
        <v>12</v>
      </c>
      <c r="C20" s="24"/>
      <c r="D20" s="24">
        <v>1</v>
      </c>
      <c r="E20" s="27">
        <f>'Theorretical Data'!F37</f>
        <v>1.0200006855414514</v>
      </c>
      <c r="F20" s="27">
        <f>'Theorretical Data'!P37</f>
        <v>1.3375034277072539</v>
      </c>
      <c r="G20" s="10" t="str">
        <f>'Theorretical Data'!K37</f>
        <v>Yes</v>
      </c>
      <c r="H20" s="27"/>
      <c r="I20" s="44">
        <f t="shared" si="6"/>
        <v>0.5</v>
      </c>
      <c r="J20" s="44">
        <f t="shared" si="7"/>
        <v>0</v>
      </c>
      <c r="K20" s="44">
        <f t="shared" si="8"/>
        <v>0.5</v>
      </c>
      <c r="L20" s="45">
        <f t="shared" si="2"/>
        <v>1</v>
      </c>
      <c r="M20" s="32">
        <f t="shared" si="18"/>
        <v>72633.955599818117</v>
      </c>
      <c r="N20" s="33">
        <f t="shared" si="19"/>
        <v>0</v>
      </c>
      <c r="O20" s="34">
        <f t="shared" si="20"/>
        <v>39340.802644108109</v>
      </c>
      <c r="P20" s="35">
        <f t="shared" si="9"/>
        <v>72633.955599818117</v>
      </c>
      <c r="Q20" s="36">
        <f t="shared" si="21"/>
        <v>0</v>
      </c>
      <c r="R20" s="36">
        <f t="shared" si="22"/>
        <v>52618.458385249192</v>
      </c>
      <c r="S20" s="75">
        <f t="shared" si="23"/>
        <v>125252.41398506731</v>
      </c>
      <c r="T20" s="35">
        <f>IF(OR(G20="Yes",Summary!$F$25="EP"),S20*I20,P20)</f>
        <v>62626.206992533655</v>
      </c>
      <c r="U20" s="38">
        <f>IF(OR(G20="Yes",Summary!$F$25="EP"),S20*J20,Q20)</f>
        <v>0</v>
      </c>
      <c r="V20" s="38">
        <f>IF(OR(G20="yes",Summary!$F$25="EP"),S20*K20,R20)</f>
        <v>62626.206992533655</v>
      </c>
      <c r="W20" s="39">
        <f t="shared" si="13"/>
        <v>125252.41398506731</v>
      </c>
      <c r="X20" s="33">
        <f t="shared" si="14"/>
        <v>62626.206992533655</v>
      </c>
      <c r="Y20" s="33">
        <f t="shared" si="15"/>
        <v>0</v>
      </c>
      <c r="Z20" s="34">
        <f t="shared" si="16"/>
        <v>46823.212333659132</v>
      </c>
      <c r="AB20" s="40">
        <f t="shared" si="4"/>
        <v>100000</v>
      </c>
      <c r="AC20" s="41">
        <f t="shared" si="5"/>
        <v>101240.7628328984</v>
      </c>
      <c r="AD20" s="42">
        <f t="shared" si="17"/>
        <v>133750.3427707254</v>
      </c>
    </row>
    <row r="21" spans="1:30" x14ac:dyDescent="0.25">
      <c r="B21" s="10">
        <v>13</v>
      </c>
      <c r="C21" s="24"/>
      <c r="D21" s="24">
        <v>1</v>
      </c>
      <c r="E21" s="27">
        <f>'Theorretical Data'!F38</f>
        <v>1.0599398957399704</v>
      </c>
      <c r="F21" s="27">
        <f>'Theorretical Data'!P38</f>
        <v>1.5621994786998479</v>
      </c>
      <c r="G21" s="10" t="str">
        <f>'Theorretical Data'!K38</f>
        <v>No</v>
      </c>
      <c r="H21" s="27"/>
      <c r="I21" s="44">
        <f t="shared" si="6"/>
        <v>0.5</v>
      </c>
      <c r="J21" s="44">
        <f t="shared" si="7"/>
        <v>0</v>
      </c>
      <c r="K21" s="44">
        <f t="shared" si="8"/>
        <v>0.5</v>
      </c>
      <c r="L21" s="45">
        <f t="shared" si="2"/>
        <v>1</v>
      </c>
      <c r="M21" s="32">
        <f t="shared" si="18"/>
        <v>62626.206992533655</v>
      </c>
      <c r="N21" s="33">
        <f t="shared" si="19"/>
        <v>0</v>
      </c>
      <c r="O21" s="34">
        <f t="shared" si="20"/>
        <v>46823.212333659132</v>
      </c>
      <c r="P21" s="35">
        <f t="shared" si="9"/>
        <v>62626.206992533655</v>
      </c>
      <c r="Q21" s="36">
        <f t="shared" si="21"/>
        <v>0</v>
      </c>
      <c r="R21" s="36">
        <f t="shared" si="22"/>
        <v>73147.197898694591</v>
      </c>
      <c r="S21" s="75">
        <f t="shared" si="23"/>
        <v>135773.40489122825</v>
      </c>
      <c r="T21" s="35">
        <f>IF(OR(G21="Yes",Summary!$F$25="EP"),S21*I21,P21)</f>
        <v>62626.206992533655</v>
      </c>
      <c r="U21" s="38">
        <f>IF(OR(G21="Yes",Summary!$F$25="EP"),S21*J21,Q21)</f>
        <v>0</v>
      </c>
      <c r="V21" s="38">
        <f>IF(OR(G21="yes",Summary!$F$25="EP"),S21*K21,R21)</f>
        <v>73147.197898694591</v>
      </c>
      <c r="W21" s="39">
        <f t="shared" si="13"/>
        <v>135773.40489122825</v>
      </c>
      <c r="X21" s="33">
        <f t="shared" si="14"/>
        <v>62626.206992533655</v>
      </c>
      <c r="Y21" s="33">
        <f t="shared" si="15"/>
        <v>0</v>
      </c>
      <c r="Z21" s="34">
        <f t="shared" si="16"/>
        <v>46823.212333659139</v>
      </c>
      <c r="AB21" s="40">
        <f t="shared" si="4"/>
        <v>100000</v>
      </c>
      <c r="AC21" s="41">
        <f t="shared" si="5"/>
        <v>105204.95243076628</v>
      </c>
      <c r="AD21" s="42">
        <f t="shared" si="17"/>
        <v>156219.94786998478</v>
      </c>
    </row>
    <row r="22" spans="1:30" x14ac:dyDescent="0.25">
      <c r="B22" s="10">
        <v>14</v>
      </c>
      <c r="C22" s="24"/>
      <c r="D22" s="24">
        <v>1</v>
      </c>
      <c r="E22" s="27">
        <f>'Theorretical Data'!F39</f>
        <v>1.1344116925778658</v>
      </c>
      <c r="F22" s="27">
        <f>'Theorretical Data'!P39</f>
        <v>1.9595584628893243</v>
      </c>
      <c r="G22" s="10" t="str">
        <f>'Theorretical Data'!K39</f>
        <v>Yes</v>
      </c>
      <c r="H22" s="27"/>
      <c r="I22" s="44">
        <f t="shared" si="6"/>
        <v>0.5</v>
      </c>
      <c r="J22" s="44">
        <f t="shared" si="7"/>
        <v>0</v>
      </c>
      <c r="K22" s="44">
        <f t="shared" si="8"/>
        <v>0.5</v>
      </c>
      <c r="L22" s="45">
        <f t="shared" si="2"/>
        <v>1</v>
      </c>
      <c r="M22" s="32">
        <f t="shared" si="18"/>
        <v>62626.206992533655</v>
      </c>
      <c r="N22" s="33">
        <f t="shared" si="19"/>
        <v>0</v>
      </c>
      <c r="O22" s="34">
        <f t="shared" si="20"/>
        <v>46823.212333659139</v>
      </c>
      <c r="P22" s="35">
        <f t="shared" si="9"/>
        <v>62626.206992533655</v>
      </c>
      <c r="Q22" s="36">
        <f t="shared" si="21"/>
        <v>0</v>
      </c>
      <c r="R22" s="36">
        <f t="shared" si="22"/>
        <v>91752.821988085561</v>
      </c>
      <c r="S22" s="75">
        <f t="shared" si="23"/>
        <v>154379.02898061922</v>
      </c>
      <c r="T22" s="35">
        <f>IF(OR(G22="Yes",Summary!$F$25="EP"),S22*I22,P22)</f>
        <v>77189.514490309608</v>
      </c>
      <c r="U22" s="38">
        <f>IF(OR(G22="Yes",Summary!$F$25="EP"),S22*J22,Q22)</f>
        <v>0</v>
      </c>
      <c r="V22" s="38">
        <f>IF(OR(G22="yes",Summary!$F$25="EP"),S22*K22,R22)</f>
        <v>77189.514490309608</v>
      </c>
      <c r="W22" s="39">
        <f t="shared" si="13"/>
        <v>154379.02898061922</v>
      </c>
      <c r="X22" s="33">
        <f t="shared" si="14"/>
        <v>77189.514490309608</v>
      </c>
      <c r="Y22" s="33">
        <f t="shared" si="15"/>
        <v>0</v>
      </c>
      <c r="Z22" s="34">
        <f t="shared" si="16"/>
        <v>39391.279184646235</v>
      </c>
      <c r="AB22" s="40">
        <f t="shared" si="4"/>
        <v>100000</v>
      </c>
      <c r="AC22" s="41">
        <f t="shared" si="5"/>
        <v>112596.69405239362</v>
      </c>
      <c r="AD22" s="42">
        <f t="shared" si="17"/>
        <v>195955.84628893243</v>
      </c>
    </row>
    <row r="23" spans="1:30" x14ac:dyDescent="0.25">
      <c r="B23" s="10">
        <v>15</v>
      </c>
      <c r="C23" s="24"/>
      <c r="D23" s="24">
        <v>1</v>
      </c>
      <c r="E23" s="27">
        <f>'Theorretical Data'!F40</f>
        <v>1.1818425148986418</v>
      </c>
      <c r="F23" s="27">
        <f>'Theorretical Data'!P40</f>
        <v>2.2217125744932047</v>
      </c>
      <c r="G23" s="10" t="str">
        <f>'Theorretical Data'!K40</f>
        <v>Yes</v>
      </c>
      <c r="H23" s="27"/>
      <c r="I23" s="44">
        <f t="shared" si="6"/>
        <v>0.5</v>
      </c>
      <c r="J23" s="44">
        <f t="shared" si="7"/>
        <v>0</v>
      </c>
      <c r="K23" s="44">
        <f t="shared" si="8"/>
        <v>0.5</v>
      </c>
      <c r="L23" s="45">
        <f t="shared" si="2"/>
        <v>1</v>
      </c>
      <c r="M23" s="32">
        <f t="shared" si="18"/>
        <v>77189.514490309608</v>
      </c>
      <c r="N23" s="33">
        <f t="shared" si="19"/>
        <v>0</v>
      </c>
      <c r="O23" s="34">
        <f t="shared" si="20"/>
        <v>39391.279184646235</v>
      </c>
      <c r="P23" s="35">
        <f t="shared" si="9"/>
        <v>77189.514490309608</v>
      </c>
      <c r="Q23" s="36">
        <f t="shared" si="21"/>
        <v>0</v>
      </c>
      <c r="R23" s="36">
        <f t="shared" si="22"/>
        <v>87516.100289900976</v>
      </c>
      <c r="S23" s="75">
        <f t="shared" si="23"/>
        <v>164705.6147802106</v>
      </c>
      <c r="T23" s="35">
        <f>IF(OR(G23="Yes",Summary!$F$25="EP"),S23*I23,P23)</f>
        <v>82352.807390105299</v>
      </c>
      <c r="U23" s="38">
        <f>IF(OR(G23="Yes",Summary!$F$25="EP"),S23*J23,Q23)</f>
        <v>0</v>
      </c>
      <c r="V23" s="38">
        <f>IF(OR(G23="yes",Summary!$F$25="EP"),S23*K23,R23)</f>
        <v>82352.807390105299</v>
      </c>
      <c r="W23" s="39">
        <f t="shared" si="13"/>
        <v>164705.6147802106</v>
      </c>
      <c r="X23" s="33">
        <f t="shared" si="14"/>
        <v>82352.807390105299</v>
      </c>
      <c r="Y23" s="33">
        <f t="shared" si="15"/>
        <v>0</v>
      </c>
      <c r="Z23" s="34">
        <f t="shared" si="16"/>
        <v>37067.264386749404</v>
      </c>
      <c r="AB23" s="40">
        <f t="shared" si="4"/>
        <v>100000</v>
      </c>
      <c r="AC23" s="41">
        <f t="shared" si="5"/>
        <v>117304.46798001406</v>
      </c>
      <c r="AD23" s="42">
        <f t="shared" si="17"/>
        <v>222171.25744932046</v>
      </c>
    </row>
    <row r="24" spans="1:30" x14ac:dyDescent="0.25">
      <c r="A24" s="2"/>
      <c r="B24" s="10">
        <v>16</v>
      </c>
      <c r="C24" s="24"/>
      <c r="D24" s="24">
        <v>1</v>
      </c>
      <c r="E24" s="27">
        <f>'Theorretical Data'!F41</f>
        <v>1.1655201488109992</v>
      </c>
      <c r="F24" s="27">
        <f>'Theorretical Data'!P41</f>
        <v>2.1651007440549908</v>
      </c>
      <c r="G24" s="10" t="str">
        <f>'Theorretical Data'!K41</f>
        <v>No</v>
      </c>
      <c r="H24" s="27"/>
      <c r="I24" s="44">
        <f t="shared" si="6"/>
        <v>0.5</v>
      </c>
      <c r="J24" s="44">
        <f t="shared" si="7"/>
        <v>0</v>
      </c>
      <c r="K24" s="44">
        <f t="shared" si="8"/>
        <v>0.5</v>
      </c>
      <c r="L24" s="45">
        <f t="shared" si="2"/>
        <v>1</v>
      </c>
      <c r="M24" s="32">
        <f t="shared" si="18"/>
        <v>82352.807390105299</v>
      </c>
      <c r="N24" s="33">
        <f t="shared" si="19"/>
        <v>0</v>
      </c>
      <c r="O24" s="34">
        <f t="shared" si="20"/>
        <v>37067.264386749404</v>
      </c>
      <c r="P24" s="35">
        <f t="shared" si="9"/>
        <v>82352.807390105299</v>
      </c>
      <c r="Q24" s="36">
        <f t="shared" si="21"/>
        <v>0</v>
      </c>
      <c r="R24" s="36">
        <f t="shared" si="22"/>
        <v>80254.361703834191</v>
      </c>
      <c r="S24" s="75">
        <f t="shared" si="23"/>
        <v>162607.16909393948</v>
      </c>
      <c r="T24" s="35">
        <f>IF(OR(G24="Yes",Summary!$F$25="EP"),S24*I24,P24)</f>
        <v>82352.807390105299</v>
      </c>
      <c r="U24" s="38">
        <f>IF(OR(G24="Yes",Summary!$F$25="EP"),S24*J24,Q24)</f>
        <v>0</v>
      </c>
      <c r="V24" s="38">
        <f>IF(OR(G24="yes",Summary!$F$25="EP"),S24*K24,R24)</f>
        <v>80254.361703834191</v>
      </c>
      <c r="W24" s="39">
        <f t="shared" si="13"/>
        <v>162607.16909393948</v>
      </c>
      <c r="X24" s="33">
        <f t="shared" si="14"/>
        <v>82352.807390105299</v>
      </c>
      <c r="Y24" s="33">
        <f t="shared" si="15"/>
        <v>0</v>
      </c>
      <c r="Z24" s="34">
        <f t="shared" si="16"/>
        <v>37067.264386749404</v>
      </c>
      <c r="AB24" s="40">
        <f t="shared" si="4"/>
        <v>100000</v>
      </c>
      <c r="AC24" s="41">
        <f t="shared" si="5"/>
        <v>115684.38201598005</v>
      </c>
      <c r="AD24" s="42">
        <f t="shared" si="17"/>
        <v>216510.07440549906</v>
      </c>
    </row>
    <row r="25" spans="1:30" x14ac:dyDescent="0.25">
      <c r="A25" s="2"/>
      <c r="B25" s="10">
        <v>17</v>
      </c>
      <c r="C25" s="24"/>
      <c r="D25" s="24">
        <v>1</v>
      </c>
      <c r="E25" s="27">
        <f>'Theorretical Data'!F42</f>
        <v>1.1073467678334465</v>
      </c>
      <c r="F25" s="27">
        <f>'Theorretical Data'!P42</f>
        <v>1.8992338391672272</v>
      </c>
      <c r="G25" s="10" t="str">
        <f>'Theorretical Data'!K42</f>
        <v>No</v>
      </c>
      <c r="H25" s="27"/>
      <c r="I25" s="44">
        <f t="shared" si="6"/>
        <v>0.5</v>
      </c>
      <c r="J25" s="44">
        <f t="shared" si="7"/>
        <v>0</v>
      </c>
      <c r="K25" s="44">
        <f t="shared" si="8"/>
        <v>0.5</v>
      </c>
      <c r="L25" s="45">
        <f t="shared" si="2"/>
        <v>1</v>
      </c>
      <c r="M25" s="32">
        <f t="shared" si="18"/>
        <v>82352.807390105299</v>
      </c>
      <c r="N25" s="33">
        <f t="shared" si="19"/>
        <v>0</v>
      </c>
      <c r="O25" s="34">
        <f t="shared" si="20"/>
        <v>37067.264386749404</v>
      </c>
      <c r="P25" s="35">
        <f t="shared" si="9"/>
        <v>82352.807390105299</v>
      </c>
      <c r="Q25" s="36">
        <f t="shared" si="21"/>
        <v>0</v>
      </c>
      <c r="R25" s="36">
        <f t="shared" si="22"/>
        <v>70399.402848672704</v>
      </c>
      <c r="S25" s="75">
        <f t="shared" si="23"/>
        <v>152752.210238778</v>
      </c>
      <c r="T25" s="35">
        <f>IF(OR(G25="Yes",Summary!$F$25="EP"),S25*I25,P25)</f>
        <v>82352.807390105299</v>
      </c>
      <c r="U25" s="38">
        <f>IF(OR(G25="Yes",Summary!$F$25="EP"),S25*J25,Q25)</f>
        <v>0</v>
      </c>
      <c r="V25" s="38">
        <f>IF(OR(G25="yes",Summary!$F$25="EP"),S25*K25,R25)</f>
        <v>70399.402848672704</v>
      </c>
      <c r="W25" s="39">
        <f t="shared" si="13"/>
        <v>152752.210238778</v>
      </c>
      <c r="X25" s="33">
        <f t="shared" si="14"/>
        <v>82352.807390105299</v>
      </c>
      <c r="Y25" s="33">
        <f t="shared" si="15"/>
        <v>0</v>
      </c>
      <c r="Z25" s="34">
        <f t="shared" si="16"/>
        <v>37067.264386749404</v>
      </c>
      <c r="AB25" s="40">
        <f t="shared" si="4"/>
        <v>100000</v>
      </c>
      <c r="AC25" s="41">
        <f t="shared" si="5"/>
        <v>109910.34916461007</v>
      </c>
      <c r="AD25" s="42">
        <f t="shared" si="17"/>
        <v>189923.38391672273</v>
      </c>
    </row>
    <row r="26" spans="1:30" x14ac:dyDescent="0.25">
      <c r="A26" s="2"/>
      <c r="B26" s="10">
        <v>18</v>
      </c>
      <c r="C26" s="24"/>
      <c r="D26" s="24">
        <v>1</v>
      </c>
      <c r="E26" s="27">
        <f>'Theorretical Data'!F43</f>
        <v>1.0677021755684322</v>
      </c>
      <c r="F26" s="27">
        <f>'Theorretical Data'!P43</f>
        <v>1.726010877842155</v>
      </c>
      <c r="G26" s="10" t="str">
        <f>'Theorretical Data'!K43</f>
        <v>Yes</v>
      </c>
      <c r="H26" s="27"/>
      <c r="I26" s="44">
        <f t="shared" si="6"/>
        <v>0.5</v>
      </c>
      <c r="J26" s="44">
        <f t="shared" si="7"/>
        <v>0</v>
      </c>
      <c r="K26" s="44">
        <f t="shared" si="8"/>
        <v>0.5</v>
      </c>
      <c r="L26" s="45">
        <f t="shared" si="2"/>
        <v>1</v>
      </c>
      <c r="M26" s="32">
        <f t="shared" si="18"/>
        <v>82352.807390105299</v>
      </c>
      <c r="N26" s="33">
        <f t="shared" si="19"/>
        <v>0</v>
      </c>
      <c r="O26" s="34">
        <f t="shared" si="20"/>
        <v>37067.264386749404</v>
      </c>
      <c r="P26" s="35">
        <f t="shared" si="9"/>
        <v>82352.807390105299</v>
      </c>
      <c r="Q26" s="36">
        <f t="shared" si="21"/>
        <v>0</v>
      </c>
      <c r="R26" s="36">
        <f t="shared" si="22"/>
        <v>63978.501543380589</v>
      </c>
      <c r="S26" s="75">
        <f t="shared" si="23"/>
        <v>146331.30893348588</v>
      </c>
      <c r="T26" s="35">
        <f>IF(OR(G26="Yes",Summary!$F$25="EP"),S26*I26,P26)</f>
        <v>73165.654466742941</v>
      </c>
      <c r="U26" s="38">
        <f>IF(OR(G26="Yes",Summary!$F$25="EP"),S26*J26,Q26)</f>
        <v>0</v>
      </c>
      <c r="V26" s="38">
        <f>IF(OR(G26="yes",Summary!$F$25="EP"),S26*K26,R26)</f>
        <v>73165.654466742941</v>
      </c>
      <c r="W26" s="39">
        <f t="shared" si="13"/>
        <v>146331.30893348588</v>
      </c>
      <c r="X26" s="33">
        <f t="shared" si="14"/>
        <v>73165.654466742941</v>
      </c>
      <c r="Y26" s="33">
        <f t="shared" si="15"/>
        <v>0</v>
      </c>
      <c r="Z26" s="34">
        <f t="shared" si="16"/>
        <v>42390.030912327769</v>
      </c>
      <c r="AB26" s="40">
        <f t="shared" si="4"/>
        <v>100000</v>
      </c>
      <c r="AC26" s="41">
        <f t="shared" si="5"/>
        <v>105975.40204153172</v>
      </c>
      <c r="AD26" s="42">
        <f t="shared" si="17"/>
        <v>172601.08778421549</v>
      </c>
    </row>
    <row r="27" spans="1:30" ht="15.75" thickBot="1" x14ac:dyDescent="0.3">
      <c r="A27" s="2"/>
      <c r="B27" s="10">
        <v>19</v>
      </c>
      <c r="C27" s="24"/>
      <c r="D27" s="24">
        <v>1</v>
      </c>
      <c r="E27" s="27">
        <f>'Theorretical Data'!F44</f>
        <v>1.0899308927259839</v>
      </c>
      <c r="F27" s="27">
        <f>'Theorretical Data'!P44</f>
        <v>1.8621544636299134</v>
      </c>
      <c r="G27" s="10" t="str">
        <f>'Theorretical Data'!K44</f>
        <v>No</v>
      </c>
      <c r="H27" s="27"/>
      <c r="I27" s="44">
        <f t="shared" si="6"/>
        <v>0.5</v>
      </c>
      <c r="J27" s="44">
        <f t="shared" si="7"/>
        <v>0</v>
      </c>
      <c r="K27" s="44">
        <f t="shared" si="8"/>
        <v>0.5</v>
      </c>
      <c r="L27" s="45">
        <f t="shared" si="2"/>
        <v>1</v>
      </c>
      <c r="M27" s="32">
        <f t="shared" si="18"/>
        <v>73165.654466742941</v>
      </c>
      <c r="N27" s="33">
        <f t="shared" si="19"/>
        <v>0</v>
      </c>
      <c r="O27" s="34">
        <f t="shared" si="20"/>
        <v>42390.030912327769</v>
      </c>
      <c r="P27" s="35">
        <f t="shared" si="9"/>
        <v>73165.654466742941</v>
      </c>
      <c r="Q27" s="36">
        <f t="shared" si="21"/>
        <v>0</v>
      </c>
      <c r="R27" s="36">
        <f t="shared" si="22"/>
        <v>78936.785276801165</v>
      </c>
      <c r="S27" s="75">
        <f t="shared" si="23"/>
        <v>152102.43974354409</v>
      </c>
      <c r="T27" s="35">
        <f>IF(OR(G27="Yes",Summary!$F$25="EP"),S27*I27,P27)</f>
        <v>73165.654466742941</v>
      </c>
      <c r="U27" s="38">
        <f>IF(OR(G27="Yes",Summary!$F$25="EP"),S27*J27,Q27)</f>
        <v>0</v>
      </c>
      <c r="V27" s="38">
        <f>IF(OR(G27="yes",Summary!$F$25="EP"),S27*K27,R27)</f>
        <v>78936.785276801165</v>
      </c>
      <c r="W27" s="39">
        <f t="shared" si="13"/>
        <v>152102.43974354409</v>
      </c>
      <c r="X27" s="33">
        <f t="shared" si="14"/>
        <v>73165.654466742941</v>
      </c>
      <c r="Y27" s="33">
        <f t="shared" si="15"/>
        <v>0</v>
      </c>
      <c r="Z27" s="34">
        <f t="shared" si="16"/>
        <v>42390.030912327769</v>
      </c>
      <c r="AB27" s="40">
        <f t="shared" si="4"/>
        <v>100000</v>
      </c>
      <c r="AC27" s="41">
        <f t="shared" si="5"/>
        <v>108181.72632515967</v>
      </c>
      <c r="AD27" s="42">
        <f>($H$9/$F$9)*F27</f>
        <v>186215.44636299135</v>
      </c>
    </row>
    <row r="28" spans="1:30" ht="15.75" thickBot="1" x14ac:dyDescent="0.3">
      <c r="A28" s="2"/>
      <c r="B28" s="11">
        <v>20</v>
      </c>
      <c r="C28" s="25"/>
      <c r="D28" s="25">
        <v>1</v>
      </c>
      <c r="E28" s="46">
        <f>'Theorretical Data'!F45</f>
        <v>1.1604914046764079</v>
      </c>
      <c r="F28" s="46">
        <f>'Theorretical Data'!P45</f>
        <v>2.2399570233820332</v>
      </c>
      <c r="G28" s="11" t="str">
        <f>'Theorretical Data'!K45</f>
        <v>No</v>
      </c>
      <c r="H28" s="46"/>
      <c r="I28" s="48">
        <f t="shared" si="6"/>
        <v>0.5</v>
      </c>
      <c r="J28" s="48">
        <f t="shared" si="7"/>
        <v>0</v>
      </c>
      <c r="K28" s="48">
        <f t="shared" si="8"/>
        <v>0.5</v>
      </c>
      <c r="L28" s="49">
        <f t="shared" si="2"/>
        <v>1</v>
      </c>
      <c r="M28" s="50">
        <f t="shared" si="18"/>
        <v>73165.654466742941</v>
      </c>
      <c r="N28" s="51">
        <f t="shared" si="19"/>
        <v>0</v>
      </c>
      <c r="O28" s="52">
        <f t="shared" si="20"/>
        <v>42390.030912327769</v>
      </c>
      <c r="P28" s="53">
        <f t="shared" si="9"/>
        <v>73165.654466742941</v>
      </c>
      <c r="Q28" s="54">
        <f t="shared" si="21"/>
        <v>0</v>
      </c>
      <c r="R28" s="54">
        <f t="shared" si="22"/>
        <v>94951.847463450089</v>
      </c>
      <c r="S28" s="76">
        <f t="shared" si="23"/>
        <v>168117.50193019304</v>
      </c>
      <c r="T28" s="53">
        <f>IF(OR(G28="Yes",Summary!$F$25="EP"),S28*I28,P28)</f>
        <v>73165.654466742941</v>
      </c>
      <c r="U28" s="56">
        <f>IF(OR(G28="Yes",Summary!$F$25="EP"),S28*J28,Q28)</f>
        <v>0</v>
      </c>
      <c r="V28" s="56">
        <f>IF(OR(G28="yes",Summary!$F$25="EP"),S28*K28,R28)</f>
        <v>94951.847463450089</v>
      </c>
      <c r="W28" s="57">
        <f t="shared" si="13"/>
        <v>168117.50193019304</v>
      </c>
      <c r="X28" s="51">
        <f t="shared" si="14"/>
        <v>73165.654466742941</v>
      </c>
      <c r="Y28" s="51">
        <f t="shared" si="15"/>
        <v>0</v>
      </c>
      <c r="Z28" s="52">
        <f t="shared" si="16"/>
        <v>42390.030912327769</v>
      </c>
      <c r="AB28" s="58">
        <f t="shared" si="4"/>
        <v>100000</v>
      </c>
      <c r="AC28" s="59">
        <f t="shared" si="5"/>
        <v>115185.25108450698</v>
      </c>
      <c r="AD28" s="60">
        <f>($H$9/$F$9)*F28</f>
        <v>223995.70233820332</v>
      </c>
    </row>
    <row r="29" spans="1:30" x14ac:dyDescent="0.25">
      <c r="A29" s="9"/>
    </row>
    <row r="30" spans="1:30" x14ac:dyDescent="0.25">
      <c r="A30" s="9"/>
    </row>
    <row r="31" spans="1:30" ht="15.75" thickBot="1" x14ac:dyDescent="0.3">
      <c r="A31" s="2"/>
      <c r="B31" s="19" t="s">
        <v>23</v>
      </c>
    </row>
    <row r="32" spans="1:30" ht="15.75" thickBot="1" x14ac:dyDescent="0.3">
      <c r="A32" s="2"/>
      <c r="H32" s="125" t="s">
        <v>10</v>
      </c>
      <c r="I32" s="126"/>
      <c r="J32" s="126"/>
      <c r="K32" s="126"/>
      <c r="L32" s="126"/>
      <c r="M32" s="126"/>
      <c r="N32" s="126"/>
      <c r="O32" s="126"/>
      <c r="P32" s="126"/>
      <c r="Q32" s="126"/>
      <c r="R32" s="126"/>
      <c r="S32" s="126"/>
      <c r="T32" s="127" t="s">
        <v>18</v>
      </c>
      <c r="U32" s="128"/>
      <c r="V32" s="128"/>
      <c r="W32" s="128"/>
      <c r="X32" s="128"/>
      <c r="Y32" s="128"/>
      <c r="Z32" s="129"/>
      <c r="AB32" s="127" t="s">
        <v>20</v>
      </c>
      <c r="AC32" s="128"/>
      <c r="AD32" s="129"/>
    </row>
    <row r="33" spans="1:30" ht="30.75" thickBot="1" x14ac:dyDescent="0.3">
      <c r="A33" s="2"/>
      <c r="B33" s="6" t="s">
        <v>4</v>
      </c>
      <c r="C33" s="3" t="s">
        <v>21</v>
      </c>
      <c r="D33" s="69" t="s">
        <v>5</v>
      </c>
      <c r="E33" s="65" t="s">
        <v>25</v>
      </c>
      <c r="F33" s="65" t="s">
        <v>6</v>
      </c>
      <c r="G33" s="6" t="s">
        <v>63</v>
      </c>
      <c r="H33" s="4" t="s">
        <v>10</v>
      </c>
      <c r="I33" s="4" t="s">
        <v>11</v>
      </c>
      <c r="J33" s="4" t="s">
        <v>26</v>
      </c>
      <c r="K33" s="4" t="s">
        <v>12</v>
      </c>
      <c r="L33" s="5" t="s">
        <v>13</v>
      </c>
      <c r="M33" s="3" t="s">
        <v>14</v>
      </c>
      <c r="N33" s="4" t="s">
        <v>54</v>
      </c>
      <c r="O33" s="4" t="s">
        <v>15</v>
      </c>
      <c r="P33" s="3" t="s">
        <v>7</v>
      </c>
      <c r="Q33" s="4" t="s">
        <v>55</v>
      </c>
      <c r="R33" s="4" t="s">
        <v>8</v>
      </c>
      <c r="S33" s="5" t="s">
        <v>53</v>
      </c>
      <c r="T33" s="4" t="s">
        <v>2</v>
      </c>
      <c r="U33" s="4" t="s">
        <v>56</v>
      </c>
      <c r="V33" s="4" t="s">
        <v>3</v>
      </c>
      <c r="W33" s="5" t="s">
        <v>16</v>
      </c>
      <c r="X33" s="4" t="s">
        <v>14</v>
      </c>
      <c r="Y33" s="4" t="s">
        <v>54</v>
      </c>
      <c r="Z33" s="5" t="s">
        <v>17</v>
      </c>
      <c r="AB33" s="21" t="s">
        <v>0</v>
      </c>
      <c r="AC33" s="22" t="s">
        <v>28</v>
      </c>
      <c r="AD33" s="23" t="s">
        <v>1</v>
      </c>
    </row>
    <row r="34" spans="1:30" x14ac:dyDescent="0.25">
      <c r="B34" s="70">
        <v>1</v>
      </c>
      <c r="C34" s="24"/>
      <c r="D34" s="28">
        <v>1</v>
      </c>
      <c r="E34" s="29">
        <f>'Theorretical Data'!F26</f>
        <v>1.0075000000000001</v>
      </c>
      <c r="F34" s="29">
        <f>'Theorretical Data'!P26</f>
        <v>1</v>
      </c>
      <c r="G34" s="70" t="str">
        <f>'Theorretical Data'!K26</f>
        <v>No</v>
      </c>
      <c r="H34" s="66">
        <f>H9</f>
        <v>100000</v>
      </c>
      <c r="I34" s="63">
        <f>Summary!F19</f>
        <v>0.25</v>
      </c>
      <c r="J34" s="63">
        <f>Summary!F20</f>
        <v>0.5</v>
      </c>
      <c r="K34" s="63">
        <f>Summary!F21</f>
        <v>0.25</v>
      </c>
      <c r="L34" s="31">
        <f>I34+J34+K34</f>
        <v>1</v>
      </c>
      <c r="M34" s="32">
        <f>(H34*I34)/D34</f>
        <v>25000</v>
      </c>
      <c r="N34" s="33">
        <f>(H34*J34)/E34</f>
        <v>49627.79156327543</v>
      </c>
      <c r="O34" s="34">
        <f>(H34*K34)/F34</f>
        <v>25000</v>
      </c>
      <c r="P34" s="35">
        <f t="shared" ref="P34:R35" si="24">M34*D34</f>
        <v>25000</v>
      </c>
      <c r="Q34" s="36">
        <f t="shared" si="24"/>
        <v>50000</v>
      </c>
      <c r="R34" s="36">
        <f t="shared" si="24"/>
        <v>25000</v>
      </c>
      <c r="S34" s="37">
        <f>SUM(P34:R34)</f>
        <v>100000</v>
      </c>
      <c r="T34" s="71">
        <f>IF(OR(G34="Yes",Summary!$F$25="EP"),S34*I34,P34)</f>
        <v>25000</v>
      </c>
      <c r="U34" s="72">
        <f>IF(OR(G34="Yes",Summary!$F$25="EP"),S34*J34,Q34)</f>
        <v>50000</v>
      </c>
      <c r="V34" s="72">
        <f>IF(OR(G34="yes",Summary!$F$25="EP"),S34*K34,R34)</f>
        <v>25000</v>
      </c>
      <c r="W34" s="73">
        <f>SUM(T34:V34)</f>
        <v>100000</v>
      </c>
      <c r="X34" s="33">
        <f t="shared" ref="X34:Z35" si="25">T34/D34</f>
        <v>25000</v>
      </c>
      <c r="Y34" s="33">
        <f t="shared" si="25"/>
        <v>49627.79156327543</v>
      </c>
      <c r="Z34" s="34">
        <f t="shared" si="25"/>
        <v>25000</v>
      </c>
      <c r="AB34" s="40">
        <f>($H$9/$D$9)*D34</f>
        <v>100000</v>
      </c>
      <c r="AC34" s="41">
        <f>($H$9/$E$9)*E34</f>
        <v>100000</v>
      </c>
      <c r="AD34" s="42">
        <f>($H$9/$F$9)*F34</f>
        <v>100000</v>
      </c>
    </row>
    <row r="35" spans="1:30" x14ac:dyDescent="0.25">
      <c r="B35" s="10">
        <v>2</v>
      </c>
      <c r="C35" s="24"/>
      <c r="D35" s="24">
        <v>1</v>
      </c>
      <c r="E35" s="27">
        <f>'Theorretical Data'!F27</f>
        <v>1.0739029689365529</v>
      </c>
      <c r="F35" s="27">
        <f>'Theorretical Data'!P27</f>
        <v>1.3570148446827637</v>
      </c>
      <c r="G35" s="10" t="str">
        <f>'Theorretical Data'!K27</f>
        <v>Yes</v>
      </c>
      <c r="H35" s="67"/>
      <c r="I35" s="44">
        <f>I34</f>
        <v>0.25</v>
      </c>
      <c r="J35" s="44">
        <f>J34</f>
        <v>0.5</v>
      </c>
      <c r="K35" s="44">
        <f>K34</f>
        <v>0.25</v>
      </c>
      <c r="L35" s="45">
        <f t="shared" ref="L35:L53" si="26">I35+J35+K35</f>
        <v>1</v>
      </c>
      <c r="M35" s="32">
        <f t="shared" ref="M35:O36" si="27">X34</f>
        <v>25000</v>
      </c>
      <c r="N35" s="33">
        <f t="shared" si="27"/>
        <v>49627.79156327543</v>
      </c>
      <c r="O35" s="34">
        <f t="shared" si="27"/>
        <v>25000</v>
      </c>
      <c r="P35" s="35">
        <f t="shared" si="24"/>
        <v>25000</v>
      </c>
      <c r="Q35" s="36">
        <f t="shared" si="24"/>
        <v>53295.4327015659</v>
      </c>
      <c r="R35" s="36">
        <f t="shared" si="24"/>
        <v>33925.371117069095</v>
      </c>
      <c r="S35" s="37">
        <f>SUM(P35:R35)</f>
        <v>112220.803818635</v>
      </c>
      <c r="T35" s="35">
        <f>IF(OR(G35="Yes",Summary!$F$25="EP"),S35*I35,P35)</f>
        <v>28055.200954658751</v>
      </c>
      <c r="U35" s="38">
        <f>IF(OR(G35="Yes",Summary!$F$25="EP"),S35*J35,Q35)</f>
        <v>56110.401909317501</v>
      </c>
      <c r="V35" s="38">
        <f>IF(OR(G35="yes",Summary!$F$25="EP"),S35*K35,R35)</f>
        <v>28055.200954658751</v>
      </c>
      <c r="W35" s="39">
        <f>SUM(T35:V35)</f>
        <v>112220.803818635</v>
      </c>
      <c r="X35" s="33">
        <f t="shared" si="25"/>
        <v>28055.200954658751</v>
      </c>
      <c r="Y35" s="33">
        <f t="shared" si="25"/>
        <v>52249.042541414703</v>
      </c>
      <c r="Z35" s="34">
        <f t="shared" si="25"/>
        <v>20674.203428642195</v>
      </c>
      <c r="AB35" s="40">
        <f t="shared" ref="AB35:AB53" si="28">($H$9/$D$9)*D35</f>
        <v>100000</v>
      </c>
      <c r="AC35" s="41">
        <f t="shared" ref="AC35:AC53" si="29">($H$9/$E$9)*E35</f>
        <v>106590.8654031318</v>
      </c>
      <c r="AD35" s="42">
        <f t="shared" ref="AD35:AD53" si="30">($H$9/$F$9)*F35</f>
        <v>135701.48446827638</v>
      </c>
    </row>
    <row r="36" spans="1:30" x14ac:dyDescent="0.25">
      <c r="B36" s="10">
        <v>3</v>
      </c>
      <c r="C36" s="24"/>
      <c r="D36" s="24">
        <v>1</v>
      </c>
      <c r="E36" s="27">
        <f>'Theorretical Data'!F28</f>
        <v>1.0861508198777978</v>
      </c>
      <c r="F36" s="27">
        <f>'Theorretical Data'!P28</f>
        <v>1.4432540993889886</v>
      </c>
      <c r="G36" s="10" t="str">
        <f>'Theorretical Data'!K28</f>
        <v>Yes</v>
      </c>
      <c r="H36" s="27"/>
      <c r="I36" s="44">
        <f t="shared" ref="I36:I53" si="31">I35</f>
        <v>0.25</v>
      </c>
      <c r="J36" s="44">
        <f t="shared" ref="J36:J53" si="32">J35</f>
        <v>0.5</v>
      </c>
      <c r="K36" s="44">
        <f t="shared" ref="K36:K53" si="33">K35</f>
        <v>0.25</v>
      </c>
      <c r="L36" s="45">
        <f t="shared" si="26"/>
        <v>1</v>
      </c>
      <c r="M36" s="32">
        <f t="shared" si="27"/>
        <v>28055.200954658751</v>
      </c>
      <c r="N36" s="33">
        <f t="shared" si="27"/>
        <v>52249.042541414703</v>
      </c>
      <c r="O36" s="34">
        <f t="shared" si="27"/>
        <v>20674.203428642195</v>
      </c>
      <c r="P36" s="35">
        <f t="shared" ref="P36:P53" si="34">M36*D36</f>
        <v>28055.200954658751</v>
      </c>
      <c r="Q36" s="36">
        <f t="shared" ref="Q36:Q53" si="35">N36*E36</f>
        <v>56750.340394187515</v>
      </c>
      <c r="R36" s="36">
        <f t="shared" ref="R36:R53" si="36">O36*F36</f>
        <v>29838.128849989731</v>
      </c>
      <c r="S36" s="37">
        <f t="shared" ref="S36:S53" si="37">SUM(P36:R36)</f>
        <v>114643.670198836</v>
      </c>
      <c r="T36" s="35">
        <f>IF(OR(G36="Yes",Summary!$F$25="EP"),S36*I36,P36)</f>
        <v>28660.917549709</v>
      </c>
      <c r="U36" s="38">
        <f>IF(OR(G36="Yes",Summary!$F$25="EP"),S36*J36,Q36)</f>
        <v>57321.835099418</v>
      </c>
      <c r="V36" s="38">
        <f>IF(OR(G36="yes",Summary!$F$25="EP"),S36*K36,R36)</f>
        <v>28660.917549709</v>
      </c>
      <c r="W36" s="39">
        <f t="shared" ref="W36:W53" si="38">SUM(T36:V36)</f>
        <v>114643.670198836</v>
      </c>
      <c r="X36" s="33">
        <f t="shared" ref="X36:X53" si="39">T36/D36</f>
        <v>28660.917549709</v>
      </c>
      <c r="Y36" s="33">
        <f t="shared" ref="Y36:Y53" si="40">U36/E36</f>
        <v>52775.207687885595</v>
      </c>
      <c r="Z36" s="34">
        <f t="shared" ref="Z36:Z53" si="41">V36/F36</f>
        <v>19858.53881298019</v>
      </c>
      <c r="AB36" s="40">
        <f t="shared" si="28"/>
        <v>100000</v>
      </c>
      <c r="AC36" s="41">
        <f t="shared" si="29"/>
        <v>107806.53299035213</v>
      </c>
      <c r="AD36" s="42">
        <f t="shared" si="30"/>
        <v>144325.40993889887</v>
      </c>
    </row>
    <row r="37" spans="1:30" x14ac:dyDescent="0.25">
      <c r="B37" s="10">
        <v>4</v>
      </c>
      <c r="C37" s="24"/>
      <c r="D37" s="24">
        <v>1</v>
      </c>
      <c r="E37" s="27">
        <f>'Theorretical Data'!F29</f>
        <v>1.039878400564191</v>
      </c>
      <c r="F37" s="27">
        <f>'Theorretical Data'!P29</f>
        <v>1.2368920028209536</v>
      </c>
      <c r="G37" s="10" t="str">
        <f>'Theorretical Data'!K29</f>
        <v>No</v>
      </c>
      <c r="H37" s="27"/>
      <c r="I37" s="44">
        <f t="shared" si="31"/>
        <v>0.25</v>
      </c>
      <c r="J37" s="44">
        <f t="shared" si="32"/>
        <v>0.5</v>
      </c>
      <c r="K37" s="44">
        <f t="shared" si="33"/>
        <v>0.25</v>
      </c>
      <c r="L37" s="45">
        <f t="shared" si="26"/>
        <v>1</v>
      </c>
      <c r="M37" s="32">
        <f t="shared" ref="M37:M53" si="42">X36</f>
        <v>28660.917549709</v>
      </c>
      <c r="N37" s="33">
        <f t="shared" ref="N37:N53" si="43">Y36</f>
        <v>52775.207687885595</v>
      </c>
      <c r="O37" s="34">
        <f t="shared" ref="O37:O53" si="44">Z36</f>
        <v>19858.53881298019</v>
      </c>
      <c r="P37" s="35">
        <f t="shared" si="34"/>
        <v>28660.917549709</v>
      </c>
      <c r="Q37" s="36">
        <f t="shared" si="35"/>
        <v>54879.798559921466</v>
      </c>
      <c r="R37" s="36">
        <f t="shared" si="36"/>
        <v>24562.86784548471</v>
      </c>
      <c r="S37" s="37">
        <f t="shared" si="37"/>
        <v>108103.58395511517</v>
      </c>
      <c r="T37" s="35">
        <f>IF(OR(G37="Yes",Summary!$F$25="EP"),S37*I37,P37)</f>
        <v>28660.917549709</v>
      </c>
      <c r="U37" s="38">
        <f>IF(OR(G37="Yes",Summary!$F$25="EP"),S37*J37,Q37)</f>
        <v>54879.798559921466</v>
      </c>
      <c r="V37" s="38">
        <f>IF(OR(G37="yes",Summary!$F$25="EP"),S37*K37,R37)</f>
        <v>24562.86784548471</v>
      </c>
      <c r="W37" s="39">
        <f t="shared" si="38"/>
        <v>108103.58395511517</v>
      </c>
      <c r="X37" s="33">
        <f t="shared" si="39"/>
        <v>28660.917549709</v>
      </c>
      <c r="Y37" s="33">
        <f t="shared" si="40"/>
        <v>52775.207687885595</v>
      </c>
      <c r="Z37" s="34">
        <f t="shared" si="41"/>
        <v>19858.53881298019</v>
      </c>
      <c r="AB37" s="40">
        <f t="shared" si="28"/>
        <v>100000</v>
      </c>
      <c r="AC37" s="41">
        <f t="shared" si="29"/>
        <v>103213.73702870381</v>
      </c>
      <c r="AD37" s="42">
        <f t="shared" si="30"/>
        <v>123689.20028209536</v>
      </c>
    </row>
    <row r="38" spans="1:30" x14ac:dyDescent="0.25">
      <c r="B38" s="10">
        <v>5</v>
      </c>
      <c r="C38" s="24"/>
      <c r="D38" s="24">
        <v>1</v>
      </c>
      <c r="E38" s="27">
        <f>'Theorretical Data'!F30</f>
        <v>0.98452382532844529</v>
      </c>
      <c r="F38" s="27">
        <f>'Theorretical Data'!P30</f>
        <v>0.98511912664222523</v>
      </c>
      <c r="G38" s="10" t="str">
        <f>'Theorretical Data'!K30</f>
        <v>Yes</v>
      </c>
      <c r="H38" s="27"/>
      <c r="I38" s="44">
        <f t="shared" si="31"/>
        <v>0.25</v>
      </c>
      <c r="J38" s="44">
        <f t="shared" si="32"/>
        <v>0.5</v>
      </c>
      <c r="K38" s="44">
        <f t="shared" si="33"/>
        <v>0.25</v>
      </c>
      <c r="L38" s="45">
        <f t="shared" si="26"/>
        <v>1</v>
      </c>
      <c r="M38" s="32">
        <f t="shared" si="42"/>
        <v>28660.917549709</v>
      </c>
      <c r="N38" s="33">
        <f t="shared" si="43"/>
        <v>52775.207687885595</v>
      </c>
      <c r="O38" s="34">
        <f t="shared" si="44"/>
        <v>19858.53881298019</v>
      </c>
      <c r="P38" s="35">
        <f t="shared" si="34"/>
        <v>28660.917549709</v>
      </c>
      <c r="Q38" s="36">
        <f t="shared" si="35"/>
        <v>51958.449355380304</v>
      </c>
      <c r="R38" s="36">
        <f t="shared" si="36"/>
        <v>19563.026411833776</v>
      </c>
      <c r="S38" s="37">
        <f t="shared" si="37"/>
        <v>100182.39331692309</v>
      </c>
      <c r="T38" s="35">
        <f>IF(OR(G38="Yes",Summary!$F$25="EP"),S38*I38,P38)</f>
        <v>25045.598329230772</v>
      </c>
      <c r="U38" s="38">
        <f>IF(OR(G38="Yes",Summary!$F$25="EP"),S38*J38,Q38)</f>
        <v>50091.196658461544</v>
      </c>
      <c r="V38" s="38">
        <f>IF(OR(G38="yes",Summary!$F$25="EP"),S38*K38,R38)</f>
        <v>25045.598329230772</v>
      </c>
      <c r="W38" s="39">
        <f t="shared" si="38"/>
        <v>100182.39331692309</v>
      </c>
      <c r="X38" s="33">
        <f t="shared" si="39"/>
        <v>25045.598329230772</v>
      </c>
      <c r="Y38" s="33">
        <f t="shared" si="40"/>
        <v>50878.602802477333</v>
      </c>
      <c r="Z38" s="34">
        <f t="shared" si="41"/>
        <v>25423.928590848296</v>
      </c>
      <c r="AB38" s="40">
        <f t="shared" si="28"/>
        <v>100000</v>
      </c>
      <c r="AC38" s="41">
        <f t="shared" si="29"/>
        <v>97719.486384957345</v>
      </c>
      <c r="AD38" s="42">
        <f t="shared" si="30"/>
        <v>98511.912664222516</v>
      </c>
    </row>
    <row r="39" spans="1:30" x14ac:dyDescent="0.25">
      <c r="B39" s="10">
        <v>6</v>
      </c>
      <c r="C39" s="24"/>
      <c r="D39" s="24">
        <v>1</v>
      </c>
      <c r="E39" s="27">
        <f>'Theorretical Data'!F31</f>
        <v>0.97787530077358065</v>
      </c>
      <c r="F39" s="27">
        <f>'Theorretical Data'!P31</f>
        <v>0.97687650386790148</v>
      </c>
      <c r="G39" s="10" t="str">
        <f>'Theorretical Data'!K31</f>
        <v>Yes</v>
      </c>
      <c r="H39" s="27"/>
      <c r="I39" s="44">
        <f t="shared" si="31"/>
        <v>0.25</v>
      </c>
      <c r="J39" s="44">
        <f t="shared" si="32"/>
        <v>0.5</v>
      </c>
      <c r="K39" s="44">
        <f t="shared" si="33"/>
        <v>0.25</v>
      </c>
      <c r="L39" s="45">
        <f t="shared" si="26"/>
        <v>1</v>
      </c>
      <c r="M39" s="32">
        <f t="shared" si="42"/>
        <v>25045.598329230772</v>
      </c>
      <c r="N39" s="33">
        <f t="shared" si="43"/>
        <v>50878.602802477333</v>
      </c>
      <c r="O39" s="34">
        <f t="shared" si="44"/>
        <v>25423.928590848296</v>
      </c>
      <c r="P39" s="35">
        <f t="shared" si="34"/>
        <v>25045.598329230772</v>
      </c>
      <c r="Q39" s="36">
        <f t="shared" si="35"/>
        <v>49752.929018412062</v>
      </c>
      <c r="R39" s="36">
        <f t="shared" si="36"/>
        <v>24836.038476415066</v>
      </c>
      <c r="S39" s="37">
        <f t="shared" si="37"/>
        <v>99634.565824057907</v>
      </c>
      <c r="T39" s="35">
        <f>IF(OR(G39="Yes",Summary!$F$25="EP"),S39*I39,P39)</f>
        <v>24908.641456014477</v>
      </c>
      <c r="U39" s="38">
        <f>IF(OR(G39="Yes",Summary!$F$25="EP"),S39*J39,Q39)</f>
        <v>49817.282912028953</v>
      </c>
      <c r="V39" s="38">
        <f>IF(OR(G39="yes",Summary!$F$25="EP"),S39*K39,R39)</f>
        <v>24908.641456014477</v>
      </c>
      <c r="W39" s="39">
        <f t="shared" si="38"/>
        <v>99634.565824057907</v>
      </c>
      <c r="X39" s="33">
        <f t="shared" si="39"/>
        <v>24908.641456014477</v>
      </c>
      <c r="Y39" s="33">
        <f t="shared" si="40"/>
        <v>50944.412720741944</v>
      </c>
      <c r="Z39" s="34">
        <f t="shared" si="41"/>
        <v>25498.250144608613</v>
      </c>
      <c r="AB39" s="40">
        <f t="shared" si="28"/>
        <v>100000</v>
      </c>
      <c r="AC39" s="41">
        <f t="shared" si="29"/>
        <v>97059.583203333052</v>
      </c>
      <c r="AD39" s="42">
        <f t="shared" si="30"/>
        <v>97687.650386790148</v>
      </c>
    </row>
    <row r="40" spans="1:30" x14ac:dyDescent="0.25">
      <c r="B40" s="10">
        <v>7</v>
      </c>
      <c r="C40" s="24"/>
      <c r="D40" s="24">
        <v>1</v>
      </c>
      <c r="E40" s="27">
        <f>'Theorretical Data'!F32</f>
        <v>1.0329409151260756</v>
      </c>
      <c r="F40" s="27">
        <f>'Theorretical Data'!P32</f>
        <v>1.277204575630376</v>
      </c>
      <c r="G40" s="10" t="str">
        <f>'Theorretical Data'!K32</f>
        <v>No</v>
      </c>
      <c r="H40" s="27"/>
      <c r="I40" s="44">
        <f t="shared" si="31"/>
        <v>0.25</v>
      </c>
      <c r="J40" s="44">
        <f t="shared" si="32"/>
        <v>0.5</v>
      </c>
      <c r="K40" s="44">
        <f t="shared" si="33"/>
        <v>0.25</v>
      </c>
      <c r="L40" s="45">
        <f t="shared" si="26"/>
        <v>1</v>
      </c>
      <c r="M40" s="32">
        <f t="shared" si="42"/>
        <v>24908.641456014477</v>
      </c>
      <c r="N40" s="33">
        <f t="shared" si="43"/>
        <v>50944.412720741944</v>
      </c>
      <c r="O40" s="34">
        <f t="shared" si="44"/>
        <v>25498.250144608613</v>
      </c>
      <c r="P40" s="35">
        <f t="shared" si="34"/>
        <v>24908.641456014477</v>
      </c>
      <c r="Q40" s="36">
        <f t="shared" si="35"/>
        <v>52622.568296323669</v>
      </c>
      <c r="R40" s="36">
        <f t="shared" si="36"/>
        <v>32566.481755262019</v>
      </c>
      <c r="S40" s="37">
        <f t="shared" si="37"/>
        <v>110097.69150760018</v>
      </c>
      <c r="T40" s="35">
        <f>IF(OR(G40="Yes",Summary!$F$25="EP"),S40*I40,P40)</f>
        <v>24908.641456014477</v>
      </c>
      <c r="U40" s="38">
        <f>IF(OR(G40="Yes",Summary!$F$25="EP"),S40*J40,Q40)</f>
        <v>52622.568296323669</v>
      </c>
      <c r="V40" s="38">
        <f>IF(OR(G40="yes",Summary!$F$25="EP"),S40*K40,R40)</f>
        <v>32566.481755262019</v>
      </c>
      <c r="W40" s="39">
        <f t="shared" si="38"/>
        <v>110097.69150760018</v>
      </c>
      <c r="X40" s="33">
        <f t="shared" si="39"/>
        <v>24908.641456014477</v>
      </c>
      <c r="Y40" s="33">
        <f t="shared" si="40"/>
        <v>50944.412720741944</v>
      </c>
      <c r="Z40" s="34">
        <f t="shared" si="41"/>
        <v>25498.250144608613</v>
      </c>
      <c r="AB40" s="40">
        <f t="shared" si="28"/>
        <v>100000</v>
      </c>
      <c r="AC40" s="41">
        <f t="shared" si="29"/>
        <v>102525.1528661117</v>
      </c>
      <c r="AD40" s="42">
        <f t="shared" si="30"/>
        <v>127720.45756303761</v>
      </c>
    </row>
    <row r="41" spans="1:30" x14ac:dyDescent="0.25">
      <c r="B41" s="10">
        <v>8</v>
      </c>
      <c r="C41" s="24"/>
      <c r="D41" s="24">
        <v>1</v>
      </c>
      <c r="E41" s="27">
        <f>'Theorretical Data'!F33</f>
        <v>1.1059890619103157</v>
      </c>
      <c r="F41" s="27">
        <f>'Theorretical Data'!P33</f>
        <v>1.6674453095515762</v>
      </c>
      <c r="G41" s="10" t="str">
        <f>'Theorretical Data'!K33</f>
        <v>Yes</v>
      </c>
      <c r="H41" s="27"/>
      <c r="I41" s="44">
        <f t="shared" si="31"/>
        <v>0.25</v>
      </c>
      <c r="J41" s="44">
        <f t="shared" si="32"/>
        <v>0.5</v>
      </c>
      <c r="K41" s="44">
        <f t="shared" si="33"/>
        <v>0.25</v>
      </c>
      <c r="L41" s="45">
        <f t="shared" si="26"/>
        <v>1</v>
      </c>
      <c r="M41" s="32">
        <f t="shared" si="42"/>
        <v>24908.641456014477</v>
      </c>
      <c r="N41" s="33">
        <f t="shared" si="43"/>
        <v>50944.412720741944</v>
      </c>
      <c r="O41" s="34">
        <f t="shared" si="44"/>
        <v>25498.250144608613</v>
      </c>
      <c r="P41" s="35">
        <f t="shared" si="34"/>
        <v>24908.641456014477</v>
      </c>
      <c r="Q41" s="36">
        <f t="shared" si="35"/>
        <v>56343.963234585332</v>
      </c>
      <c r="R41" s="36">
        <f t="shared" si="36"/>
        <v>42516.937605400431</v>
      </c>
      <c r="S41" s="37">
        <f t="shared" si="37"/>
        <v>123769.54229600023</v>
      </c>
      <c r="T41" s="35">
        <f>IF(OR(G41="Yes",Summary!$F$25="EP"),S41*I41,P41)</f>
        <v>30942.385574000058</v>
      </c>
      <c r="U41" s="38">
        <f>IF(OR(G41="Yes",Summary!$F$25="EP"),S41*J41,Q41)</f>
        <v>61884.771148000116</v>
      </c>
      <c r="V41" s="38">
        <f>IF(OR(G41="yes",Summary!$F$25="EP"),S41*K41,R41)</f>
        <v>30942.385574000058</v>
      </c>
      <c r="W41" s="39">
        <f t="shared" si="38"/>
        <v>123769.54229600023</v>
      </c>
      <c r="X41" s="33">
        <f t="shared" si="39"/>
        <v>30942.385574000058</v>
      </c>
      <c r="Y41" s="33">
        <f t="shared" si="40"/>
        <v>55954.234340355833</v>
      </c>
      <c r="Z41" s="34">
        <f t="shared" si="41"/>
        <v>18556.761890032456</v>
      </c>
      <c r="AB41" s="40">
        <f t="shared" si="28"/>
        <v>100000</v>
      </c>
      <c r="AC41" s="41">
        <f t="shared" si="29"/>
        <v>109775.58927149534</v>
      </c>
      <c r="AD41" s="42">
        <f t="shared" si="30"/>
        <v>166744.53095515762</v>
      </c>
    </row>
    <row r="42" spans="1:30" x14ac:dyDescent="0.25">
      <c r="B42" s="10">
        <v>9</v>
      </c>
      <c r="C42" s="24"/>
      <c r="D42" s="24">
        <v>1</v>
      </c>
      <c r="E42" s="27">
        <f>'Theorretical Data'!F34</f>
        <v>1.1367550772636372</v>
      </c>
      <c r="F42" s="27">
        <f>'Theorretical Data'!P34</f>
        <v>1.8462753863181836</v>
      </c>
      <c r="G42" s="10" t="str">
        <f>'Theorretical Data'!K34</f>
        <v>Yes</v>
      </c>
      <c r="H42" s="27"/>
      <c r="I42" s="44">
        <f t="shared" si="31"/>
        <v>0.25</v>
      </c>
      <c r="J42" s="44">
        <f t="shared" si="32"/>
        <v>0.5</v>
      </c>
      <c r="K42" s="44">
        <f t="shared" si="33"/>
        <v>0.25</v>
      </c>
      <c r="L42" s="45">
        <f t="shared" si="26"/>
        <v>1</v>
      </c>
      <c r="M42" s="32">
        <f t="shared" si="42"/>
        <v>30942.385574000058</v>
      </c>
      <c r="N42" s="33">
        <f t="shared" si="43"/>
        <v>55954.234340355833</v>
      </c>
      <c r="O42" s="34">
        <f t="shared" si="44"/>
        <v>18556.761890032456</v>
      </c>
      <c r="P42" s="35">
        <f t="shared" si="34"/>
        <v>30942.385574000058</v>
      </c>
      <c r="Q42" s="36">
        <f t="shared" si="35"/>
        <v>63606.259980798859</v>
      </c>
      <c r="R42" s="36">
        <f t="shared" si="36"/>
        <v>34260.89272733422</v>
      </c>
      <c r="S42" s="37">
        <f t="shared" si="37"/>
        <v>128809.53828213314</v>
      </c>
      <c r="T42" s="35">
        <f>IF(OR(G42="Yes",Summary!$F$25="EP"),S42*I42,P42)</f>
        <v>32202.384570533286</v>
      </c>
      <c r="U42" s="38">
        <f>IF(OR(G42="Yes",Summary!$F$25="EP"),S42*J42,Q42)</f>
        <v>64404.769141066572</v>
      </c>
      <c r="V42" s="38">
        <f>IF(OR(G42="yes",Summary!$F$25="EP"),S42*K42,R42)</f>
        <v>32202.384570533286</v>
      </c>
      <c r="W42" s="39">
        <f t="shared" si="38"/>
        <v>128809.53828213314</v>
      </c>
      <c r="X42" s="33">
        <f t="shared" si="39"/>
        <v>32202.384570533286</v>
      </c>
      <c r="Y42" s="33">
        <f t="shared" si="40"/>
        <v>56656.680431197019</v>
      </c>
      <c r="Z42" s="34">
        <f t="shared" si="41"/>
        <v>17441.810040457091</v>
      </c>
      <c r="AB42" s="40">
        <f t="shared" si="28"/>
        <v>100000</v>
      </c>
      <c r="AC42" s="41">
        <f t="shared" si="29"/>
        <v>112829.2880658697</v>
      </c>
      <c r="AD42" s="42">
        <f t="shared" si="30"/>
        <v>184627.53863181834</v>
      </c>
    </row>
    <row r="43" spans="1:30" x14ac:dyDescent="0.25">
      <c r="B43" s="10">
        <v>10</v>
      </c>
      <c r="C43" s="24"/>
      <c r="D43" s="24">
        <v>1</v>
      </c>
      <c r="E43" s="27">
        <f>'Theorretical Data'!F35</f>
        <v>1.1038482939669236</v>
      </c>
      <c r="F43" s="27">
        <f>'Theorretical Data'!P35</f>
        <v>1.7067414698346148</v>
      </c>
      <c r="G43" s="10" t="str">
        <f>'Theorretical Data'!K35</f>
        <v>No</v>
      </c>
      <c r="H43" s="27"/>
      <c r="I43" s="44">
        <f t="shared" si="31"/>
        <v>0.25</v>
      </c>
      <c r="J43" s="44">
        <f t="shared" si="32"/>
        <v>0.5</v>
      </c>
      <c r="K43" s="44">
        <f t="shared" si="33"/>
        <v>0.25</v>
      </c>
      <c r="L43" s="45">
        <f t="shared" si="26"/>
        <v>1</v>
      </c>
      <c r="M43" s="32">
        <f t="shared" si="42"/>
        <v>32202.384570533286</v>
      </c>
      <c r="N43" s="33">
        <f t="shared" si="43"/>
        <v>56656.680431197019</v>
      </c>
      <c r="O43" s="34">
        <f t="shared" si="44"/>
        <v>17441.810040457091</v>
      </c>
      <c r="P43" s="35">
        <f t="shared" si="34"/>
        <v>32202.384570533286</v>
      </c>
      <c r="Q43" s="36">
        <f t="shared" si="35"/>
        <v>62540.380035806018</v>
      </c>
      <c r="R43" s="36">
        <f t="shared" si="36"/>
        <v>29768.660505025877</v>
      </c>
      <c r="S43" s="37">
        <f t="shared" si="37"/>
        <v>124511.42511136518</v>
      </c>
      <c r="T43" s="35">
        <f>IF(OR(G43="Yes",Summary!$F$25="EP"),S43*I43,P43)</f>
        <v>32202.384570533286</v>
      </c>
      <c r="U43" s="38">
        <f>IF(OR(G43="Yes",Summary!$F$25="EP"),S43*J43,Q43)</f>
        <v>62540.380035806018</v>
      </c>
      <c r="V43" s="38">
        <f>IF(OR(G43="yes",Summary!$F$25="EP"),S43*K43,R43)</f>
        <v>29768.660505025877</v>
      </c>
      <c r="W43" s="39">
        <f t="shared" si="38"/>
        <v>124511.42511136518</v>
      </c>
      <c r="X43" s="33">
        <f t="shared" si="39"/>
        <v>32202.384570533286</v>
      </c>
      <c r="Y43" s="33">
        <f t="shared" si="40"/>
        <v>56656.680431197019</v>
      </c>
      <c r="Z43" s="34">
        <f t="shared" si="41"/>
        <v>17441.810040457091</v>
      </c>
      <c r="AB43" s="40">
        <f t="shared" si="28"/>
        <v>100000</v>
      </c>
      <c r="AC43" s="41">
        <f t="shared" si="29"/>
        <v>109563.10610093534</v>
      </c>
      <c r="AD43" s="42">
        <f t="shared" si="30"/>
        <v>170674.14698346148</v>
      </c>
    </row>
    <row r="44" spans="1:30" x14ac:dyDescent="0.25">
      <c r="B44" s="10">
        <v>11</v>
      </c>
      <c r="C44" s="24"/>
      <c r="D44" s="24">
        <v>1</v>
      </c>
      <c r="E44" s="27">
        <f>'Theorretical Data'!F36</f>
        <v>1.0444185222377449</v>
      </c>
      <c r="F44" s="27">
        <f>'Theorretical Data'!P36</f>
        <v>1.4345926111887206</v>
      </c>
      <c r="G44" s="10" t="str">
        <f>'Theorretical Data'!K36</f>
        <v>No</v>
      </c>
      <c r="H44" s="27"/>
      <c r="I44" s="44">
        <f t="shared" si="31"/>
        <v>0.25</v>
      </c>
      <c r="J44" s="44">
        <f t="shared" si="32"/>
        <v>0.5</v>
      </c>
      <c r="K44" s="44">
        <f t="shared" si="33"/>
        <v>0.25</v>
      </c>
      <c r="L44" s="45">
        <f t="shared" si="26"/>
        <v>1</v>
      </c>
      <c r="M44" s="32">
        <f t="shared" si="42"/>
        <v>32202.384570533286</v>
      </c>
      <c r="N44" s="33">
        <f t="shared" si="43"/>
        <v>56656.680431197019</v>
      </c>
      <c r="O44" s="34">
        <f t="shared" si="44"/>
        <v>17441.810040457091</v>
      </c>
      <c r="P44" s="35">
        <f t="shared" si="34"/>
        <v>32202.384570533286</v>
      </c>
      <c r="Q44" s="36">
        <f t="shared" si="35"/>
        <v>59173.28645084695</v>
      </c>
      <c r="R44" s="36">
        <f t="shared" si="36"/>
        <v>25021.891809796984</v>
      </c>
      <c r="S44" s="37">
        <f t="shared" si="37"/>
        <v>116397.56283117722</v>
      </c>
      <c r="T44" s="35">
        <f>IF(OR(G44="Yes",Summary!$F$25="EP"),S44*I44,P44)</f>
        <v>32202.384570533286</v>
      </c>
      <c r="U44" s="38">
        <f>IF(OR(G44="Yes",Summary!$F$25="EP"),S44*J44,Q44)</f>
        <v>59173.28645084695</v>
      </c>
      <c r="V44" s="38">
        <f>IF(OR(G44="yes",Summary!$F$25="EP"),S44*K44,R44)</f>
        <v>25021.891809796984</v>
      </c>
      <c r="W44" s="39">
        <f t="shared" si="38"/>
        <v>116397.56283117722</v>
      </c>
      <c r="X44" s="33">
        <f t="shared" si="39"/>
        <v>32202.384570533286</v>
      </c>
      <c r="Y44" s="33">
        <f t="shared" si="40"/>
        <v>56656.680431197019</v>
      </c>
      <c r="Z44" s="34">
        <f t="shared" si="41"/>
        <v>17441.810040457091</v>
      </c>
      <c r="AB44" s="40">
        <f t="shared" si="28"/>
        <v>100000</v>
      </c>
      <c r="AC44" s="41">
        <f t="shared" si="29"/>
        <v>103664.3694528779</v>
      </c>
      <c r="AD44" s="42">
        <f t="shared" si="30"/>
        <v>143459.26111887206</v>
      </c>
    </row>
    <row r="45" spans="1:30" x14ac:dyDescent="0.25">
      <c r="B45" s="10">
        <v>12</v>
      </c>
      <c r="C45" s="24"/>
      <c r="D45" s="24">
        <v>1</v>
      </c>
      <c r="E45" s="27">
        <f>'Theorretical Data'!F37</f>
        <v>1.0200006855414514</v>
      </c>
      <c r="F45" s="27">
        <f>'Theorretical Data'!P37</f>
        <v>1.3375034277072539</v>
      </c>
      <c r="G45" s="10" t="str">
        <f>'Theorretical Data'!K37</f>
        <v>Yes</v>
      </c>
      <c r="H45" s="27"/>
      <c r="I45" s="44">
        <f t="shared" si="31"/>
        <v>0.25</v>
      </c>
      <c r="J45" s="44">
        <f t="shared" si="32"/>
        <v>0.5</v>
      </c>
      <c r="K45" s="44">
        <f t="shared" si="33"/>
        <v>0.25</v>
      </c>
      <c r="L45" s="45">
        <f t="shared" si="26"/>
        <v>1</v>
      </c>
      <c r="M45" s="32">
        <f t="shared" si="42"/>
        <v>32202.384570533286</v>
      </c>
      <c r="N45" s="33">
        <f t="shared" si="43"/>
        <v>56656.680431197019</v>
      </c>
      <c r="O45" s="34">
        <f t="shared" si="44"/>
        <v>17441.810040457091</v>
      </c>
      <c r="P45" s="35">
        <f t="shared" si="34"/>
        <v>32202.384570533286</v>
      </c>
      <c r="Q45" s="36">
        <f t="shared" si="35"/>
        <v>57789.852880323895</v>
      </c>
      <c r="R45" s="36">
        <f t="shared" si="36"/>
        <v>23328.480714530157</v>
      </c>
      <c r="S45" s="37">
        <f t="shared" si="37"/>
        <v>113320.71816538734</v>
      </c>
      <c r="T45" s="35">
        <f>IF(OR(G45="Yes",Summary!$F$25="EP"),S45*I45,P45)</f>
        <v>28330.179541346835</v>
      </c>
      <c r="U45" s="38">
        <f>IF(OR(G45="Yes",Summary!$F$25="EP"),S45*J45,Q45)</f>
        <v>56660.359082693671</v>
      </c>
      <c r="V45" s="38">
        <f>IF(OR(G45="yes",Summary!$F$25="EP"),S45*K45,R45)</f>
        <v>28330.179541346835</v>
      </c>
      <c r="W45" s="39">
        <f t="shared" si="38"/>
        <v>113320.71816538734</v>
      </c>
      <c r="X45" s="33">
        <f t="shared" si="39"/>
        <v>28330.179541346835</v>
      </c>
      <c r="Y45" s="33">
        <f t="shared" si="40"/>
        <v>55549.334315021959</v>
      </c>
      <c r="Z45" s="34">
        <f t="shared" si="41"/>
        <v>21181.388364671617</v>
      </c>
      <c r="AB45" s="40">
        <f t="shared" si="28"/>
        <v>100000</v>
      </c>
      <c r="AC45" s="41">
        <f t="shared" si="29"/>
        <v>101240.7628328984</v>
      </c>
      <c r="AD45" s="42">
        <f t="shared" si="30"/>
        <v>133750.3427707254</v>
      </c>
    </row>
    <row r="46" spans="1:30" x14ac:dyDescent="0.25">
      <c r="B46" s="10">
        <v>13</v>
      </c>
      <c r="C46" s="24"/>
      <c r="D46" s="24">
        <v>1</v>
      </c>
      <c r="E46" s="27">
        <f>'Theorretical Data'!F38</f>
        <v>1.0599398957399704</v>
      </c>
      <c r="F46" s="27">
        <f>'Theorretical Data'!P38</f>
        <v>1.5621994786998479</v>
      </c>
      <c r="G46" s="10" t="str">
        <f>'Theorretical Data'!K38</f>
        <v>No</v>
      </c>
      <c r="H46" s="27"/>
      <c r="I46" s="44">
        <f t="shared" si="31"/>
        <v>0.25</v>
      </c>
      <c r="J46" s="44">
        <f t="shared" si="32"/>
        <v>0.5</v>
      </c>
      <c r="K46" s="44">
        <f t="shared" si="33"/>
        <v>0.25</v>
      </c>
      <c r="L46" s="45">
        <f t="shared" si="26"/>
        <v>1</v>
      </c>
      <c r="M46" s="32">
        <f t="shared" si="42"/>
        <v>28330.179541346835</v>
      </c>
      <c r="N46" s="33">
        <f t="shared" si="43"/>
        <v>55549.334315021959</v>
      </c>
      <c r="O46" s="34">
        <f t="shared" si="44"/>
        <v>21181.388364671617</v>
      </c>
      <c r="P46" s="35">
        <f t="shared" si="34"/>
        <v>28330.179541346835</v>
      </c>
      <c r="Q46" s="36">
        <f t="shared" si="35"/>
        <v>58878.955622289133</v>
      </c>
      <c r="R46" s="36">
        <f t="shared" si="36"/>
        <v>33089.55386142902</v>
      </c>
      <c r="S46" s="37">
        <f t="shared" si="37"/>
        <v>120298.68902506499</v>
      </c>
      <c r="T46" s="35">
        <f>IF(OR(G46="Yes",Summary!$F$25="EP"),S46*I46,P46)</f>
        <v>28330.179541346835</v>
      </c>
      <c r="U46" s="38">
        <f>IF(OR(G46="Yes",Summary!$F$25="EP"),S46*J46,Q46)</f>
        <v>58878.955622289133</v>
      </c>
      <c r="V46" s="38">
        <f>IF(OR(G46="yes",Summary!$F$25="EP"),S46*K46,R46)</f>
        <v>33089.55386142902</v>
      </c>
      <c r="W46" s="39">
        <f t="shared" si="38"/>
        <v>120298.68902506499</v>
      </c>
      <c r="X46" s="33">
        <f t="shared" si="39"/>
        <v>28330.179541346835</v>
      </c>
      <c r="Y46" s="33">
        <f t="shared" si="40"/>
        <v>55549.334315021959</v>
      </c>
      <c r="Z46" s="34">
        <f t="shared" si="41"/>
        <v>21181.388364671613</v>
      </c>
      <c r="AB46" s="40">
        <f t="shared" si="28"/>
        <v>100000</v>
      </c>
      <c r="AC46" s="41">
        <f t="shared" si="29"/>
        <v>105204.95243076628</v>
      </c>
      <c r="AD46" s="42">
        <f t="shared" si="30"/>
        <v>156219.94786998478</v>
      </c>
    </row>
    <row r="47" spans="1:30" x14ac:dyDescent="0.25">
      <c r="B47" s="10">
        <v>14</v>
      </c>
      <c r="C47" s="24"/>
      <c r="D47" s="24">
        <v>1</v>
      </c>
      <c r="E47" s="27">
        <f>'Theorretical Data'!F39</f>
        <v>1.1344116925778658</v>
      </c>
      <c r="F47" s="27">
        <f>'Theorretical Data'!P39</f>
        <v>1.9595584628893243</v>
      </c>
      <c r="G47" s="10" t="str">
        <f>'Theorretical Data'!K39</f>
        <v>Yes</v>
      </c>
      <c r="H47" s="27"/>
      <c r="I47" s="44">
        <f t="shared" si="31"/>
        <v>0.25</v>
      </c>
      <c r="J47" s="44">
        <f t="shared" si="32"/>
        <v>0.5</v>
      </c>
      <c r="K47" s="44">
        <f t="shared" si="33"/>
        <v>0.25</v>
      </c>
      <c r="L47" s="45">
        <f t="shared" si="26"/>
        <v>1</v>
      </c>
      <c r="M47" s="32">
        <f t="shared" si="42"/>
        <v>28330.179541346835</v>
      </c>
      <c r="N47" s="33">
        <f t="shared" si="43"/>
        <v>55549.334315021959</v>
      </c>
      <c r="O47" s="34">
        <f t="shared" si="44"/>
        <v>21181.388364671613</v>
      </c>
      <c r="P47" s="35">
        <f t="shared" si="34"/>
        <v>28330.179541346835</v>
      </c>
      <c r="Q47" s="36">
        <f t="shared" si="35"/>
        <v>63015.814361877783</v>
      </c>
      <c r="R47" s="36">
        <f t="shared" si="36"/>
        <v>41506.168825737725</v>
      </c>
      <c r="S47" s="37">
        <f t="shared" si="37"/>
        <v>132852.16272896234</v>
      </c>
      <c r="T47" s="35">
        <f>IF(OR(G47="Yes",Summary!$F$25="EP"),S47*I47,P47)</f>
        <v>33213.040682240586</v>
      </c>
      <c r="U47" s="38">
        <f>IF(OR(G47="Yes",Summary!$F$25="EP"),S47*J47,Q47)</f>
        <v>66426.081364481171</v>
      </c>
      <c r="V47" s="38">
        <f>IF(OR(G47="yes",Summary!$F$25="EP"),S47*K47,R47)</f>
        <v>33213.040682240586</v>
      </c>
      <c r="W47" s="39">
        <f t="shared" si="38"/>
        <v>132852.16272896234</v>
      </c>
      <c r="X47" s="33">
        <f t="shared" si="39"/>
        <v>33213.040682240586</v>
      </c>
      <c r="Y47" s="33">
        <f t="shared" si="40"/>
        <v>58555.533056550987</v>
      </c>
      <c r="Z47" s="34">
        <f t="shared" si="41"/>
        <v>16949.247144822977</v>
      </c>
      <c r="AB47" s="40">
        <f t="shared" si="28"/>
        <v>100000</v>
      </c>
      <c r="AC47" s="41">
        <f t="shared" si="29"/>
        <v>112596.69405239362</v>
      </c>
      <c r="AD47" s="42">
        <f t="shared" si="30"/>
        <v>195955.84628893243</v>
      </c>
    </row>
    <row r="48" spans="1:30" x14ac:dyDescent="0.25">
      <c r="B48" s="10">
        <v>15</v>
      </c>
      <c r="C48" s="24"/>
      <c r="D48" s="24">
        <v>1</v>
      </c>
      <c r="E48" s="27">
        <f>'Theorretical Data'!F40</f>
        <v>1.1818425148986418</v>
      </c>
      <c r="F48" s="27">
        <f>'Theorretical Data'!P40</f>
        <v>2.2217125744932047</v>
      </c>
      <c r="G48" s="10" t="str">
        <f>'Theorretical Data'!K40</f>
        <v>Yes</v>
      </c>
      <c r="H48" s="27"/>
      <c r="I48" s="44">
        <f t="shared" si="31"/>
        <v>0.25</v>
      </c>
      <c r="J48" s="44">
        <f t="shared" si="32"/>
        <v>0.5</v>
      </c>
      <c r="K48" s="44">
        <f t="shared" si="33"/>
        <v>0.25</v>
      </c>
      <c r="L48" s="45">
        <f t="shared" si="26"/>
        <v>1</v>
      </c>
      <c r="M48" s="32">
        <f t="shared" si="42"/>
        <v>33213.040682240586</v>
      </c>
      <c r="N48" s="33">
        <f t="shared" si="43"/>
        <v>58555.533056550987</v>
      </c>
      <c r="O48" s="34">
        <f t="shared" si="44"/>
        <v>16949.247144822977</v>
      </c>
      <c r="P48" s="35">
        <f t="shared" si="34"/>
        <v>33213.040682240586</v>
      </c>
      <c r="Q48" s="36">
        <f t="shared" si="35"/>
        <v>69203.418448784767</v>
      </c>
      <c r="R48" s="36">
        <f t="shared" si="36"/>
        <v>37656.355509846253</v>
      </c>
      <c r="S48" s="37">
        <f t="shared" si="37"/>
        <v>140072.8146408716</v>
      </c>
      <c r="T48" s="35">
        <f>IF(OR(G48="Yes",Summary!$F$25="EP"),S48*I48,P48)</f>
        <v>35018.2036602179</v>
      </c>
      <c r="U48" s="38">
        <f>IF(OR(G48="Yes",Summary!$F$25="EP"),S48*J48,Q48)</f>
        <v>70036.407320435799</v>
      </c>
      <c r="V48" s="38">
        <f>IF(OR(G48="yes",Summary!$F$25="EP"),S48*K48,R48)</f>
        <v>35018.2036602179</v>
      </c>
      <c r="W48" s="39">
        <f t="shared" si="38"/>
        <v>140072.8146408716</v>
      </c>
      <c r="X48" s="33">
        <f t="shared" si="39"/>
        <v>35018.2036602179</v>
      </c>
      <c r="Y48" s="33">
        <f t="shared" si="40"/>
        <v>59260.35528214377</v>
      </c>
      <c r="Z48" s="34">
        <f t="shared" si="41"/>
        <v>15761.806483093749</v>
      </c>
      <c r="AB48" s="40">
        <f t="shared" si="28"/>
        <v>100000</v>
      </c>
      <c r="AC48" s="41">
        <f t="shared" si="29"/>
        <v>117304.46798001406</v>
      </c>
      <c r="AD48" s="42">
        <f t="shared" si="30"/>
        <v>222171.25744932046</v>
      </c>
    </row>
    <row r="49" spans="2:30" x14ac:dyDescent="0.25">
      <c r="B49" s="10">
        <v>16</v>
      </c>
      <c r="C49" s="24"/>
      <c r="D49" s="24">
        <v>1</v>
      </c>
      <c r="E49" s="27">
        <f>'Theorretical Data'!F41</f>
        <v>1.1655201488109992</v>
      </c>
      <c r="F49" s="27">
        <f>'Theorretical Data'!P41</f>
        <v>2.1651007440549908</v>
      </c>
      <c r="G49" s="10" t="str">
        <f>'Theorretical Data'!K41</f>
        <v>No</v>
      </c>
      <c r="H49" s="27"/>
      <c r="I49" s="44">
        <f t="shared" si="31"/>
        <v>0.25</v>
      </c>
      <c r="J49" s="44">
        <f t="shared" si="32"/>
        <v>0.5</v>
      </c>
      <c r="K49" s="44">
        <f t="shared" si="33"/>
        <v>0.25</v>
      </c>
      <c r="L49" s="45">
        <f t="shared" si="26"/>
        <v>1</v>
      </c>
      <c r="M49" s="32">
        <f t="shared" si="42"/>
        <v>35018.2036602179</v>
      </c>
      <c r="N49" s="33">
        <f t="shared" si="43"/>
        <v>59260.35528214377</v>
      </c>
      <c r="O49" s="34">
        <f t="shared" si="44"/>
        <v>15761.806483093749</v>
      </c>
      <c r="P49" s="35">
        <f t="shared" si="34"/>
        <v>35018.2036602179</v>
      </c>
      <c r="Q49" s="36">
        <f t="shared" si="35"/>
        <v>69069.138107036895</v>
      </c>
      <c r="R49" s="36">
        <f t="shared" si="36"/>
        <v>34125.898944197055</v>
      </c>
      <c r="S49" s="37">
        <f t="shared" si="37"/>
        <v>138213.24071145186</v>
      </c>
      <c r="T49" s="35">
        <f>IF(OR(G49="Yes",Summary!$F$25="EP"),S49*I49,P49)</f>
        <v>35018.2036602179</v>
      </c>
      <c r="U49" s="38">
        <f>IF(OR(G49="Yes",Summary!$F$25="EP"),S49*J49,Q49)</f>
        <v>69069.138107036895</v>
      </c>
      <c r="V49" s="38">
        <f>IF(OR(G49="yes",Summary!$F$25="EP"),S49*K49,R49)</f>
        <v>34125.898944197055</v>
      </c>
      <c r="W49" s="39">
        <f t="shared" si="38"/>
        <v>138213.24071145186</v>
      </c>
      <c r="X49" s="33">
        <f t="shared" si="39"/>
        <v>35018.2036602179</v>
      </c>
      <c r="Y49" s="33">
        <f t="shared" si="40"/>
        <v>59260.355282143777</v>
      </c>
      <c r="Z49" s="34">
        <f t="shared" si="41"/>
        <v>15761.806483093749</v>
      </c>
      <c r="AB49" s="40">
        <f t="shared" si="28"/>
        <v>100000</v>
      </c>
      <c r="AC49" s="41">
        <f t="shared" si="29"/>
        <v>115684.38201598005</v>
      </c>
      <c r="AD49" s="42">
        <f t="shared" si="30"/>
        <v>216510.07440549906</v>
      </c>
    </row>
    <row r="50" spans="2:30" x14ac:dyDescent="0.25">
      <c r="B50" s="10">
        <v>17</v>
      </c>
      <c r="C50" s="24"/>
      <c r="D50" s="24">
        <v>1</v>
      </c>
      <c r="E50" s="27">
        <f>'Theorretical Data'!F42</f>
        <v>1.1073467678334465</v>
      </c>
      <c r="F50" s="27">
        <f>'Theorretical Data'!P42</f>
        <v>1.8992338391672272</v>
      </c>
      <c r="G50" s="10" t="str">
        <f>'Theorretical Data'!K42</f>
        <v>No</v>
      </c>
      <c r="H50" s="27"/>
      <c r="I50" s="44">
        <f t="shared" si="31"/>
        <v>0.25</v>
      </c>
      <c r="J50" s="44">
        <f t="shared" si="32"/>
        <v>0.5</v>
      </c>
      <c r="K50" s="44">
        <f t="shared" si="33"/>
        <v>0.25</v>
      </c>
      <c r="L50" s="45">
        <f t="shared" si="26"/>
        <v>1</v>
      </c>
      <c r="M50" s="32">
        <f t="shared" si="42"/>
        <v>35018.2036602179</v>
      </c>
      <c r="N50" s="33">
        <f t="shared" si="43"/>
        <v>59260.355282143777</v>
      </c>
      <c r="O50" s="34">
        <f t="shared" si="44"/>
        <v>15761.806483093749</v>
      </c>
      <c r="P50" s="35">
        <f t="shared" si="34"/>
        <v>35018.2036602179</v>
      </c>
      <c r="Q50" s="36">
        <f t="shared" si="35"/>
        <v>65621.762882343624</v>
      </c>
      <c r="R50" s="36">
        <f t="shared" si="36"/>
        <v>29935.356239097033</v>
      </c>
      <c r="S50" s="37">
        <f t="shared" si="37"/>
        <v>130575.32278165856</v>
      </c>
      <c r="T50" s="35">
        <f>IF(OR(G50="Yes",Summary!$F$25="EP"),S50*I50,P50)</f>
        <v>35018.2036602179</v>
      </c>
      <c r="U50" s="38">
        <f>IF(OR(G50="Yes",Summary!$F$25="EP"),S50*J50,Q50)</f>
        <v>65621.762882343624</v>
      </c>
      <c r="V50" s="38">
        <f>IF(OR(G50="yes",Summary!$F$25="EP"),S50*K50,R50)</f>
        <v>29935.356239097033</v>
      </c>
      <c r="W50" s="39">
        <f t="shared" si="38"/>
        <v>130575.32278165856</v>
      </c>
      <c r="X50" s="33">
        <f t="shared" si="39"/>
        <v>35018.2036602179</v>
      </c>
      <c r="Y50" s="33">
        <f t="shared" si="40"/>
        <v>59260.355282143777</v>
      </c>
      <c r="Z50" s="34">
        <f t="shared" si="41"/>
        <v>15761.806483093749</v>
      </c>
      <c r="AB50" s="40">
        <f t="shared" si="28"/>
        <v>100000</v>
      </c>
      <c r="AC50" s="41">
        <f t="shared" si="29"/>
        <v>109910.34916461007</v>
      </c>
      <c r="AD50" s="42">
        <f t="shared" si="30"/>
        <v>189923.38391672273</v>
      </c>
    </row>
    <row r="51" spans="2:30" x14ac:dyDescent="0.25">
      <c r="B51" s="10">
        <v>18</v>
      </c>
      <c r="C51" s="24"/>
      <c r="D51" s="24">
        <v>1</v>
      </c>
      <c r="E51" s="27">
        <f>'Theorretical Data'!F43</f>
        <v>1.0677021755684322</v>
      </c>
      <c r="F51" s="27">
        <f>'Theorretical Data'!P43</f>
        <v>1.726010877842155</v>
      </c>
      <c r="G51" s="10" t="str">
        <f>'Theorretical Data'!K43</f>
        <v>Yes</v>
      </c>
      <c r="H51" s="27"/>
      <c r="I51" s="44">
        <f t="shared" si="31"/>
        <v>0.25</v>
      </c>
      <c r="J51" s="44">
        <f t="shared" si="32"/>
        <v>0.5</v>
      </c>
      <c r="K51" s="44">
        <f t="shared" si="33"/>
        <v>0.25</v>
      </c>
      <c r="L51" s="45">
        <f t="shared" si="26"/>
        <v>1</v>
      </c>
      <c r="M51" s="32">
        <f t="shared" si="42"/>
        <v>35018.2036602179</v>
      </c>
      <c r="N51" s="33">
        <f t="shared" si="43"/>
        <v>59260.355282143777</v>
      </c>
      <c r="O51" s="34">
        <f t="shared" si="44"/>
        <v>15761.806483093749</v>
      </c>
      <c r="P51" s="35">
        <f t="shared" si="34"/>
        <v>35018.2036602179</v>
      </c>
      <c r="Q51" s="36">
        <f t="shared" si="35"/>
        <v>63272.410259703138</v>
      </c>
      <c r="R51" s="36">
        <f t="shared" si="36"/>
        <v>27205.049444262811</v>
      </c>
      <c r="S51" s="37">
        <f t="shared" si="37"/>
        <v>125495.66336418386</v>
      </c>
      <c r="T51" s="35">
        <f>IF(OR(G51="Yes",Summary!$F$25="EP"),S51*I51,P51)</f>
        <v>31373.915841045964</v>
      </c>
      <c r="U51" s="38">
        <f>IF(OR(G51="Yes",Summary!$F$25="EP"),S51*J51,Q51)</f>
        <v>62747.831682091928</v>
      </c>
      <c r="V51" s="38">
        <f>IF(OR(G51="yes",Summary!$F$25="EP"),S51*K51,R51)</f>
        <v>31373.915841045964</v>
      </c>
      <c r="W51" s="39">
        <f t="shared" si="38"/>
        <v>125495.66336418386</v>
      </c>
      <c r="X51" s="33">
        <f t="shared" si="39"/>
        <v>31373.915841045964</v>
      </c>
      <c r="Y51" s="33">
        <f t="shared" si="40"/>
        <v>58769.039829562695</v>
      </c>
      <c r="Z51" s="34">
        <f t="shared" si="41"/>
        <v>18177.125210398084</v>
      </c>
      <c r="AB51" s="40">
        <f t="shared" si="28"/>
        <v>100000</v>
      </c>
      <c r="AC51" s="41">
        <f t="shared" si="29"/>
        <v>105975.40204153172</v>
      </c>
      <c r="AD51" s="42">
        <f t="shared" si="30"/>
        <v>172601.08778421549</v>
      </c>
    </row>
    <row r="52" spans="2:30" ht="15.75" thickBot="1" x14ac:dyDescent="0.3">
      <c r="B52" s="10">
        <v>19</v>
      </c>
      <c r="C52" s="24"/>
      <c r="D52" s="24">
        <v>1</v>
      </c>
      <c r="E52" s="27">
        <f>'Theorretical Data'!F44</f>
        <v>1.0899308927259839</v>
      </c>
      <c r="F52" s="27">
        <f>'Theorretical Data'!P44</f>
        <v>1.8621544636299134</v>
      </c>
      <c r="G52" s="10" t="str">
        <f>'Theorretical Data'!K44</f>
        <v>No</v>
      </c>
      <c r="H52" s="27"/>
      <c r="I52" s="44">
        <f t="shared" si="31"/>
        <v>0.25</v>
      </c>
      <c r="J52" s="44">
        <f t="shared" si="32"/>
        <v>0.5</v>
      </c>
      <c r="K52" s="44">
        <f t="shared" si="33"/>
        <v>0.25</v>
      </c>
      <c r="L52" s="45">
        <f t="shared" si="26"/>
        <v>1</v>
      </c>
      <c r="M52" s="32">
        <f t="shared" si="42"/>
        <v>31373.915841045964</v>
      </c>
      <c r="N52" s="33">
        <f t="shared" si="43"/>
        <v>58769.039829562695</v>
      </c>
      <c r="O52" s="34">
        <f t="shared" si="44"/>
        <v>18177.125210398084</v>
      </c>
      <c r="P52" s="35">
        <f t="shared" si="34"/>
        <v>31373.915841045964</v>
      </c>
      <c r="Q52" s="36">
        <f t="shared" si="35"/>
        <v>64054.192046084172</v>
      </c>
      <c r="R52" s="36">
        <f t="shared" si="36"/>
        <v>33848.61484650262</v>
      </c>
      <c r="S52" s="37">
        <f t="shared" si="37"/>
        <v>129276.72273363276</v>
      </c>
      <c r="T52" s="35">
        <f>IF(OR(G52="Yes",Summary!$F$25="EP"),S52*I52,P52)</f>
        <v>31373.915841045964</v>
      </c>
      <c r="U52" s="38">
        <f>IF(OR(G52="Yes",Summary!$F$25="EP"),S52*J52,Q52)</f>
        <v>64054.192046084172</v>
      </c>
      <c r="V52" s="38">
        <f>IF(OR(G52="yes",Summary!$F$25="EP"),S52*K52,R52)</f>
        <v>33848.61484650262</v>
      </c>
      <c r="W52" s="39">
        <f t="shared" si="38"/>
        <v>129276.72273363276</v>
      </c>
      <c r="X52" s="33">
        <f t="shared" si="39"/>
        <v>31373.915841045964</v>
      </c>
      <c r="Y52" s="33">
        <f t="shared" si="40"/>
        <v>58769.039829562695</v>
      </c>
      <c r="Z52" s="34">
        <f t="shared" si="41"/>
        <v>18177.125210398084</v>
      </c>
      <c r="AB52" s="40">
        <f t="shared" si="28"/>
        <v>100000</v>
      </c>
      <c r="AC52" s="41">
        <f t="shared" si="29"/>
        <v>108181.72632515967</v>
      </c>
      <c r="AD52" s="42">
        <f t="shared" si="30"/>
        <v>186215.44636299135</v>
      </c>
    </row>
    <row r="53" spans="2:30" ht="15.75" thickBot="1" x14ac:dyDescent="0.3">
      <c r="B53" s="11">
        <v>20</v>
      </c>
      <c r="C53" s="25"/>
      <c r="D53" s="25">
        <v>1</v>
      </c>
      <c r="E53" s="46">
        <f>'Theorretical Data'!F45</f>
        <v>1.1604914046764079</v>
      </c>
      <c r="F53" s="46">
        <f>'Theorretical Data'!P45</f>
        <v>2.2399570233820332</v>
      </c>
      <c r="G53" s="11" t="str">
        <f>'Theorretical Data'!K45</f>
        <v>No</v>
      </c>
      <c r="H53" s="46"/>
      <c r="I53" s="48">
        <f t="shared" si="31"/>
        <v>0.25</v>
      </c>
      <c r="J53" s="48">
        <f t="shared" si="32"/>
        <v>0.5</v>
      </c>
      <c r="K53" s="48">
        <f t="shared" si="33"/>
        <v>0.25</v>
      </c>
      <c r="L53" s="49">
        <f t="shared" si="26"/>
        <v>1</v>
      </c>
      <c r="M53" s="50">
        <f t="shared" si="42"/>
        <v>31373.915841045964</v>
      </c>
      <c r="N53" s="51">
        <f t="shared" si="43"/>
        <v>58769.039829562695</v>
      </c>
      <c r="O53" s="52">
        <f t="shared" si="44"/>
        <v>18177.125210398084</v>
      </c>
      <c r="P53" s="53">
        <f t="shared" si="34"/>
        <v>31373.915841045964</v>
      </c>
      <c r="Q53" s="54">
        <f t="shared" si="35"/>
        <v>68200.965583292971</v>
      </c>
      <c r="R53" s="54">
        <f t="shared" si="36"/>
        <v>40715.979279925807</v>
      </c>
      <c r="S53" s="55">
        <f t="shared" si="37"/>
        <v>140290.86070426475</v>
      </c>
      <c r="T53" s="53">
        <f>IF(OR(G53="Yes",Summary!$F$25="EP"),S53*I53,P53)</f>
        <v>31373.915841045964</v>
      </c>
      <c r="U53" s="56">
        <f>IF(OR(G53="Yes",Summary!$F$25="EP"),S53*J53,Q53)</f>
        <v>68200.965583292971</v>
      </c>
      <c r="V53" s="56">
        <f>IF(OR(G53="yes",Summary!$F$25="EP"),S53*K53,R53)</f>
        <v>40715.979279925807</v>
      </c>
      <c r="W53" s="57">
        <f t="shared" si="38"/>
        <v>140290.86070426475</v>
      </c>
      <c r="X53" s="51">
        <f t="shared" si="39"/>
        <v>31373.915841045964</v>
      </c>
      <c r="Y53" s="51">
        <f t="shared" si="40"/>
        <v>58769.039829562695</v>
      </c>
      <c r="Z53" s="52">
        <f t="shared" si="41"/>
        <v>18177.125210398084</v>
      </c>
      <c r="AB53" s="58">
        <f t="shared" si="28"/>
        <v>100000</v>
      </c>
      <c r="AC53" s="59">
        <f t="shared" si="29"/>
        <v>115185.25108450698</v>
      </c>
      <c r="AD53" s="60">
        <f t="shared" si="30"/>
        <v>223995.70233820332</v>
      </c>
    </row>
    <row r="54" spans="2:30" x14ac:dyDescent="0.25">
      <c r="AB54" s="62"/>
      <c r="AC54" s="62"/>
      <c r="AD54" s="62"/>
    </row>
    <row r="55" spans="2:30" x14ac:dyDescent="0.25">
      <c r="AB55" s="62"/>
      <c r="AC55" s="62"/>
      <c r="AD55" s="62"/>
    </row>
    <row r="56" spans="2:30" x14ac:dyDescent="0.25">
      <c r="B56" s="19" t="s">
        <v>19</v>
      </c>
      <c r="C56" s="19"/>
      <c r="AB56" s="62"/>
      <c r="AC56" s="62"/>
      <c r="AD56" s="62"/>
    </row>
    <row r="57" spans="2:30" x14ac:dyDescent="0.25">
      <c r="AB57" s="62"/>
      <c r="AC57" s="62"/>
      <c r="AD57" s="62"/>
    </row>
    <row r="58" spans="2:30" ht="15.75" thickBot="1" x14ac:dyDescent="0.3">
      <c r="B58" s="19" t="s">
        <v>22</v>
      </c>
      <c r="P58" s="27"/>
      <c r="Q58" s="27"/>
      <c r="R58" s="27"/>
      <c r="S58" s="27"/>
      <c r="T58" s="27"/>
      <c r="U58" s="27"/>
      <c r="V58" s="27"/>
      <c r="W58" s="27"/>
      <c r="AB58" s="62"/>
      <c r="AC58" s="62"/>
      <c r="AD58" s="62"/>
    </row>
    <row r="59" spans="2:30" ht="15.75" thickBot="1" x14ac:dyDescent="0.3">
      <c r="H59" s="125" t="s">
        <v>10</v>
      </c>
      <c r="I59" s="126"/>
      <c r="J59" s="126"/>
      <c r="K59" s="126"/>
      <c r="L59" s="126"/>
      <c r="M59" s="126"/>
      <c r="N59" s="126"/>
      <c r="O59" s="126"/>
      <c r="P59" s="126"/>
      <c r="Q59" s="126"/>
      <c r="R59" s="126"/>
      <c r="S59" s="126"/>
      <c r="T59" s="127" t="s">
        <v>18</v>
      </c>
      <c r="U59" s="128"/>
      <c r="V59" s="128"/>
      <c r="W59" s="128"/>
      <c r="X59" s="128"/>
      <c r="Y59" s="128"/>
      <c r="Z59" s="129"/>
      <c r="AB59" s="127" t="s">
        <v>20</v>
      </c>
      <c r="AC59" s="128"/>
      <c r="AD59" s="129"/>
    </row>
    <row r="60" spans="2:30" ht="30.75" thickBot="1" x14ac:dyDescent="0.3">
      <c r="B60" s="6" t="s">
        <v>4</v>
      </c>
      <c r="C60" s="3" t="s">
        <v>21</v>
      </c>
      <c r="D60" s="3" t="s">
        <v>5</v>
      </c>
      <c r="E60" s="4" t="s">
        <v>25</v>
      </c>
      <c r="F60" s="5" t="s">
        <v>6</v>
      </c>
      <c r="G60" s="89" t="s">
        <v>63</v>
      </c>
      <c r="H60" s="4" t="s">
        <v>10</v>
      </c>
      <c r="I60" s="4" t="s">
        <v>11</v>
      </c>
      <c r="J60" s="4" t="s">
        <v>26</v>
      </c>
      <c r="K60" s="4" t="s">
        <v>12</v>
      </c>
      <c r="L60" s="5" t="s">
        <v>13</v>
      </c>
      <c r="M60" s="3" t="s">
        <v>14</v>
      </c>
      <c r="N60" s="4" t="s">
        <v>54</v>
      </c>
      <c r="O60" s="4" t="s">
        <v>15</v>
      </c>
      <c r="P60" s="3" t="s">
        <v>7</v>
      </c>
      <c r="Q60" s="4" t="s">
        <v>55</v>
      </c>
      <c r="R60" s="4" t="s">
        <v>8</v>
      </c>
      <c r="S60" s="4" t="s">
        <v>53</v>
      </c>
      <c r="T60" s="3" t="s">
        <v>2</v>
      </c>
      <c r="U60" s="4" t="s">
        <v>56</v>
      </c>
      <c r="V60" s="4" t="s">
        <v>3</v>
      </c>
      <c r="W60" s="5" t="s">
        <v>16</v>
      </c>
      <c r="X60" s="4" t="s">
        <v>14</v>
      </c>
      <c r="Y60" s="4" t="s">
        <v>54</v>
      </c>
      <c r="Z60" s="5" t="s">
        <v>17</v>
      </c>
      <c r="AB60" s="21" t="s">
        <v>0</v>
      </c>
      <c r="AC60" s="22" t="s">
        <v>28</v>
      </c>
      <c r="AD60" s="23" t="s">
        <v>1</v>
      </c>
    </row>
    <row r="61" spans="2:30" x14ac:dyDescent="0.25">
      <c r="B61" s="70">
        <v>1</v>
      </c>
      <c r="C61" s="24"/>
      <c r="D61" s="24">
        <v>1</v>
      </c>
      <c r="E61" s="27">
        <f>'Theorretical Data'!F70</f>
        <v>1</v>
      </c>
      <c r="F61" s="27">
        <f>'Theorretical Data'!P70</f>
        <v>1</v>
      </c>
      <c r="G61" s="70" t="str">
        <f>'Theorretical Data'!K70</f>
        <v>No</v>
      </c>
      <c r="H61" s="66">
        <f>H9</f>
        <v>100000</v>
      </c>
      <c r="I61" s="63">
        <f>I9</f>
        <v>0.5</v>
      </c>
      <c r="J61" s="63">
        <f>J9</f>
        <v>0</v>
      </c>
      <c r="K61" s="63">
        <f>K9</f>
        <v>0.5</v>
      </c>
      <c r="L61" s="31">
        <f>I61+J61+K61</f>
        <v>1</v>
      </c>
      <c r="M61" s="32">
        <f>(H61*I61)/D61</f>
        <v>50000</v>
      </c>
      <c r="N61" s="33">
        <f>(H61*J61)/E61</f>
        <v>0</v>
      </c>
      <c r="O61" s="34">
        <f>(H61*K61)/F61</f>
        <v>50000</v>
      </c>
      <c r="P61" s="35">
        <f t="shared" ref="P61:R62" si="45">M61*D61</f>
        <v>50000</v>
      </c>
      <c r="Q61" s="36">
        <f t="shared" si="45"/>
        <v>0</v>
      </c>
      <c r="R61" s="36">
        <f t="shared" si="45"/>
        <v>50000</v>
      </c>
      <c r="S61" s="75">
        <f>SUM(P61:R61)</f>
        <v>100000</v>
      </c>
      <c r="T61" s="35">
        <f>IF(OR(G61="Yes",Summary!$F$25="EP"),S61*I61,P61)</f>
        <v>50000</v>
      </c>
      <c r="U61" s="38">
        <f>IF(OR(G61="Yes",Summary!$F$25="EP"),S61*J61,Q61)</f>
        <v>0</v>
      </c>
      <c r="V61" s="38">
        <f>IF(OR(G61="yes",Summary!$F$25="EP"),S61*K61,R61)</f>
        <v>50000</v>
      </c>
      <c r="W61" s="39">
        <f>SUM(T61:V61)</f>
        <v>100000</v>
      </c>
      <c r="X61" s="33">
        <f t="shared" ref="X61:Z62" si="46">T61/D61</f>
        <v>50000</v>
      </c>
      <c r="Y61" s="33">
        <f t="shared" si="46"/>
        <v>0</v>
      </c>
      <c r="Z61" s="34">
        <f t="shared" si="46"/>
        <v>50000</v>
      </c>
      <c r="AB61" s="40">
        <f>($H$9/$D$9)*D61</f>
        <v>100000</v>
      </c>
      <c r="AC61" s="41">
        <f>($H$9/$E$9)*E61</f>
        <v>99255.58312655086</v>
      </c>
      <c r="AD61" s="42">
        <f>($H$9/$F$9)*F61</f>
        <v>100000</v>
      </c>
    </row>
    <row r="62" spans="2:30" x14ac:dyDescent="0.25">
      <c r="B62" s="10">
        <v>2</v>
      </c>
      <c r="C62" s="24"/>
      <c r="D62" s="24">
        <v>1</v>
      </c>
      <c r="E62" s="27">
        <f>'Theorretical Data'!F71</f>
        <v>1.0589029689365528</v>
      </c>
      <c r="F62" s="27">
        <f>'Theorretical Data'!P71</f>
        <v>1.2945148446827637</v>
      </c>
      <c r="G62" s="10" t="str">
        <f>'Theorretical Data'!K71</f>
        <v>Yes</v>
      </c>
      <c r="H62" s="67"/>
      <c r="I62" s="44">
        <f>I61</f>
        <v>0.5</v>
      </c>
      <c r="J62" s="44">
        <f>J61</f>
        <v>0</v>
      </c>
      <c r="K62" s="44">
        <f>K61</f>
        <v>0.5</v>
      </c>
      <c r="L62" s="45">
        <f t="shared" ref="L62:L80" si="47">I62+J62+K62</f>
        <v>1</v>
      </c>
      <c r="M62" s="32">
        <f t="shared" ref="M62:O63" si="48">X61</f>
        <v>50000</v>
      </c>
      <c r="N62" s="33">
        <f t="shared" si="48"/>
        <v>0</v>
      </c>
      <c r="O62" s="34">
        <f t="shared" si="48"/>
        <v>50000</v>
      </c>
      <c r="P62" s="35">
        <f t="shared" si="45"/>
        <v>50000</v>
      </c>
      <c r="Q62" s="36">
        <f t="shared" si="45"/>
        <v>0</v>
      </c>
      <c r="R62" s="36">
        <f t="shared" si="45"/>
        <v>64725.742234138183</v>
      </c>
      <c r="S62" s="75">
        <f>SUM(P62:R62)</f>
        <v>114725.74223413819</v>
      </c>
      <c r="T62" s="35">
        <f>IF(OR(G62="Yes",Summary!$F$25="EP"),S62*I62,P62)</f>
        <v>57362.871117069095</v>
      </c>
      <c r="U62" s="38">
        <f>IF(OR(G62="Yes",Summary!$F$25="EP"),S62*J62,Q62)</f>
        <v>0</v>
      </c>
      <c r="V62" s="38">
        <f>IF(OR(G62="yes",Summary!$F$25="EP"),S62*K62,R62)</f>
        <v>57362.871117069095</v>
      </c>
      <c r="W62" s="39">
        <f>SUM(T62:V62)</f>
        <v>114725.74223413819</v>
      </c>
      <c r="X62" s="33">
        <f t="shared" si="46"/>
        <v>57362.871117069095</v>
      </c>
      <c r="Y62" s="33">
        <f t="shared" si="46"/>
        <v>0</v>
      </c>
      <c r="Z62" s="34">
        <f t="shared" si="46"/>
        <v>44312.254396068012</v>
      </c>
      <c r="AB62" s="40">
        <f t="shared" ref="AB62:AB80" si="49">($H$9/$D$9)*D62</f>
        <v>100000</v>
      </c>
      <c r="AC62" s="41">
        <f t="shared" ref="AC62:AC80" si="50">($H$9/$E$9)*E62</f>
        <v>105102.03165623352</v>
      </c>
      <c r="AD62" s="42">
        <f t="shared" ref="AD62:AD80" si="51">($H$9/$F$9)*F62</f>
        <v>129451.48446827637</v>
      </c>
    </row>
    <row r="63" spans="2:30" x14ac:dyDescent="0.25">
      <c r="B63" s="10">
        <v>3</v>
      </c>
      <c r="C63" s="24"/>
      <c r="D63" s="24">
        <v>1</v>
      </c>
      <c r="E63" s="27">
        <f>'Theorretical Data'!F72</f>
        <v>1.0636508198777976</v>
      </c>
      <c r="F63" s="27">
        <f>'Theorretical Data'!P72</f>
        <v>1.3182540993889886</v>
      </c>
      <c r="G63" s="10" t="str">
        <f>'Theorretical Data'!K72</f>
        <v>Yes</v>
      </c>
      <c r="H63" s="27"/>
      <c r="I63" s="44">
        <f t="shared" ref="I63:I80" si="52">I62</f>
        <v>0.5</v>
      </c>
      <c r="J63" s="44">
        <f t="shared" ref="J63:J80" si="53">J62</f>
        <v>0</v>
      </c>
      <c r="K63" s="44">
        <f t="shared" ref="K63:K80" si="54">K62</f>
        <v>0.5</v>
      </c>
      <c r="L63" s="45">
        <f t="shared" si="47"/>
        <v>1</v>
      </c>
      <c r="M63" s="32">
        <f t="shared" si="48"/>
        <v>57362.871117069095</v>
      </c>
      <c r="N63" s="33">
        <f t="shared" si="48"/>
        <v>0</v>
      </c>
      <c r="O63" s="34">
        <f t="shared" si="48"/>
        <v>44312.254396068012</v>
      </c>
      <c r="P63" s="35">
        <f t="shared" ref="P63:P80" si="55">M63*D63</f>
        <v>57362.871117069095</v>
      </c>
      <c r="Q63" s="36">
        <f t="shared" ref="Q63:Q80" si="56">N63*E63</f>
        <v>0</v>
      </c>
      <c r="R63" s="36">
        <f t="shared" ref="R63:R80" si="57">O63*F63</f>
        <v>58414.81101078439</v>
      </c>
      <c r="S63" s="75">
        <f t="shared" ref="S63:S80" si="58">SUM(P63:R63)</f>
        <v>115777.68212785348</v>
      </c>
      <c r="T63" s="35">
        <f>IF(OR(G63="Yes",Summary!$F$25="EP"),S63*I63,P63)</f>
        <v>57888.841063926739</v>
      </c>
      <c r="U63" s="38">
        <f>IF(OR(G63="Yes",Summary!$F$25="EP"),S63*J63,Q63)</f>
        <v>0</v>
      </c>
      <c r="V63" s="38">
        <f>IF(OR(G63="yes",Summary!$F$25="EP"),S63*K63,R63)</f>
        <v>57888.841063926739</v>
      </c>
      <c r="W63" s="39">
        <f t="shared" ref="W63:W80" si="59">SUM(T63:V63)</f>
        <v>115777.68212785348</v>
      </c>
      <c r="X63" s="33">
        <f t="shared" ref="X63:X80" si="60">T63/D63</f>
        <v>57888.841063926739</v>
      </c>
      <c r="Y63" s="33">
        <f t="shared" ref="Y63:Y80" si="61">U63/E63</f>
        <v>0</v>
      </c>
      <c r="Z63" s="34">
        <f t="shared" ref="Z63:Z80" si="62">V63/F63</f>
        <v>43913.264590459643</v>
      </c>
      <c r="AB63" s="40">
        <f t="shared" si="49"/>
        <v>100000</v>
      </c>
      <c r="AC63" s="41">
        <f t="shared" si="50"/>
        <v>105573.28237000472</v>
      </c>
      <c r="AD63" s="42">
        <f t="shared" si="51"/>
        <v>131825.40993889887</v>
      </c>
    </row>
    <row r="64" spans="2:30" x14ac:dyDescent="0.25">
      <c r="B64" s="10">
        <v>4</v>
      </c>
      <c r="C64" s="24"/>
      <c r="D64" s="24">
        <v>1</v>
      </c>
      <c r="E64" s="27">
        <f>'Theorretical Data'!F73</f>
        <v>1.0098784005641908</v>
      </c>
      <c r="F64" s="27">
        <f>'Theorretical Data'!P73</f>
        <v>1.0493920028209536</v>
      </c>
      <c r="G64" s="10" t="str">
        <f>'Theorretical Data'!K73</f>
        <v>No</v>
      </c>
      <c r="H64" s="27"/>
      <c r="I64" s="44">
        <f t="shared" si="52"/>
        <v>0.5</v>
      </c>
      <c r="J64" s="44">
        <f t="shared" si="53"/>
        <v>0</v>
      </c>
      <c r="K64" s="44">
        <f t="shared" si="54"/>
        <v>0.5</v>
      </c>
      <c r="L64" s="45">
        <f t="shared" si="47"/>
        <v>1</v>
      </c>
      <c r="M64" s="32">
        <f t="shared" ref="M64:M80" si="63">X63</f>
        <v>57888.841063926739</v>
      </c>
      <c r="N64" s="33">
        <f t="shared" ref="N64:N80" si="64">Y63</f>
        <v>0</v>
      </c>
      <c r="O64" s="34">
        <f t="shared" ref="O64:O80" si="65">Z63</f>
        <v>43913.264590459643</v>
      </c>
      <c r="P64" s="35">
        <f t="shared" si="55"/>
        <v>57888.841063926739</v>
      </c>
      <c r="Q64" s="36">
        <f t="shared" si="56"/>
        <v>0</v>
      </c>
      <c r="R64" s="36">
        <f t="shared" si="57"/>
        <v>46082.228678988904</v>
      </c>
      <c r="S64" s="75">
        <f t="shared" si="58"/>
        <v>103971.06974291564</v>
      </c>
      <c r="T64" s="35">
        <f>IF(OR(G64="Yes",Summary!$F$25="EP"),S64*I64,P64)</f>
        <v>57888.841063926739</v>
      </c>
      <c r="U64" s="38">
        <f>IF(OR(G64="Yes",Summary!$F$25="EP"),S64*J64,Q64)</f>
        <v>0</v>
      </c>
      <c r="V64" s="38">
        <f>IF(OR(G64="yes",Summary!$F$25="EP"),S64*K64,R64)</f>
        <v>46082.228678988904</v>
      </c>
      <c r="W64" s="39">
        <f t="shared" si="59"/>
        <v>103971.06974291564</v>
      </c>
      <c r="X64" s="33">
        <f t="shared" si="60"/>
        <v>57888.841063926739</v>
      </c>
      <c r="Y64" s="33">
        <f t="shared" si="61"/>
        <v>0</v>
      </c>
      <c r="Z64" s="34">
        <f t="shared" si="62"/>
        <v>43913.264590459643</v>
      </c>
      <c r="AB64" s="40">
        <f t="shared" si="49"/>
        <v>100000</v>
      </c>
      <c r="AC64" s="41">
        <f t="shared" si="50"/>
        <v>100236.06953490726</v>
      </c>
      <c r="AD64" s="42">
        <f t="shared" si="51"/>
        <v>104939.20028209536</v>
      </c>
    </row>
    <row r="65" spans="2:30" x14ac:dyDescent="0.25">
      <c r="B65" s="10">
        <v>5</v>
      </c>
      <c r="C65" s="24"/>
      <c r="D65" s="24">
        <v>1</v>
      </c>
      <c r="E65" s="27">
        <f>'Theorretical Data'!F74</f>
        <v>0.94702382532844498</v>
      </c>
      <c r="F65" s="27">
        <f>'Theorretical Data'!P74</f>
        <v>0.73511912664222523</v>
      </c>
      <c r="G65" s="10" t="str">
        <f>'Theorretical Data'!K74</f>
        <v>Yes</v>
      </c>
      <c r="H65" s="27"/>
      <c r="I65" s="44">
        <f t="shared" si="52"/>
        <v>0.5</v>
      </c>
      <c r="J65" s="44">
        <f t="shared" si="53"/>
        <v>0</v>
      </c>
      <c r="K65" s="44">
        <f t="shared" si="54"/>
        <v>0.5</v>
      </c>
      <c r="L65" s="45">
        <f t="shared" si="47"/>
        <v>1</v>
      </c>
      <c r="M65" s="32">
        <f t="shared" si="63"/>
        <v>57888.841063926739</v>
      </c>
      <c r="N65" s="33">
        <f t="shared" si="64"/>
        <v>0</v>
      </c>
      <c r="O65" s="34">
        <f t="shared" si="65"/>
        <v>43913.264590459643</v>
      </c>
      <c r="P65" s="35">
        <f t="shared" si="55"/>
        <v>57888.841063926739</v>
      </c>
      <c r="Q65" s="36">
        <f t="shared" si="56"/>
        <v>0</v>
      </c>
      <c r="R65" s="36">
        <f t="shared" si="57"/>
        <v>32281.480713747645</v>
      </c>
      <c r="S65" s="75">
        <f t="shared" si="58"/>
        <v>90170.321777674384</v>
      </c>
      <c r="T65" s="35">
        <f>IF(OR(G65="Yes",Summary!$F$25="EP"),S65*I65,P65)</f>
        <v>45085.160888837192</v>
      </c>
      <c r="U65" s="38">
        <f>IF(OR(G65="Yes",Summary!$F$25="EP"),S65*J65,Q65)</f>
        <v>0</v>
      </c>
      <c r="V65" s="38">
        <f>IF(OR(G65="yes",Summary!$F$25="EP"),S65*K65,R65)</f>
        <v>45085.160888837192</v>
      </c>
      <c r="W65" s="39">
        <f t="shared" si="59"/>
        <v>90170.321777674384</v>
      </c>
      <c r="X65" s="33">
        <f t="shared" si="60"/>
        <v>45085.160888837192</v>
      </c>
      <c r="Y65" s="33">
        <f t="shared" si="61"/>
        <v>0</v>
      </c>
      <c r="Z65" s="34">
        <f t="shared" si="62"/>
        <v>61330.414697235414</v>
      </c>
      <c r="AB65" s="40">
        <f t="shared" si="49"/>
        <v>100000</v>
      </c>
      <c r="AC65" s="41">
        <f t="shared" si="50"/>
        <v>93997.402017711647</v>
      </c>
      <c r="AD65" s="42">
        <f t="shared" si="51"/>
        <v>73511.912664222516</v>
      </c>
    </row>
    <row r="66" spans="2:30" x14ac:dyDescent="0.25">
      <c r="B66" s="10">
        <v>6</v>
      </c>
      <c r="C66" s="24"/>
      <c r="D66" s="24">
        <v>1</v>
      </c>
      <c r="E66" s="27">
        <f>'Theorretical Data'!F75</f>
        <v>0.93287530077358027</v>
      </c>
      <c r="F66" s="27">
        <f>'Theorretical Data'!P75</f>
        <v>0.66437650386790148</v>
      </c>
      <c r="G66" s="10" t="str">
        <f>'Theorretical Data'!K75</f>
        <v>Yes</v>
      </c>
      <c r="H66" s="27"/>
      <c r="I66" s="44">
        <f t="shared" si="52"/>
        <v>0.5</v>
      </c>
      <c r="J66" s="44">
        <f t="shared" si="53"/>
        <v>0</v>
      </c>
      <c r="K66" s="44">
        <f t="shared" si="54"/>
        <v>0.5</v>
      </c>
      <c r="L66" s="45">
        <f t="shared" si="47"/>
        <v>1</v>
      </c>
      <c r="M66" s="32">
        <f t="shared" si="63"/>
        <v>45085.160888837192</v>
      </c>
      <c r="N66" s="33">
        <f t="shared" si="64"/>
        <v>0</v>
      </c>
      <c r="O66" s="34">
        <f t="shared" si="65"/>
        <v>61330.414697235414</v>
      </c>
      <c r="P66" s="35">
        <f t="shared" si="55"/>
        <v>45085.160888837192</v>
      </c>
      <c r="Q66" s="36">
        <f t="shared" si="56"/>
        <v>0</v>
      </c>
      <c r="R66" s="36">
        <f t="shared" si="57"/>
        <v>40746.486497317826</v>
      </c>
      <c r="S66" s="75">
        <f t="shared" si="58"/>
        <v>85831.647386155018</v>
      </c>
      <c r="T66" s="35">
        <f>IF(OR(G66="Yes",Summary!$F$25="EP"),S66*I66,P66)</f>
        <v>42915.823693077509</v>
      </c>
      <c r="U66" s="38">
        <f>IF(OR(G66="Yes",Summary!$F$25="EP"),S66*J66,Q66)</f>
        <v>0</v>
      </c>
      <c r="V66" s="38">
        <f>IF(OR(G66="yes",Summary!$F$25="EP"),S66*K66,R66)</f>
        <v>42915.823693077509</v>
      </c>
      <c r="W66" s="39">
        <f t="shared" si="59"/>
        <v>85831.647386155018</v>
      </c>
      <c r="X66" s="33">
        <f t="shared" si="60"/>
        <v>42915.823693077509</v>
      </c>
      <c r="Y66" s="33">
        <f t="shared" si="61"/>
        <v>0</v>
      </c>
      <c r="Z66" s="34">
        <f t="shared" si="62"/>
        <v>64595.637327972843</v>
      </c>
      <c r="AB66" s="40">
        <f t="shared" si="49"/>
        <v>100000</v>
      </c>
      <c r="AC66" s="41">
        <f t="shared" si="50"/>
        <v>92593.081962638229</v>
      </c>
      <c r="AD66" s="42">
        <f t="shared" si="51"/>
        <v>66437.650386790148</v>
      </c>
    </row>
    <row r="67" spans="2:30" x14ac:dyDescent="0.25">
      <c r="B67" s="10">
        <v>7</v>
      </c>
      <c r="C67" s="24"/>
      <c r="D67" s="24">
        <v>1</v>
      </c>
      <c r="E67" s="27">
        <f>'Theorretical Data'!F76</f>
        <v>0.98044091512607523</v>
      </c>
      <c r="F67" s="27">
        <f>'Theorretical Data'!P76</f>
        <v>0.90220457563037593</v>
      </c>
      <c r="G67" s="10" t="str">
        <f>'Theorretical Data'!K76</f>
        <v>No</v>
      </c>
      <c r="H67" s="27"/>
      <c r="I67" s="44">
        <f t="shared" si="52"/>
        <v>0.5</v>
      </c>
      <c r="J67" s="44">
        <f t="shared" si="53"/>
        <v>0</v>
      </c>
      <c r="K67" s="44">
        <f t="shared" si="54"/>
        <v>0.5</v>
      </c>
      <c r="L67" s="45">
        <f t="shared" si="47"/>
        <v>1</v>
      </c>
      <c r="M67" s="32">
        <f t="shared" si="63"/>
        <v>42915.823693077509</v>
      </c>
      <c r="N67" s="33">
        <f t="shared" si="64"/>
        <v>0</v>
      </c>
      <c r="O67" s="34">
        <f t="shared" si="65"/>
        <v>64595.637327972843</v>
      </c>
      <c r="P67" s="35">
        <f t="shared" si="55"/>
        <v>42915.823693077509</v>
      </c>
      <c r="Q67" s="36">
        <f t="shared" si="56"/>
        <v>0</v>
      </c>
      <c r="R67" s="36">
        <f t="shared" si="57"/>
        <v>58278.479563057408</v>
      </c>
      <c r="S67" s="75">
        <f t="shared" si="58"/>
        <v>101194.30325613491</v>
      </c>
      <c r="T67" s="35">
        <f>IF(OR(G67="Yes",Summary!$F$25="EP"),S67*I67,P67)</f>
        <v>42915.823693077509</v>
      </c>
      <c r="U67" s="38">
        <f>IF(OR(G67="Yes",Summary!$F$25="EP"),S67*J67,Q67)</f>
        <v>0</v>
      </c>
      <c r="V67" s="38">
        <f>IF(OR(G67="yes",Summary!$F$25="EP"),S67*K67,R67)</f>
        <v>58278.479563057408</v>
      </c>
      <c r="W67" s="39">
        <f t="shared" si="59"/>
        <v>101194.30325613491</v>
      </c>
      <c r="X67" s="33">
        <f t="shared" si="60"/>
        <v>42915.823693077509</v>
      </c>
      <c r="Y67" s="33">
        <f t="shared" si="61"/>
        <v>0</v>
      </c>
      <c r="Z67" s="34">
        <f t="shared" si="62"/>
        <v>64595.637327972843</v>
      </c>
      <c r="AB67" s="40">
        <f t="shared" si="49"/>
        <v>100000</v>
      </c>
      <c r="AC67" s="41">
        <f t="shared" si="50"/>
        <v>97314.234751967757</v>
      </c>
      <c r="AD67" s="42">
        <f t="shared" si="51"/>
        <v>90220.457563037591</v>
      </c>
    </row>
    <row r="68" spans="2:30" x14ac:dyDescent="0.25">
      <c r="B68" s="10">
        <v>8</v>
      </c>
      <c r="C68" s="24"/>
      <c r="D68" s="24">
        <v>1</v>
      </c>
      <c r="E68" s="27">
        <f>'Theorretical Data'!F77</f>
        <v>1.0459890619103152</v>
      </c>
      <c r="F68" s="27">
        <f>'Theorretical Data'!P77</f>
        <v>1.2299453095515762</v>
      </c>
      <c r="G68" s="10" t="str">
        <f>'Theorretical Data'!K77</f>
        <v>Yes</v>
      </c>
      <c r="H68" s="27"/>
      <c r="I68" s="44">
        <f t="shared" si="52"/>
        <v>0.5</v>
      </c>
      <c r="J68" s="44">
        <f t="shared" si="53"/>
        <v>0</v>
      </c>
      <c r="K68" s="44">
        <f t="shared" si="54"/>
        <v>0.5</v>
      </c>
      <c r="L68" s="45">
        <f t="shared" si="47"/>
        <v>1</v>
      </c>
      <c r="M68" s="32">
        <f t="shared" si="63"/>
        <v>42915.823693077509</v>
      </c>
      <c r="N68" s="33">
        <f t="shared" si="64"/>
        <v>0</v>
      </c>
      <c r="O68" s="34">
        <f t="shared" si="65"/>
        <v>64595.637327972843</v>
      </c>
      <c r="P68" s="35">
        <f t="shared" si="55"/>
        <v>42915.823693077509</v>
      </c>
      <c r="Q68" s="36">
        <f t="shared" si="56"/>
        <v>0</v>
      </c>
      <c r="R68" s="36">
        <f t="shared" si="57"/>
        <v>79449.101149034905</v>
      </c>
      <c r="S68" s="75">
        <f t="shared" si="58"/>
        <v>122364.92484211241</v>
      </c>
      <c r="T68" s="35">
        <f>IF(OR(G68="Yes",Summary!$F$25="EP"),S68*I68,P68)</f>
        <v>61182.462421056203</v>
      </c>
      <c r="U68" s="38">
        <f>IF(OR(G68="Yes",Summary!$F$25="EP"),S68*J68,Q68)</f>
        <v>0</v>
      </c>
      <c r="V68" s="38">
        <f>IF(OR(G68="yes",Summary!$F$25="EP"),S68*K68,R68)</f>
        <v>61182.462421056203</v>
      </c>
      <c r="W68" s="39">
        <f t="shared" si="59"/>
        <v>122364.92484211241</v>
      </c>
      <c r="X68" s="33">
        <f t="shared" si="60"/>
        <v>61182.462421056203</v>
      </c>
      <c r="Y68" s="33">
        <f t="shared" si="61"/>
        <v>0</v>
      </c>
      <c r="Z68" s="34">
        <f t="shared" si="62"/>
        <v>49744.051175220644</v>
      </c>
      <c r="AB68" s="40">
        <f t="shared" si="49"/>
        <v>100000</v>
      </c>
      <c r="AC68" s="41">
        <f t="shared" si="50"/>
        <v>103820.25428390224</v>
      </c>
      <c r="AD68" s="42">
        <f t="shared" si="51"/>
        <v>122994.53095515762</v>
      </c>
    </row>
    <row r="69" spans="2:30" x14ac:dyDescent="0.25">
      <c r="B69" s="10">
        <v>9</v>
      </c>
      <c r="C69" s="24"/>
      <c r="D69" s="24">
        <v>1</v>
      </c>
      <c r="E69" s="27">
        <f>'Theorretical Data'!F78</f>
        <v>1.0692550772636367</v>
      </c>
      <c r="F69" s="27">
        <f>'Theorretical Data'!P78</f>
        <v>1.3462753863181836</v>
      </c>
      <c r="G69" s="10" t="str">
        <f>'Theorretical Data'!K78</f>
        <v>Yes</v>
      </c>
      <c r="H69" s="27"/>
      <c r="I69" s="44">
        <f t="shared" si="52"/>
        <v>0.5</v>
      </c>
      <c r="J69" s="44">
        <f t="shared" si="53"/>
        <v>0</v>
      </c>
      <c r="K69" s="44">
        <f t="shared" si="54"/>
        <v>0.5</v>
      </c>
      <c r="L69" s="45">
        <f t="shared" si="47"/>
        <v>1</v>
      </c>
      <c r="M69" s="32">
        <f t="shared" si="63"/>
        <v>61182.462421056203</v>
      </c>
      <c r="N69" s="33">
        <f t="shared" si="64"/>
        <v>0</v>
      </c>
      <c r="O69" s="34">
        <f t="shared" si="65"/>
        <v>49744.051175220644</v>
      </c>
      <c r="P69" s="35">
        <f t="shared" si="55"/>
        <v>61182.462421056203</v>
      </c>
      <c r="Q69" s="36">
        <f t="shared" si="56"/>
        <v>0</v>
      </c>
      <c r="R69" s="36">
        <f t="shared" si="57"/>
        <v>66969.191712951666</v>
      </c>
      <c r="S69" s="75">
        <f t="shared" si="58"/>
        <v>128151.65413400787</v>
      </c>
      <c r="T69" s="35">
        <f>IF(OR(G69="Yes",Summary!$F$25="EP"),S69*I69,P69)</f>
        <v>64075.827067003935</v>
      </c>
      <c r="U69" s="38">
        <f>IF(OR(G69="Yes",Summary!$F$25="EP"),S69*J69,Q69)</f>
        <v>0</v>
      </c>
      <c r="V69" s="38">
        <f>IF(OR(G69="yes",Summary!$F$25="EP"),S69*K69,R69)</f>
        <v>64075.827067003935</v>
      </c>
      <c r="W69" s="39">
        <f t="shared" si="59"/>
        <v>128151.65413400787</v>
      </c>
      <c r="X69" s="33">
        <f t="shared" si="60"/>
        <v>64075.827067003935</v>
      </c>
      <c r="Y69" s="33">
        <f t="shared" si="61"/>
        <v>0</v>
      </c>
      <c r="Z69" s="34">
        <f t="shared" si="62"/>
        <v>47594.888622482787</v>
      </c>
      <c r="AB69" s="40">
        <f t="shared" si="49"/>
        <v>100000</v>
      </c>
      <c r="AC69" s="41">
        <f t="shared" si="50"/>
        <v>106129.53620482745</v>
      </c>
      <c r="AD69" s="42">
        <f t="shared" si="51"/>
        <v>134627.53863181834</v>
      </c>
    </row>
    <row r="70" spans="2:30" x14ac:dyDescent="0.25">
      <c r="B70" s="10">
        <v>10</v>
      </c>
      <c r="C70" s="24"/>
      <c r="D70" s="24">
        <v>1</v>
      </c>
      <c r="E70" s="27">
        <f>'Theorretical Data'!F79</f>
        <v>1.028848293966923</v>
      </c>
      <c r="F70" s="27">
        <f>'Theorretical Data'!P79</f>
        <v>1.1442414698346148</v>
      </c>
      <c r="G70" s="10" t="str">
        <f>'Theorretical Data'!K79</f>
        <v>No</v>
      </c>
      <c r="H70" s="27"/>
      <c r="I70" s="44">
        <f t="shared" si="52"/>
        <v>0.5</v>
      </c>
      <c r="J70" s="44">
        <f t="shared" si="53"/>
        <v>0</v>
      </c>
      <c r="K70" s="44">
        <f t="shared" si="54"/>
        <v>0.5</v>
      </c>
      <c r="L70" s="45">
        <f t="shared" si="47"/>
        <v>1</v>
      </c>
      <c r="M70" s="32">
        <f t="shared" si="63"/>
        <v>64075.827067003935</v>
      </c>
      <c r="N70" s="33">
        <f t="shared" si="64"/>
        <v>0</v>
      </c>
      <c r="O70" s="34">
        <f t="shared" si="65"/>
        <v>47594.888622482787</v>
      </c>
      <c r="P70" s="35">
        <f t="shared" si="55"/>
        <v>64075.827067003935</v>
      </c>
      <c r="Q70" s="36">
        <f t="shared" si="56"/>
        <v>0</v>
      </c>
      <c r="R70" s="36">
        <f t="shared" si="57"/>
        <v>54460.045314004492</v>
      </c>
      <c r="S70" s="75">
        <f t="shared" si="58"/>
        <v>118535.87238100843</v>
      </c>
      <c r="T70" s="35">
        <f>IF(OR(G70="Yes",Summary!$F$25="EP"),S70*I70,P70)</f>
        <v>64075.827067003935</v>
      </c>
      <c r="U70" s="38">
        <f>IF(OR(G70="Yes",Summary!$F$25="EP"),S70*J70,Q70)</f>
        <v>0</v>
      </c>
      <c r="V70" s="38">
        <f>IF(OR(G70="yes",Summary!$F$25="EP"),S70*K70,R70)</f>
        <v>54460.045314004492</v>
      </c>
      <c r="W70" s="39">
        <f t="shared" si="59"/>
        <v>118535.87238100843</v>
      </c>
      <c r="X70" s="33">
        <f t="shared" si="60"/>
        <v>64075.827067003935</v>
      </c>
      <c r="Y70" s="33">
        <f t="shared" si="61"/>
        <v>0</v>
      </c>
      <c r="Z70" s="34">
        <f t="shared" si="62"/>
        <v>47594.888622482787</v>
      </c>
      <c r="AB70" s="40">
        <f t="shared" si="49"/>
        <v>100000</v>
      </c>
      <c r="AC70" s="41">
        <f t="shared" si="50"/>
        <v>102118.93736644396</v>
      </c>
      <c r="AD70" s="42">
        <f t="shared" si="51"/>
        <v>114424.14698346148</v>
      </c>
    </row>
    <row r="71" spans="2:30" x14ac:dyDescent="0.25">
      <c r="B71" s="10">
        <v>11</v>
      </c>
      <c r="C71" s="24"/>
      <c r="D71" s="24">
        <v>1</v>
      </c>
      <c r="E71" s="27">
        <f>'Theorretical Data'!F80</f>
        <v>0.9619185222377441</v>
      </c>
      <c r="F71" s="27">
        <f>'Theorretical Data'!P80</f>
        <v>0.80959261118872061</v>
      </c>
      <c r="G71" s="10" t="str">
        <f>'Theorretical Data'!K80</f>
        <v>Yes</v>
      </c>
      <c r="H71" s="27"/>
      <c r="I71" s="44">
        <f t="shared" si="52"/>
        <v>0.5</v>
      </c>
      <c r="J71" s="44">
        <f t="shared" si="53"/>
        <v>0</v>
      </c>
      <c r="K71" s="44">
        <f t="shared" si="54"/>
        <v>0.5</v>
      </c>
      <c r="L71" s="45">
        <f t="shared" si="47"/>
        <v>1</v>
      </c>
      <c r="M71" s="32">
        <f t="shared" si="63"/>
        <v>64075.827067003935</v>
      </c>
      <c r="N71" s="33">
        <f t="shared" si="64"/>
        <v>0</v>
      </c>
      <c r="O71" s="34">
        <f t="shared" si="65"/>
        <v>47594.888622482787</v>
      </c>
      <c r="P71" s="35">
        <f t="shared" si="55"/>
        <v>64075.827067003935</v>
      </c>
      <c r="Q71" s="36">
        <f t="shared" si="56"/>
        <v>0</v>
      </c>
      <c r="R71" s="36">
        <f t="shared" si="57"/>
        <v>38532.47015911217</v>
      </c>
      <c r="S71" s="75">
        <f t="shared" si="58"/>
        <v>102608.2972261161</v>
      </c>
      <c r="T71" s="35">
        <f>IF(OR(G71="Yes",Summary!$F$25="EP"),S71*I71,P71)</f>
        <v>51304.148613058052</v>
      </c>
      <c r="U71" s="38">
        <f>IF(OR(G71="Yes",Summary!$F$25="EP"),S71*J71,Q71)</f>
        <v>0</v>
      </c>
      <c r="V71" s="38">
        <f>IF(OR(G71="yes",Summary!$F$25="EP"),S71*K71,R71)</f>
        <v>51304.148613058052</v>
      </c>
      <c r="W71" s="39">
        <f t="shared" si="59"/>
        <v>102608.2972261161</v>
      </c>
      <c r="X71" s="33">
        <f t="shared" si="60"/>
        <v>51304.148613058052</v>
      </c>
      <c r="Y71" s="33">
        <f t="shared" si="61"/>
        <v>0</v>
      </c>
      <c r="Z71" s="34">
        <f t="shared" si="62"/>
        <v>63370.327129997444</v>
      </c>
      <c r="AB71" s="40">
        <f t="shared" si="49"/>
        <v>100000</v>
      </c>
      <c r="AC71" s="41">
        <f t="shared" si="50"/>
        <v>95475.783844937367</v>
      </c>
      <c r="AD71" s="42">
        <f t="shared" si="51"/>
        <v>80959.261118872062</v>
      </c>
    </row>
    <row r="72" spans="2:30" x14ac:dyDescent="0.25">
      <c r="B72" s="10">
        <v>12</v>
      </c>
      <c r="C72" s="24"/>
      <c r="D72" s="24">
        <v>1</v>
      </c>
      <c r="E72" s="27">
        <f>'Theorretical Data'!F81</f>
        <v>0.93000068554145077</v>
      </c>
      <c r="F72" s="27">
        <f>'Theorretical Data'!P81</f>
        <v>0.65000342770725383</v>
      </c>
      <c r="G72" s="10" t="str">
        <f>'Theorretical Data'!K81</f>
        <v>Yes</v>
      </c>
      <c r="H72" s="27"/>
      <c r="I72" s="44">
        <f t="shared" si="52"/>
        <v>0.5</v>
      </c>
      <c r="J72" s="44">
        <f t="shared" si="53"/>
        <v>0</v>
      </c>
      <c r="K72" s="44">
        <f t="shared" si="54"/>
        <v>0.5</v>
      </c>
      <c r="L72" s="45">
        <f t="shared" si="47"/>
        <v>1</v>
      </c>
      <c r="M72" s="32">
        <f t="shared" si="63"/>
        <v>51304.148613058052</v>
      </c>
      <c r="N72" s="33">
        <f t="shared" si="64"/>
        <v>0</v>
      </c>
      <c r="O72" s="34">
        <f t="shared" si="65"/>
        <v>63370.327129997444</v>
      </c>
      <c r="P72" s="35">
        <f t="shared" si="55"/>
        <v>51304.148613058052</v>
      </c>
      <c r="Q72" s="36">
        <f t="shared" si="56"/>
        <v>0</v>
      </c>
      <c r="R72" s="36">
        <f t="shared" si="57"/>
        <v>41190.929849428321</v>
      </c>
      <c r="S72" s="75">
        <f t="shared" si="58"/>
        <v>92495.078462486374</v>
      </c>
      <c r="T72" s="35">
        <f>IF(OR(G72="Yes",Summary!$F$25="EP"),S72*I72,P72)</f>
        <v>46247.539231243187</v>
      </c>
      <c r="U72" s="38">
        <f>IF(OR(G72="Yes",Summary!$F$25="EP"),S72*J72,Q72)</f>
        <v>0</v>
      </c>
      <c r="V72" s="38">
        <f>IF(OR(G72="yes",Summary!$F$25="EP"),S72*K72,R72)</f>
        <v>46247.539231243187</v>
      </c>
      <c r="W72" s="39">
        <f t="shared" si="59"/>
        <v>92495.078462486374</v>
      </c>
      <c r="X72" s="33">
        <f t="shared" si="60"/>
        <v>46247.539231243187</v>
      </c>
      <c r="Y72" s="33">
        <f t="shared" si="61"/>
        <v>0</v>
      </c>
      <c r="Z72" s="34">
        <f t="shared" si="62"/>
        <v>71149.685155309649</v>
      </c>
      <c r="AB72" s="40">
        <f t="shared" si="49"/>
        <v>100000</v>
      </c>
      <c r="AC72" s="41">
        <f t="shared" si="50"/>
        <v>92307.760351508754</v>
      </c>
      <c r="AD72" s="42">
        <f t="shared" si="51"/>
        <v>65000.342770725387</v>
      </c>
    </row>
    <row r="73" spans="2:30" x14ac:dyDescent="0.25">
      <c r="B73" s="10">
        <v>13</v>
      </c>
      <c r="C73" s="24"/>
      <c r="D73" s="24">
        <v>1</v>
      </c>
      <c r="E73" s="27">
        <f>'Theorretical Data'!F82</f>
        <v>0.96243989573996958</v>
      </c>
      <c r="F73" s="27">
        <f>'Theorretical Data'!P82</f>
        <v>0.81219947869984777</v>
      </c>
      <c r="G73" s="10" t="str">
        <f>'Theorretical Data'!K82</f>
        <v>No</v>
      </c>
      <c r="H73" s="27"/>
      <c r="I73" s="44">
        <f t="shared" si="52"/>
        <v>0.5</v>
      </c>
      <c r="J73" s="44">
        <f t="shared" si="53"/>
        <v>0</v>
      </c>
      <c r="K73" s="44">
        <f t="shared" si="54"/>
        <v>0.5</v>
      </c>
      <c r="L73" s="45">
        <f t="shared" si="47"/>
        <v>1</v>
      </c>
      <c r="M73" s="32">
        <f t="shared" si="63"/>
        <v>46247.539231243187</v>
      </c>
      <c r="N73" s="33">
        <f t="shared" si="64"/>
        <v>0</v>
      </c>
      <c r="O73" s="34">
        <f t="shared" si="65"/>
        <v>71149.685155309649</v>
      </c>
      <c r="P73" s="35">
        <f t="shared" si="55"/>
        <v>46247.539231243187</v>
      </c>
      <c r="Q73" s="36">
        <f t="shared" si="56"/>
        <v>0</v>
      </c>
      <c r="R73" s="36">
        <f t="shared" si="57"/>
        <v>57787.737192800792</v>
      </c>
      <c r="S73" s="75">
        <f t="shared" si="58"/>
        <v>104035.27642404399</v>
      </c>
      <c r="T73" s="35">
        <f>IF(OR(G73="Yes",Summary!$F$25="EP"),S73*I73,P73)</f>
        <v>46247.539231243187</v>
      </c>
      <c r="U73" s="38">
        <f>IF(OR(G73="Yes",Summary!$F$25="EP"),S73*J73,Q73)</f>
        <v>0</v>
      </c>
      <c r="V73" s="38">
        <f>IF(OR(G73="yes",Summary!$F$25="EP"),S73*K73,R73)</f>
        <v>57787.737192800792</v>
      </c>
      <c r="W73" s="39">
        <f t="shared" si="59"/>
        <v>104035.27642404399</v>
      </c>
      <c r="X73" s="33">
        <f t="shared" si="60"/>
        <v>46247.539231243187</v>
      </c>
      <c r="Y73" s="33">
        <f t="shared" si="61"/>
        <v>0</v>
      </c>
      <c r="Z73" s="34">
        <f t="shared" si="62"/>
        <v>71149.685155309649</v>
      </c>
      <c r="AB73" s="40">
        <f t="shared" si="49"/>
        <v>100000</v>
      </c>
      <c r="AC73" s="41">
        <f t="shared" si="50"/>
        <v>95527.533075927495</v>
      </c>
      <c r="AD73" s="42">
        <f t="shared" si="51"/>
        <v>81219.947869984782</v>
      </c>
    </row>
    <row r="74" spans="2:30" x14ac:dyDescent="0.25">
      <c r="B74" s="10">
        <v>14</v>
      </c>
      <c r="C74" s="24"/>
      <c r="D74" s="24">
        <v>1</v>
      </c>
      <c r="E74" s="27">
        <f>'Theorretical Data'!F83</f>
        <v>1.0294116925778649</v>
      </c>
      <c r="F74" s="27">
        <f>'Theorretical Data'!P83</f>
        <v>1.1470584628893243</v>
      </c>
      <c r="G74" s="10" t="str">
        <f>'Theorretical Data'!K83</f>
        <v>Yes</v>
      </c>
      <c r="H74" s="27"/>
      <c r="I74" s="44">
        <f t="shared" si="52"/>
        <v>0.5</v>
      </c>
      <c r="J74" s="44">
        <f t="shared" si="53"/>
        <v>0</v>
      </c>
      <c r="K74" s="44">
        <f t="shared" si="54"/>
        <v>0.5</v>
      </c>
      <c r="L74" s="45">
        <f t="shared" si="47"/>
        <v>1</v>
      </c>
      <c r="M74" s="32">
        <f t="shared" si="63"/>
        <v>46247.539231243187</v>
      </c>
      <c r="N74" s="33">
        <f t="shared" si="64"/>
        <v>0</v>
      </c>
      <c r="O74" s="34">
        <f t="shared" si="65"/>
        <v>71149.685155309649</v>
      </c>
      <c r="P74" s="35">
        <f t="shared" si="55"/>
        <v>46247.539231243187</v>
      </c>
      <c r="Q74" s="36">
        <f t="shared" si="56"/>
        <v>0</v>
      </c>
      <c r="R74" s="36">
        <f t="shared" si="57"/>
        <v>81612.848489308861</v>
      </c>
      <c r="S74" s="75">
        <f t="shared" si="58"/>
        <v>127860.38772055204</v>
      </c>
      <c r="T74" s="35">
        <f>IF(OR(G74="Yes",Summary!$F$25="EP"),S74*I74,P74)</f>
        <v>63930.19386027602</v>
      </c>
      <c r="U74" s="38">
        <f>IF(OR(G74="Yes",Summary!$F$25="EP"),S74*J74,Q74)</f>
        <v>0</v>
      </c>
      <c r="V74" s="38">
        <f>IF(OR(G74="yes",Summary!$F$25="EP"),S74*K74,R74)</f>
        <v>63930.19386027602</v>
      </c>
      <c r="W74" s="39">
        <f t="shared" si="59"/>
        <v>127860.38772055204</v>
      </c>
      <c r="X74" s="33">
        <f t="shared" si="60"/>
        <v>63930.19386027602</v>
      </c>
      <c r="Y74" s="33">
        <f t="shared" si="61"/>
        <v>0</v>
      </c>
      <c r="Z74" s="34">
        <f t="shared" si="62"/>
        <v>55734.032683253412</v>
      </c>
      <c r="AB74" s="40">
        <f t="shared" si="49"/>
        <v>100000</v>
      </c>
      <c r="AC74" s="41">
        <f t="shared" si="50"/>
        <v>102174.8578241057</v>
      </c>
      <c r="AD74" s="42">
        <f t="shared" si="51"/>
        <v>114705.84628893243</v>
      </c>
    </row>
    <row r="75" spans="2:30" x14ac:dyDescent="0.25">
      <c r="B75" s="10">
        <v>15</v>
      </c>
      <c r="C75" s="24"/>
      <c r="D75" s="24">
        <v>1</v>
      </c>
      <c r="E75" s="27">
        <f>'Theorretical Data'!F84</f>
        <v>1.0693425148986409</v>
      </c>
      <c r="F75" s="27">
        <f>'Theorretical Data'!P84</f>
        <v>1.3467125744932047</v>
      </c>
      <c r="G75" s="10" t="str">
        <f>'Theorretical Data'!K84</f>
        <v>Yes</v>
      </c>
      <c r="H75" s="27"/>
      <c r="I75" s="44">
        <f t="shared" si="52"/>
        <v>0.5</v>
      </c>
      <c r="J75" s="44">
        <f t="shared" si="53"/>
        <v>0</v>
      </c>
      <c r="K75" s="44">
        <f t="shared" si="54"/>
        <v>0.5</v>
      </c>
      <c r="L75" s="45">
        <f t="shared" si="47"/>
        <v>1</v>
      </c>
      <c r="M75" s="32">
        <f t="shared" si="63"/>
        <v>63930.19386027602</v>
      </c>
      <c r="N75" s="33">
        <f t="shared" si="64"/>
        <v>0</v>
      </c>
      <c r="O75" s="34">
        <f t="shared" si="65"/>
        <v>55734.032683253412</v>
      </c>
      <c r="P75" s="35">
        <f t="shared" si="55"/>
        <v>63930.19386027602</v>
      </c>
      <c r="Q75" s="36">
        <f t="shared" si="56"/>
        <v>0</v>
      </c>
      <c r="R75" s="36">
        <f t="shared" si="57"/>
        <v>75057.722641752611</v>
      </c>
      <c r="S75" s="75">
        <f t="shared" si="58"/>
        <v>138987.91650202865</v>
      </c>
      <c r="T75" s="35">
        <f>IF(OR(G75="Yes",Summary!$F$25="EP"),S75*I75,P75)</f>
        <v>69493.958251014323</v>
      </c>
      <c r="U75" s="38">
        <f>IF(OR(G75="Yes",Summary!$F$25="EP"),S75*J75,Q75)</f>
        <v>0</v>
      </c>
      <c r="V75" s="38">
        <f>IF(OR(G75="yes",Summary!$F$25="EP"),S75*K75,R75)</f>
        <v>69493.958251014323</v>
      </c>
      <c r="W75" s="39">
        <f t="shared" si="59"/>
        <v>138987.91650202865</v>
      </c>
      <c r="X75" s="33">
        <f t="shared" si="60"/>
        <v>69493.958251014323</v>
      </c>
      <c r="Y75" s="33">
        <f t="shared" si="61"/>
        <v>0</v>
      </c>
      <c r="Z75" s="34">
        <f t="shared" si="62"/>
        <v>51602.66531049976</v>
      </c>
      <c r="AB75" s="40">
        <f t="shared" si="49"/>
        <v>100000</v>
      </c>
      <c r="AC75" s="41">
        <f t="shared" si="50"/>
        <v>106138.21487827699</v>
      </c>
      <c r="AD75" s="42">
        <f t="shared" si="51"/>
        <v>134671.25744932046</v>
      </c>
    </row>
    <row r="76" spans="2:30" x14ac:dyDescent="0.25">
      <c r="B76" s="10">
        <v>16</v>
      </c>
      <c r="C76" s="24"/>
      <c r="D76" s="24">
        <v>1</v>
      </c>
      <c r="E76" s="27">
        <f>'Theorretical Data'!F85</f>
        <v>1.0455201488109982</v>
      </c>
      <c r="F76" s="27">
        <f>'Theorretical Data'!P85</f>
        <v>1.2276007440549908</v>
      </c>
      <c r="G76" s="10" t="str">
        <f>'Theorretical Data'!K85</f>
        <v>No</v>
      </c>
      <c r="H76" s="27"/>
      <c r="I76" s="44">
        <f t="shared" si="52"/>
        <v>0.5</v>
      </c>
      <c r="J76" s="44">
        <f t="shared" si="53"/>
        <v>0</v>
      </c>
      <c r="K76" s="44">
        <f t="shared" si="54"/>
        <v>0.5</v>
      </c>
      <c r="L76" s="45">
        <f t="shared" si="47"/>
        <v>1</v>
      </c>
      <c r="M76" s="32">
        <f t="shared" si="63"/>
        <v>69493.958251014323</v>
      </c>
      <c r="N76" s="33">
        <f t="shared" si="64"/>
        <v>0</v>
      </c>
      <c r="O76" s="34">
        <f t="shared" si="65"/>
        <v>51602.66531049976</v>
      </c>
      <c r="P76" s="35">
        <f t="shared" si="55"/>
        <v>69493.958251014323</v>
      </c>
      <c r="Q76" s="36">
        <f t="shared" si="56"/>
        <v>0</v>
      </c>
      <c r="R76" s="36">
        <f t="shared" si="57"/>
        <v>63347.47033039017</v>
      </c>
      <c r="S76" s="75">
        <f t="shared" si="58"/>
        <v>132841.4285814045</v>
      </c>
      <c r="T76" s="35">
        <f>IF(OR(G76="Yes",Summary!$F$25="EP"),S76*I76,P76)</f>
        <v>69493.958251014323</v>
      </c>
      <c r="U76" s="38">
        <f>IF(OR(G76="Yes",Summary!$F$25="EP"),S76*J76,Q76)</f>
        <v>0</v>
      </c>
      <c r="V76" s="38">
        <f>IF(OR(G76="yes",Summary!$F$25="EP"),S76*K76,R76)</f>
        <v>63347.47033039017</v>
      </c>
      <c r="W76" s="39">
        <f t="shared" si="59"/>
        <v>132841.4285814045</v>
      </c>
      <c r="X76" s="33">
        <f t="shared" si="60"/>
        <v>69493.958251014323</v>
      </c>
      <c r="Y76" s="33">
        <f t="shared" si="61"/>
        <v>0</v>
      </c>
      <c r="Z76" s="34">
        <f t="shared" si="62"/>
        <v>51602.66531049976</v>
      </c>
      <c r="AB76" s="40">
        <f t="shared" si="49"/>
        <v>100000</v>
      </c>
      <c r="AC76" s="41">
        <f t="shared" si="50"/>
        <v>103773.71204079386</v>
      </c>
      <c r="AD76" s="42">
        <f t="shared" si="51"/>
        <v>122760.07440549908</v>
      </c>
    </row>
    <row r="77" spans="2:30" x14ac:dyDescent="0.25">
      <c r="B77" s="10">
        <v>17</v>
      </c>
      <c r="C77" s="24"/>
      <c r="D77" s="24">
        <v>1</v>
      </c>
      <c r="E77" s="27">
        <f>'Theorretical Data'!F86</f>
        <v>0.97984676783344538</v>
      </c>
      <c r="F77" s="27">
        <f>'Theorretical Data'!P86</f>
        <v>0.89923383916722721</v>
      </c>
      <c r="G77" s="10" t="str">
        <f>'Theorretical Data'!K86</f>
        <v>No</v>
      </c>
      <c r="H77" s="27"/>
      <c r="I77" s="44">
        <f t="shared" si="52"/>
        <v>0.5</v>
      </c>
      <c r="J77" s="44">
        <f t="shared" si="53"/>
        <v>0</v>
      </c>
      <c r="K77" s="44">
        <f t="shared" si="54"/>
        <v>0.5</v>
      </c>
      <c r="L77" s="45">
        <f t="shared" si="47"/>
        <v>1</v>
      </c>
      <c r="M77" s="32">
        <f t="shared" si="63"/>
        <v>69493.958251014323</v>
      </c>
      <c r="N77" s="33">
        <f t="shared" si="64"/>
        <v>0</v>
      </c>
      <c r="O77" s="34">
        <f t="shared" si="65"/>
        <v>51602.66531049976</v>
      </c>
      <c r="P77" s="35">
        <f t="shared" si="55"/>
        <v>69493.958251014323</v>
      </c>
      <c r="Q77" s="36">
        <f t="shared" si="56"/>
        <v>0</v>
      </c>
      <c r="R77" s="36">
        <f t="shared" si="57"/>
        <v>46402.862838422196</v>
      </c>
      <c r="S77" s="75">
        <f t="shared" si="58"/>
        <v>115896.82108943652</v>
      </c>
      <c r="T77" s="35">
        <f>IF(OR(G77="Yes",Summary!$F$25="EP"),S77*I77,P77)</f>
        <v>69493.958251014323</v>
      </c>
      <c r="U77" s="38">
        <f>IF(OR(G77="Yes",Summary!$F$25="EP"),S77*J77,Q77)</f>
        <v>0</v>
      </c>
      <c r="V77" s="38">
        <f>IF(OR(G77="yes",Summary!$F$25="EP"),S77*K77,R77)</f>
        <v>46402.862838422196</v>
      </c>
      <c r="W77" s="39">
        <f t="shared" si="59"/>
        <v>115896.82108943652</v>
      </c>
      <c r="X77" s="33">
        <f t="shared" si="60"/>
        <v>69493.958251014323</v>
      </c>
      <c r="Y77" s="33">
        <f t="shared" si="61"/>
        <v>0</v>
      </c>
      <c r="Z77" s="34">
        <f t="shared" si="62"/>
        <v>51602.66531049976</v>
      </c>
      <c r="AB77" s="40">
        <f t="shared" si="49"/>
        <v>100000</v>
      </c>
      <c r="AC77" s="41">
        <f t="shared" si="50"/>
        <v>97255.262315974716</v>
      </c>
      <c r="AD77" s="42">
        <f t="shared" si="51"/>
        <v>89923.383916722727</v>
      </c>
    </row>
    <row r="78" spans="2:30" x14ac:dyDescent="0.25">
      <c r="B78" s="10">
        <v>18</v>
      </c>
      <c r="C78" s="24"/>
      <c r="D78" s="24">
        <v>1</v>
      </c>
      <c r="E78" s="27">
        <f>'Theorretical Data'!F87</f>
        <v>0.93270217556843105</v>
      </c>
      <c r="F78" s="27">
        <f>'Theorretical Data'!P87</f>
        <v>0.66351087784215512</v>
      </c>
      <c r="G78" s="10" t="str">
        <f>'Theorretical Data'!K87</f>
        <v>Yes</v>
      </c>
      <c r="H78" s="27"/>
      <c r="I78" s="44">
        <f t="shared" si="52"/>
        <v>0.5</v>
      </c>
      <c r="J78" s="44">
        <f t="shared" si="53"/>
        <v>0</v>
      </c>
      <c r="K78" s="44">
        <f t="shared" si="54"/>
        <v>0.5</v>
      </c>
      <c r="L78" s="45">
        <f t="shared" si="47"/>
        <v>1</v>
      </c>
      <c r="M78" s="32">
        <f t="shared" si="63"/>
        <v>69493.958251014323</v>
      </c>
      <c r="N78" s="33">
        <f t="shared" si="64"/>
        <v>0</v>
      </c>
      <c r="O78" s="34">
        <f t="shared" si="65"/>
        <v>51602.66531049976</v>
      </c>
      <c r="P78" s="35">
        <f t="shared" si="55"/>
        <v>69493.958251014323</v>
      </c>
      <c r="Q78" s="36">
        <f t="shared" si="56"/>
        <v>0</v>
      </c>
      <c r="R78" s="36">
        <f t="shared" si="57"/>
        <v>34238.929759164625</v>
      </c>
      <c r="S78" s="75">
        <f t="shared" si="58"/>
        <v>103732.88801017895</v>
      </c>
      <c r="T78" s="35">
        <f>IF(OR(G78="Yes",Summary!$F$25="EP"),S78*I78,P78)</f>
        <v>51866.444005089477</v>
      </c>
      <c r="U78" s="38">
        <f>IF(OR(G78="Yes",Summary!$F$25="EP"),S78*J78,Q78)</f>
        <v>0</v>
      </c>
      <c r="V78" s="38">
        <f>IF(OR(G78="yes",Summary!$F$25="EP"),S78*K78,R78)</f>
        <v>51866.444005089477</v>
      </c>
      <c r="W78" s="39">
        <f t="shared" si="59"/>
        <v>103732.88801017895</v>
      </c>
      <c r="X78" s="33">
        <f t="shared" si="60"/>
        <v>51866.444005089477</v>
      </c>
      <c r="Y78" s="33">
        <f t="shared" si="61"/>
        <v>0</v>
      </c>
      <c r="Z78" s="34">
        <f t="shared" si="62"/>
        <v>78169.696590005507</v>
      </c>
      <c r="AB78" s="40">
        <f t="shared" si="49"/>
        <v>100000</v>
      </c>
      <c r="AC78" s="41">
        <f t="shared" si="50"/>
        <v>92575.898319447238</v>
      </c>
      <c r="AD78" s="42">
        <f t="shared" si="51"/>
        <v>66351.087784215517</v>
      </c>
    </row>
    <row r="79" spans="2:30" ht="15.75" thickBot="1" x14ac:dyDescent="0.3">
      <c r="B79" s="10">
        <v>19</v>
      </c>
      <c r="C79" s="24"/>
      <c r="D79" s="24">
        <v>1</v>
      </c>
      <c r="E79" s="27">
        <f>'Theorretical Data'!F88</f>
        <v>0.94743089272598269</v>
      </c>
      <c r="F79" s="27">
        <f>'Theorretical Data'!P88</f>
        <v>0.73715446362991344</v>
      </c>
      <c r="G79" s="10" t="str">
        <f>'Theorretical Data'!K88</f>
        <v>No</v>
      </c>
      <c r="H79" s="27"/>
      <c r="I79" s="44">
        <f t="shared" si="52"/>
        <v>0.5</v>
      </c>
      <c r="J79" s="44">
        <f t="shared" si="53"/>
        <v>0</v>
      </c>
      <c r="K79" s="44">
        <f t="shared" si="54"/>
        <v>0.5</v>
      </c>
      <c r="L79" s="45">
        <f t="shared" si="47"/>
        <v>1</v>
      </c>
      <c r="M79" s="32">
        <f t="shared" si="63"/>
        <v>51866.444005089477</v>
      </c>
      <c r="N79" s="33">
        <f t="shared" si="64"/>
        <v>0</v>
      </c>
      <c r="O79" s="34">
        <f t="shared" si="65"/>
        <v>78169.696590005507</v>
      </c>
      <c r="P79" s="35">
        <f t="shared" si="55"/>
        <v>51866.444005089477</v>
      </c>
      <c r="Q79" s="36">
        <f t="shared" si="56"/>
        <v>0</v>
      </c>
      <c r="R79" s="36">
        <f t="shared" si="57"/>
        <v>57623.140761918585</v>
      </c>
      <c r="S79" s="75">
        <f t="shared" si="58"/>
        <v>109489.58476700805</v>
      </c>
      <c r="T79" s="35">
        <f>IF(OR(G79="Yes",Summary!$F$25="EP"),S79*I79,P79)</f>
        <v>51866.444005089477</v>
      </c>
      <c r="U79" s="38">
        <f>IF(OR(G79="Yes",Summary!$F$25="EP"),S79*J79,Q79)</f>
        <v>0</v>
      </c>
      <c r="V79" s="38">
        <f>IF(OR(G79="yes",Summary!$F$25="EP"),S79*K79,R79)</f>
        <v>57623.140761918585</v>
      </c>
      <c r="W79" s="39">
        <f t="shared" si="59"/>
        <v>109489.58476700805</v>
      </c>
      <c r="X79" s="33">
        <f t="shared" si="60"/>
        <v>51866.444005089477</v>
      </c>
      <c r="Y79" s="33">
        <f t="shared" si="61"/>
        <v>0</v>
      </c>
      <c r="Z79" s="34">
        <f t="shared" si="62"/>
        <v>78169.696590005507</v>
      </c>
      <c r="AB79" s="40">
        <f t="shared" si="49"/>
        <v>100000</v>
      </c>
      <c r="AC79" s="41">
        <f t="shared" si="50"/>
        <v>94037.805729626067</v>
      </c>
      <c r="AD79" s="42">
        <f t="shared" si="51"/>
        <v>73715.446362991337</v>
      </c>
    </row>
    <row r="80" spans="2:30" ht="15.75" thickBot="1" x14ac:dyDescent="0.3">
      <c r="B80" s="11">
        <v>20</v>
      </c>
      <c r="C80" s="25"/>
      <c r="D80" s="25">
        <v>1</v>
      </c>
      <c r="E80" s="46">
        <f>'Theorretical Data'!F89</f>
        <v>1.0104914046764066</v>
      </c>
      <c r="F80" s="46">
        <f>'Theorretical Data'!P89</f>
        <v>1.0524570233820334</v>
      </c>
      <c r="G80" s="11" t="str">
        <f>'Theorretical Data'!K89</f>
        <v>No</v>
      </c>
      <c r="H80" s="46"/>
      <c r="I80" s="48">
        <f t="shared" si="52"/>
        <v>0.5</v>
      </c>
      <c r="J80" s="48">
        <f t="shared" si="53"/>
        <v>0</v>
      </c>
      <c r="K80" s="48">
        <f t="shared" si="54"/>
        <v>0.5</v>
      </c>
      <c r="L80" s="49">
        <f t="shared" si="47"/>
        <v>1</v>
      </c>
      <c r="M80" s="50">
        <f t="shared" si="63"/>
        <v>51866.444005089477</v>
      </c>
      <c r="N80" s="51">
        <f t="shared" si="64"/>
        <v>0</v>
      </c>
      <c r="O80" s="52">
        <f t="shared" si="65"/>
        <v>78169.696590005507</v>
      </c>
      <c r="P80" s="53">
        <f t="shared" si="55"/>
        <v>51866.444005089477</v>
      </c>
      <c r="Q80" s="54">
        <f t="shared" si="56"/>
        <v>0</v>
      </c>
      <c r="R80" s="54">
        <f t="shared" si="57"/>
        <v>82270.246191793878</v>
      </c>
      <c r="S80" s="76">
        <f t="shared" si="58"/>
        <v>134136.69019688334</v>
      </c>
      <c r="T80" s="53">
        <f>IF(OR(G80="Yes",Summary!$F$25="EP"),S80*I80,P80)</f>
        <v>51866.444005089477</v>
      </c>
      <c r="U80" s="56">
        <f>IF(OR(G80="Yes",Summary!$F$25="EP"),S80*J80,Q80)</f>
        <v>0</v>
      </c>
      <c r="V80" s="56">
        <f>IF(OR(G80="yes",Summary!$F$25="EP"),S80*K80,R80)</f>
        <v>82270.246191793878</v>
      </c>
      <c r="W80" s="57">
        <f t="shared" si="59"/>
        <v>134136.69019688334</v>
      </c>
      <c r="X80" s="51">
        <f t="shared" si="60"/>
        <v>51866.444005089477</v>
      </c>
      <c r="Y80" s="51">
        <f t="shared" si="61"/>
        <v>0</v>
      </c>
      <c r="Z80" s="52">
        <f t="shared" si="62"/>
        <v>78169.696590005507</v>
      </c>
      <c r="AB80" s="58">
        <f t="shared" si="49"/>
        <v>100000</v>
      </c>
      <c r="AC80" s="59">
        <f t="shared" si="50"/>
        <v>100296.91361552423</v>
      </c>
      <c r="AD80" s="60">
        <f t="shared" si="51"/>
        <v>105245.70233820334</v>
      </c>
    </row>
    <row r="81" spans="2:30" x14ac:dyDescent="0.25">
      <c r="AB81" s="62"/>
      <c r="AC81" s="62"/>
      <c r="AD81" s="62"/>
    </row>
    <row r="82" spans="2:30" ht="15.75" thickBot="1" x14ac:dyDescent="0.3">
      <c r="B82" s="19" t="s">
        <v>23</v>
      </c>
      <c r="AB82" s="62"/>
      <c r="AC82" s="62"/>
      <c r="AD82" s="62"/>
    </row>
    <row r="83" spans="2:30" ht="15.75" thickBot="1" x14ac:dyDescent="0.3">
      <c r="H83" s="125" t="s">
        <v>10</v>
      </c>
      <c r="I83" s="126"/>
      <c r="J83" s="126"/>
      <c r="K83" s="126"/>
      <c r="L83" s="126"/>
      <c r="M83" s="126"/>
      <c r="N83" s="126"/>
      <c r="O83" s="126"/>
      <c r="P83" s="126"/>
      <c r="Q83" s="126"/>
      <c r="R83" s="126"/>
      <c r="S83" s="126"/>
      <c r="T83" s="127" t="s">
        <v>18</v>
      </c>
      <c r="U83" s="128"/>
      <c r="V83" s="128"/>
      <c r="W83" s="128"/>
      <c r="X83" s="128"/>
      <c r="Y83" s="128"/>
      <c r="Z83" s="129"/>
      <c r="AB83" s="127" t="s">
        <v>20</v>
      </c>
      <c r="AC83" s="128"/>
      <c r="AD83" s="129"/>
    </row>
    <row r="84" spans="2:30" ht="30.75" thickBot="1" x14ac:dyDescent="0.3">
      <c r="B84" s="6" t="s">
        <v>4</v>
      </c>
      <c r="C84" s="3"/>
      <c r="D84" s="3" t="s">
        <v>5</v>
      </c>
      <c r="E84" s="4" t="s">
        <v>25</v>
      </c>
      <c r="F84" s="5" t="s">
        <v>6</v>
      </c>
      <c r="G84" s="68" t="s">
        <v>63</v>
      </c>
      <c r="H84" s="4" t="s">
        <v>10</v>
      </c>
      <c r="I84" s="4" t="s">
        <v>11</v>
      </c>
      <c r="J84" s="4" t="s">
        <v>26</v>
      </c>
      <c r="K84" s="4" t="s">
        <v>12</v>
      </c>
      <c r="L84" s="5" t="s">
        <v>13</v>
      </c>
      <c r="M84" s="3" t="s">
        <v>14</v>
      </c>
      <c r="N84" s="4" t="s">
        <v>54</v>
      </c>
      <c r="O84" s="4" t="s">
        <v>15</v>
      </c>
      <c r="P84" s="3" t="s">
        <v>7</v>
      </c>
      <c r="Q84" s="4" t="s">
        <v>55</v>
      </c>
      <c r="R84" s="4" t="s">
        <v>8</v>
      </c>
      <c r="S84" s="4" t="s">
        <v>53</v>
      </c>
      <c r="T84" s="3" t="s">
        <v>2</v>
      </c>
      <c r="U84" s="4" t="s">
        <v>56</v>
      </c>
      <c r="V84" s="4" t="s">
        <v>3</v>
      </c>
      <c r="W84" s="5" t="s">
        <v>16</v>
      </c>
      <c r="X84" s="4" t="s">
        <v>14</v>
      </c>
      <c r="Y84" s="4" t="s">
        <v>54</v>
      </c>
      <c r="Z84" s="5" t="s">
        <v>17</v>
      </c>
      <c r="AB84" s="21" t="s">
        <v>0</v>
      </c>
      <c r="AC84" s="22" t="s">
        <v>28</v>
      </c>
      <c r="AD84" s="23" t="s">
        <v>1</v>
      </c>
    </row>
    <row r="85" spans="2:30" x14ac:dyDescent="0.25">
      <c r="B85" s="70">
        <v>1</v>
      </c>
      <c r="C85" s="24"/>
      <c r="D85" s="24">
        <v>1</v>
      </c>
      <c r="E85" s="27">
        <f>'Theorretical Data'!F70</f>
        <v>1</v>
      </c>
      <c r="F85" s="27">
        <f>'Theorretical Data'!P70</f>
        <v>1</v>
      </c>
      <c r="G85" s="70" t="str">
        <f>'Theorretical Data'!K70</f>
        <v>No</v>
      </c>
      <c r="H85" s="66">
        <f>H9</f>
        <v>100000</v>
      </c>
      <c r="I85" s="63">
        <f>I34</f>
        <v>0.25</v>
      </c>
      <c r="J85" s="63">
        <f>J34</f>
        <v>0.5</v>
      </c>
      <c r="K85" s="63">
        <f>K34</f>
        <v>0.25</v>
      </c>
      <c r="L85" s="31">
        <f>I85+J85+K85</f>
        <v>1</v>
      </c>
      <c r="M85" s="32">
        <f>(H85*I85)/D85</f>
        <v>25000</v>
      </c>
      <c r="N85" s="33">
        <f>(H85*J85)/E85</f>
        <v>50000</v>
      </c>
      <c r="O85" s="34">
        <f>(H85*K85)/F85</f>
        <v>25000</v>
      </c>
      <c r="P85" s="35">
        <f t="shared" ref="P85:R86" si="66">M85*D85</f>
        <v>25000</v>
      </c>
      <c r="Q85" s="36">
        <f t="shared" si="66"/>
        <v>50000</v>
      </c>
      <c r="R85" s="36">
        <f t="shared" si="66"/>
        <v>25000</v>
      </c>
      <c r="S85" s="75">
        <f>SUM(P85:R85)</f>
        <v>100000</v>
      </c>
      <c r="T85" s="35">
        <f>IF(OR(G85="Yes",Summary!$F$25="EP"),S85*I85,P85)</f>
        <v>25000</v>
      </c>
      <c r="U85" s="38">
        <f>IF(OR(G85="Yes",Summary!$F$25="EP"),S85*J85,Q85)</f>
        <v>50000</v>
      </c>
      <c r="V85" s="38">
        <f>IF(OR(G85="yes",Summary!$F$25="EP"),S85*K85,R85)</f>
        <v>25000</v>
      </c>
      <c r="W85" s="39">
        <f>SUM(T85:V85)</f>
        <v>100000</v>
      </c>
      <c r="X85" s="33">
        <f t="shared" ref="X85:Z86" si="67">T85/D85</f>
        <v>25000</v>
      </c>
      <c r="Y85" s="33">
        <f t="shared" si="67"/>
        <v>50000</v>
      </c>
      <c r="Z85" s="34">
        <f t="shared" si="67"/>
        <v>25000</v>
      </c>
      <c r="AB85" s="40">
        <f>($H$9/$D$9)*D85</f>
        <v>100000</v>
      </c>
      <c r="AC85" s="41">
        <f>($H$9/$E$9)*E85</f>
        <v>99255.58312655086</v>
      </c>
      <c r="AD85" s="42">
        <f>($H$9/$F$9)*F85</f>
        <v>100000</v>
      </c>
    </row>
    <row r="86" spans="2:30" x14ac:dyDescent="0.25">
      <c r="B86" s="10">
        <v>2</v>
      </c>
      <c r="C86" s="24"/>
      <c r="D86" s="24">
        <v>1</v>
      </c>
      <c r="E86" s="27">
        <f>'Theorretical Data'!F71</f>
        <v>1.0589029689365528</v>
      </c>
      <c r="F86" s="27">
        <f>'Theorretical Data'!P71</f>
        <v>1.2945148446827637</v>
      </c>
      <c r="G86" s="10" t="str">
        <f>'Theorretical Data'!K71</f>
        <v>Yes</v>
      </c>
      <c r="H86" s="67"/>
      <c r="I86" s="44">
        <f>I85</f>
        <v>0.25</v>
      </c>
      <c r="J86" s="44">
        <f>J85</f>
        <v>0.5</v>
      </c>
      <c r="K86" s="44">
        <f>K85</f>
        <v>0.25</v>
      </c>
      <c r="L86" s="45">
        <f t="shared" ref="L86:L104" si="68">I86+J86+K86</f>
        <v>1</v>
      </c>
      <c r="M86" s="32">
        <f t="shared" ref="M86:O87" si="69">X85</f>
        <v>25000</v>
      </c>
      <c r="N86" s="33">
        <f t="shared" si="69"/>
        <v>50000</v>
      </c>
      <c r="O86" s="34">
        <f t="shared" si="69"/>
        <v>25000</v>
      </c>
      <c r="P86" s="35">
        <f t="shared" si="66"/>
        <v>25000</v>
      </c>
      <c r="Q86" s="36">
        <f t="shared" si="66"/>
        <v>52945.148446827639</v>
      </c>
      <c r="R86" s="36">
        <f t="shared" si="66"/>
        <v>32362.871117069091</v>
      </c>
      <c r="S86" s="75">
        <f>SUM(P86:R86)</f>
        <v>110308.01956389673</v>
      </c>
      <c r="T86" s="35">
        <f>IF(OR(G86="Yes",Summary!$F$25="EP"),S86*I86,P86)</f>
        <v>27577.004890974182</v>
      </c>
      <c r="U86" s="38">
        <f>IF(OR(G86="Yes",Summary!$F$25="EP"),S86*J86,Q86)</f>
        <v>55154.009781948364</v>
      </c>
      <c r="V86" s="38">
        <f>IF(OR(G86="yes",Summary!$F$25="EP"),S86*K86,R86)</f>
        <v>27577.004890974182</v>
      </c>
      <c r="W86" s="39">
        <f>SUM(T86:V86)</f>
        <v>110308.01956389673</v>
      </c>
      <c r="X86" s="33">
        <f t="shared" si="67"/>
        <v>27577.004890974182</v>
      </c>
      <c r="Y86" s="33">
        <f t="shared" si="67"/>
        <v>52085.990312539274</v>
      </c>
      <c r="Z86" s="34">
        <f t="shared" si="67"/>
        <v>21302.965357444205</v>
      </c>
      <c r="AB86" s="40">
        <f t="shared" ref="AB86:AB104" si="70">($H$9/$D$9)*D86</f>
        <v>100000</v>
      </c>
      <c r="AC86" s="41">
        <f t="shared" ref="AC86:AC104" si="71">($H$9/$E$9)*E86</f>
        <v>105102.03165623352</v>
      </c>
      <c r="AD86" s="42">
        <f t="shared" ref="AD86:AD104" si="72">($H$9/$F$9)*F86</f>
        <v>129451.48446827637</v>
      </c>
    </row>
    <row r="87" spans="2:30" x14ac:dyDescent="0.25">
      <c r="B87" s="10">
        <v>3</v>
      </c>
      <c r="C87" s="24"/>
      <c r="D87" s="24">
        <v>1</v>
      </c>
      <c r="E87" s="27">
        <f>'Theorretical Data'!F72</f>
        <v>1.0636508198777976</v>
      </c>
      <c r="F87" s="27">
        <f>'Theorretical Data'!P72</f>
        <v>1.3182540993889886</v>
      </c>
      <c r="G87" s="10" t="str">
        <f>'Theorretical Data'!K72</f>
        <v>Yes</v>
      </c>
      <c r="H87" s="27"/>
      <c r="I87" s="44">
        <f t="shared" ref="I87:I104" si="73">I86</f>
        <v>0.25</v>
      </c>
      <c r="J87" s="44">
        <f t="shared" ref="J87:J104" si="74">J86</f>
        <v>0.5</v>
      </c>
      <c r="K87" s="44">
        <f t="shared" ref="K87:K104" si="75">K86</f>
        <v>0.25</v>
      </c>
      <c r="L87" s="45">
        <f t="shared" si="68"/>
        <v>1</v>
      </c>
      <c r="M87" s="32">
        <f t="shared" si="69"/>
        <v>27577.004890974182</v>
      </c>
      <c r="N87" s="33">
        <f t="shared" si="69"/>
        <v>52085.990312539274</v>
      </c>
      <c r="O87" s="34">
        <f t="shared" si="69"/>
        <v>21302.965357444205</v>
      </c>
      <c r="P87" s="35">
        <f t="shared" ref="P87:P104" si="76">M87*D87</f>
        <v>27577.004890974182</v>
      </c>
      <c r="Q87" s="36">
        <f t="shared" ref="Q87:Q104" si="77">N87*E87</f>
        <v>55401.306300079421</v>
      </c>
      <c r="R87" s="36">
        <f t="shared" ref="R87:R104" si="78">O87*F87</f>
        <v>28082.721411592436</v>
      </c>
      <c r="S87" s="75">
        <f t="shared" ref="S87:S104" si="79">SUM(P87:R87)</f>
        <v>111061.03260264604</v>
      </c>
      <c r="T87" s="35">
        <f>IF(OR(G87="Yes",Summary!$F$25="EP"),S87*I87,P87)</f>
        <v>27765.25815066151</v>
      </c>
      <c r="U87" s="38">
        <f>IF(OR(G87="Yes",Summary!$F$25="EP"),S87*J87,Q87)</f>
        <v>55530.516301323019</v>
      </c>
      <c r="V87" s="38">
        <f>IF(OR(G87="yes",Summary!$F$25="EP"),S87*K87,R87)</f>
        <v>27765.25815066151</v>
      </c>
      <c r="W87" s="39">
        <f t="shared" ref="W87:W104" si="80">SUM(T87:V87)</f>
        <v>111061.03260264604</v>
      </c>
      <c r="X87" s="33">
        <f t="shared" ref="X87:X104" si="81">T87/D87</f>
        <v>27765.25815066151</v>
      </c>
      <c r="Y87" s="33">
        <f t="shared" ref="Y87:Y104" si="82">U87/E87</f>
        <v>52207.468149841596</v>
      </c>
      <c r="Z87" s="34">
        <f t="shared" ref="Z87:Z104" si="83">V87/F87</f>
        <v>21062.144364679556</v>
      </c>
      <c r="AB87" s="40">
        <f t="shared" si="70"/>
        <v>100000</v>
      </c>
      <c r="AC87" s="41">
        <f t="shared" si="71"/>
        <v>105573.28237000472</v>
      </c>
      <c r="AD87" s="42">
        <f t="shared" si="72"/>
        <v>131825.40993889887</v>
      </c>
    </row>
    <row r="88" spans="2:30" x14ac:dyDescent="0.25">
      <c r="B88" s="10">
        <v>4</v>
      </c>
      <c r="C88" s="24"/>
      <c r="D88" s="24">
        <v>1</v>
      </c>
      <c r="E88" s="27">
        <f>'Theorretical Data'!F73</f>
        <v>1.0098784005641908</v>
      </c>
      <c r="F88" s="27">
        <f>'Theorretical Data'!P73</f>
        <v>1.0493920028209536</v>
      </c>
      <c r="G88" s="10" t="str">
        <f>'Theorretical Data'!K73</f>
        <v>No</v>
      </c>
      <c r="H88" s="27"/>
      <c r="I88" s="44">
        <f t="shared" si="73"/>
        <v>0.25</v>
      </c>
      <c r="J88" s="44">
        <f t="shared" si="74"/>
        <v>0.5</v>
      </c>
      <c r="K88" s="44">
        <f t="shared" si="75"/>
        <v>0.25</v>
      </c>
      <c r="L88" s="45">
        <f t="shared" si="68"/>
        <v>1</v>
      </c>
      <c r="M88" s="32">
        <f t="shared" ref="M88:M104" si="84">X87</f>
        <v>27765.25815066151</v>
      </c>
      <c r="N88" s="33">
        <f t="shared" ref="N88:N104" si="85">Y87</f>
        <v>52207.468149841596</v>
      </c>
      <c r="O88" s="34">
        <f t="shared" ref="O88:O104" si="86">Z87</f>
        <v>21062.144364679556</v>
      </c>
      <c r="P88" s="35">
        <f t="shared" si="76"/>
        <v>27765.25815066151</v>
      </c>
      <c r="Q88" s="36">
        <f t="shared" si="77"/>
        <v>52723.194432667959</v>
      </c>
      <c r="R88" s="36">
        <f t="shared" si="78"/>
        <v>22102.44585855514</v>
      </c>
      <c r="S88" s="75">
        <f t="shared" si="79"/>
        <v>102590.89844188461</v>
      </c>
      <c r="T88" s="35">
        <f>IF(OR(G88="Yes",Summary!$F$25="EP"),S88*I88,P88)</f>
        <v>27765.25815066151</v>
      </c>
      <c r="U88" s="38">
        <f>IF(OR(G88="Yes",Summary!$F$25="EP"),S88*J88,Q88)</f>
        <v>52723.194432667959</v>
      </c>
      <c r="V88" s="38">
        <f>IF(OR(G88="yes",Summary!$F$25="EP"),S88*K88,R88)</f>
        <v>22102.44585855514</v>
      </c>
      <c r="W88" s="39">
        <f t="shared" si="80"/>
        <v>102590.89844188461</v>
      </c>
      <c r="X88" s="33">
        <f t="shared" si="81"/>
        <v>27765.25815066151</v>
      </c>
      <c r="Y88" s="33">
        <f t="shared" si="82"/>
        <v>52207.468149841596</v>
      </c>
      <c r="Z88" s="34">
        <f t="shared" si="83"/>
        <v>21062.144364679556</v>
      </c>
      <c r="AB88" s="40">
        <f t="shared" si="70"/>
        <v>100000</v>
      </c>
      <c r="AC88" s="41">
        <f t="shared" si="71"/>
        <v>100236.06953490726</v>
      </c>
      <c r="AD88" s="42">
        <f t="shared" si="72"/>
        <v>104939.20028209536</v>
      </c>
    </row>
    <row r="89" spans="2:30" x14ac:dyDescent="0.25">
      <c r="B89" s="10">
        <v>5</v>
      </c>
      <c r="C89" s="24"/>
      <c r="D89" s="24">
        <v>1</v>
      </c>
      <c r="E89" s="27">
        <f>'Theorretical Data'!F74</f>
        <v>0.94702382532844498</v>
      </c>
      <c r="F89" s="27">
        <f>'Theorretical Data'!P74</f>
        <v>0.73511912664222523</v>
      </c>
      <c r="G89" s="10" t="str">
        <f>'Theorretical Data'!K74</f>
        <v>Yes</v>
      </c>
      <c r="H89" s="27"/>
      <c r="I89" s="44">
        <f t="shared" si="73"/>
        <v>0.25</v>
      </c>
      <c r="J89" s="44">
        <f t="shared" si="74"/>
        <v>0.5</v>
      </c>
      <c r="K89" s="44">
        <f t="shared" si="75"/>
        <v>0.25</v>
      </c>
      <c r="L89" s="45">
        <f t="shared" si="68"/>
        <v>1</v>
      </c>
      <c r="M89" s="32">
        <f t="shared" si="84"/>
        <v>27765.25815066151</v>
      </c>
      <c r="N89" s="33">
        <f t="shared" si="85"/>
        <v>52207.468149841596</v>
      </c>
      <c r="O89" s="34">
        <f t="shared" si="86"/>
        <v>21062.144364679556</v>
      </c>
      <c r="P89" s="35">
        <f t="shared" si="76"/>
        <v>27765.25815066151</v>
      </c>
      <c r="Q89" s="36">
        <f t="shared" si="77"/>
        <v>49441.71619797594</v>
      </c>
      <c r="R89" s="36">
        <f t="shared" si="78"/>
        <v>15483.185170575702</v>
      </c>
      <c r="S89" s="75">
        <f t="shared" si="79"/>
        <v>92690.15951921315</v>
      </c>
      <c r="T89" s="35">
        <f>IF(OR(G89="Yes",Summary!$F$25="EP"),S89*I89,P89)</f>
        <v>23172.539879803287</v>
      </c>
      <c r="U89" s="38">
        <f>IF(OR(G89="Yes",Summary!$F$25="EP"),S89*J89,Q89)</f>
        <v>46345.079759606575</v>
      </c>
      <c r="V89" s="38">
        <f>IF(OR(G89="yes",Summary!$F$25="EP"),S89*K89,R89)</f>
        <v>23172.539879803287</v>
      </c>
      <c r="W89" s="39">
        <f t="shared" si="80"/>
        <v>92690.15951921315</v>
      </c>
      <c r="X89" s="33">
        <f t="shared" si="81"/>
        <v>23172.539879803287</v>
      </c>
      <c r="Y89" s="33">
        <f t="shared" si="82"/>
        <v>48937.606974706541</v>
      </c>
      <c r="Z89" s="34">
        <f t="shared" si="83"/>
        <v>31522.156124066023</v>
      </c>
      <c r="AB89" s="40">
        <f t="shared" si="70"/>
        <v>100000</v>
      </c>
      <c r="AC89" s="41">
        <f t="shared" si="71"/>
        <v>93997.402017711647</v>
      </c>
      <c r="AD89" s="42">
        <f t="shared" si="72"/>
        <v>73511.912664222516</v>
      </c>
    </row>
    <row r="90" spans="2:30" x14ac:dyDescent="0.25">
      <c r="B90" s="10">
        <v>6</v>
      </c>
      <c r="C90" s="24"/>
      <c r="D90" s="24">
        <v>1</v>
      </c>
      <c r="E90" s="27">
        <f>'Theorretical Data'!F75</f>
        <v>0.93287530077358027</v>
      </c>
      <c r="F90" s="27">
        <f>'Theorretical Data'!P75</f>
        <v>0.66437650386790148</v>
      </c>
      <c r="G90" s="10" t="str">
        <f>'Theorretical Data'!K75</f>
        <v>Yes</v>
      </c>
      <c r="H90" s="27"/>
      <c r="I90" s="44">
        <f t="shared" si="73"/>
        <v>0.25</v>
      </c>
      <c r="J90" s="44">
        <f t="shared" si="74"/>
        <v>0.5</v>
      </c>
      <c r="K90" s="44">
        <f t="shared" si="75"/>
        <v>0.25</v>
      </c>
      <c r="L90" s="45">
        <f t="shared" si="68"/>
        <v>1</v>
      </c>
      <c r="M90" s="32">
        <f t="shared" si="84"/>
        <v>23172.539879803287</v>
      </c>
      <c r="N90" s="33">
        <f t="shared" si="85"/>
        <v>48937.606974706541</v>
      </c>
      <c r="O90" s="34">
        <f t="shared" si="86"/>
        <v>31522.156124066023</v>
      </c>
      <c r="P90" s="35">
        <f t="shared" si="76"/>
        <v>23172.539879803287</v>
      </c>
      <c r="Q90" s="36">
        <f t="shared" si="77"/>
        <v>45652.684825668628</v>
      </c>
      <c r="R90" s="36">
        <f t="shared" si="78"/>
        <v>20942.579880085144</v>
      </c>
      <c r="S90" s="75">
        <f t="shared" si="79"/>
        <v>89767.804585557067</v>
      </c>
      <c r="T90" s="35">
        <f>IF(OR(G90="Yes",Summary!$F$25="EP"),S90*I90,P90)</f>
        <v>22441.951146389267</v>
      </c>
      <c r="U90" s="38">
        <f>IF(OR(G90="Yes",Summary!$F$25="EP"),S90*J90,Q90)</f>
        <v>44883.902292778534</v>
      </c>
      <c r="V90" s="38">
        <f>IF(OR(G90="yes",Summary!$F$25="EP"),S90*K90,R90)</f>
        <v>22441.951146389267</v>
      </c>
      <c r="W90" s="39">
        <f t="shared" si="80"/>
        <v>89767.804585557067</v>
      </c>
      <c r="X90" s="33">
        <f t="shared" si="81"/>
        <v>22441.951146389267</v>
      </c>
      <c r="Y90" s="33">
        <f t="shared" si="82"/>
        <v>48113.506977362216</v>
      </c>
      <c r="Z90" s="34">
        <f t="shared" si="83"/>
        <v>33778.965715577775</v>
      </c>
      <c r="AB90" s="40">
        <f t="shared" si="70"/>
        <v>100000</v>
      </c>
      <c r="AC90" s="41">
        <f t="shared" si="71"/>
        <v>92593.081962638229</v>
      </c>
      <c r="AD90" s="42">
        <f t="shared" si="72"/>
        <v>66437.650386790148</v>
      </c>
    </row>
    <row r="91" spans="2:30" x14ac:dyDescent="0.25">
      <c r="B91" s="10">
        <v>7</v>
      </c>
      <c r="C91" s="24"/>
      <c r="D91" s="24">
        <v>1</v>
      </c>
      <c r="E91" s="27">
        <f>'Theorretical Data'!F76</f>
        <v>0.98044091512607523</v>
      </c>
      <c r="F91" s="27">
        <f>'Theorretical Data'!P76</f>
        <v>0.90220457563037593</v>
      </c>
      <c r="G91" s="10" t="str">
        <f>'Theorretical Data'!K76</f>
        <v>No</v>
      </c>
      <c r="H91" s="27"/>
      <c r="I91" s="44">
        <f t="shared" si="73"/>
        <v>0.25</v>
      </c>
      <c r="J91" s="44">
        <f t="shared" si="74"/>
        <v>0.5</v>
      </c>
      <c r="K91" s="44">
        <f t="shared" si="75"/>
        <v>0.25</v>
      </c>
      <c r="L91" s="45">
        <f t="shared" si="68"/>
        <v>1</v>
      </c>
      <c r="M91" s="32">
        <f t="shared" si="84"/>
        <v>22441.951146389267</v>
      </c>
      <c r="N91" s="33">
        <f t="shared" si="85"/>
        <v>48113.506977362216</v>
      </c>
      <c r="O91" s="34">
        <f t="shared" si="86"/>
        <v>33778.965715577775</v>
      </c>
      <c r="P91" s="35">
        <f t="shared" si="76"/>
        <v>22441.951146389267</v>
      </c>
      <c r="Q91" s="36">
        <f t="shared" si="77"/>
        <v>47172.450810809816</v>
      </c>
      <c r="R91" s="36">
        <f t="shared" si="78"/>
        <v>30475.537428655865</v>
      </c>
      <c r="S91" s="75">
        <f t="shared" si="79"/>
        <v>100089.93938585494</v>
      </c>
      <c r="T91" s="35">
        <f>IF(OR(G91="Yes",Summary!$F$25="EP"),S91*I91,P91)</f>
        <v>22441.951146389267</v>
      </c>
      <c r="U91" s="38">
        <f>IF(OR(G91="Yes",Summary!$F$25="EP"),S91*J91,Q91)</f>
        <v>47172.450810809816</v>
      </c>
      <c r="V91" s="38">
        <f>IF(OR(G91="yes",Summary!$F$25="EP"),S91*K91,R91)</f>
        <v>30475.537428655865</v>
      </c>
      <c r="W91" s="39">
        <f t="shared" si="80"/>
        <v>100089.93938585494</v>
      </c>
      <c r="X91" s="33">
        <f t="shared" si="81"/>
        <v>22441.951146389267</v>
      </c>
      <c r="Y91" s="33">
        <f t="shared" si="82"/>
        <v>48113.506977362216</v>
      </c>
      <c r="Z91" s="34">
        <f t="shared" si="83"/>
        <v>33778.965715577775</v>
      </c>
      <c r="AB91" s="40">
        <f t="shared" si="70"/>
        <v>100000</v>
      </c>
      <c r="AC91" s="41">
        <f t="shared" si="71"/>
        <v>97314.234751967757</v>
      </c>
      <c r="AD91" s="42">
        <f t="shared" si="72"/>
        <v>90220.457563037591</v>
      </c>
    </row>
    <row r="92" spans="2:30" x14ac:dyDescent="0.25">
      <c r="B92" s="10">
        <v>8</v>
      </c>
      <c r="C92" s="24"/>
      <c r="D92" s="24">
        <v>1</v>
      </c>
      <c r="E92" s="27">
        <f>'Theorretical Data'!F77</f>
        <v>1.0459890619103152</v>
      </c>
      <c r="F92" s="27">
        <f>'Theorretical Data'!P77</f>
        <v>1.2299453095515762</v>
      </c>
      <c r="G92" s="10" t="str">
        <f>'Theorretical Data'!K77</f>
        <v>Yes</v>
      </c>
      <c r="H92" s="27"/>
      <c r="I92" s="44">
        <f t="shared" si="73"/>
        <v>0.25</v>
      </c>
      <c r="J92" s="44">
        <f t="shared" si="74"/>
        <v>0.5</v>
      </c>
      <c r="K92" s="44">
        <f t="shared" si="75"/>
        <v>0.25</v>
      </c>
      <c r="L92" s="45">
        <f t="shared" si="68"/>
        <v>1</v>
      </c>
      <c r="M92" s="32">
        <f t="shared" si="84"/>
        <v>22441.951146389267</v>
      </c>
      <c r="N92" s="33">
        <f t="shared" si="85"/>
        <v>48113.506977362216</v>
      </c>
      <c r="O92" s="34">
        <f t="shared" si="86"/>
        <v>33778.965715577775</v>
      </c>
      <c r="P92" s="35">
        <f t="shared" si="76"/>
        <v>22441.951146389267</v>
      </c>
      <c r="Q92" s="36">
        <f t="shared" si="77"/>
        <v>50326.202028466505</v>
      </c>
      <c r="R92" s="36">
        <f t="shared" si="78"/>
        <v>41546.280443378389</v>
      </c>
      <c r="S92" s="75">
        <f t="shared" si="79"/>
        <v>114314.43361823416</v>
      </c>
      <c r="T92" s="35">
        <f>IF(OR(G92="Yes",Summary!$F$25="EP"),S92*I92,P92)</f>
        <v>28578.608404558541</v>
      </c>
      <c r="U92" s="38">
        <f>IF(OR(G92="Yes",Summary!$F$25="EP"),S92*J92,Q92)</f>
        <v>57157.216809117082</v>
      </c>
      <c r="V92" s="38">
        <f>IF(OR(G92="yes",Summary!$F$25="EP"),S92*K92,R92)</f>
        <v>28578.608404558541</v>
      </c>
      <c r="W92" s="39">
        <f t="shared" si="80"/>
        <v>114314.43361823416</v>
      </c>
      <c r="X92" s="33">
        <f t="shared" si="81"/>
        <v>28578.608404558541</v>
      </c>
      <c r="Y92" s="33">
        <f t="shared" si="82"/>
        <v>54644.182133921626</v>
      </c>
      <c r="Z92" s="34">
        <f t="shared" si="83"/>
        <v>23235.674125199901</v>
      </c>
      <c r="AB92" s="40">
        <f t="shared" si="70"/>
        <v>100000</v>
      </c>
      <c r="AC92" s="41">
        <f t="shared" si="71"/>
        <v>103820.25428390224</v>
      </c>
      <c r="AD92" s="42">
        <f t="shared" si="72"/>
        <v>122994.53095515762</v>
      </c>
    </row>
    <row r="93" spans="2:30" x14ac:dyDescent="0.25">
      <c r="B93" s="10">
        <v>9</v>
      </c>
      <c r="C93" s="24"/>
      <c r="D93" s="24">
        <v>1</v>
      </c>
      <c r="E93" s="27">
        <f>'Theorretical Data'!F78</f>
        <v>1.0692550772636367</v>
      </c>
      <c r="F93" s="27">
        <f>'Theorretical Data'!P78</f>
        <v>1.3462753863181836</v>
      </c>
      <c r="G93" s="10" t="str">
        <f>'Theorretical Data'!K78</f>
        <v>Yes</v>
      </c>
      <c r="H93" s="27"/>
      <c r="I93" s="44">
        <f t="shared" si="73"/>
        <v>0.25</v>
      </c>
      <c r="J93" s="44">
        <f t="shared" si="74"/>
        <v>0.5</v>
      </c>
      <c r="K93" s="44">
        <f t="shared" si="75"/>
        <v>0.25</v>
      </c>
      <c r="L93" s="45">
        <f t="shared" si="68"/>
        <v>1</v>
      </c>
      <c r="M93" s="32">
        <f t="shared" si="84"/>
        <v>28578.608404558541</v>
      </c>
      <c r="N93" s="33">
        <f t="shared" si="85"/>
        <v>54644.182133921626</v>
      </c>
      <c r="O93" s="34">
        <f t="shared" si="86"/>
        <v>23235.674125199901</v>
      </c>
      <c r="P93" s="35">
        <f t="shared" si="76"/>
        <v>28578.608404558541</v>
      </c>
      <c r="Q93" s="36">
        <f t="shared" si="77"/>
        <v>58428.569189614602</v>
      </c>
      <c r="R93" s="36">
        <f t="shared" si="78"/>
        <v>31281.61615926692</v>
      </c>
      <c r="S93" s="75">
        <f t="shared" si="79"/>
        <v>118288.79375344007</v>
      </c>
      <c r="T93" s="35">
        <f>IF(OR(G93="Yes",Summary!$F$25="EP"),S93*I93,P93)</f>
        <v>29572.198438360017</v>
      </c>
      <c r="U93" s="38">
        <f>IF(OR(G93="Yes",Summary!$F$25="EP"),S93*J93,Q93)</f>
        <v>59144.396876720035</v>
      </c>
      <c r="V93" s="38">
        <f>IF(OR(G93="yes",Summary!$F$25="EP"),S93*K93,R93)</f>
        <v>29572.198438360017</v>
      </c>
      <c r="W93" s="39">
        <f t="shared" si="80"/>
        <v>118288.79375344007</v>
      </c>
      <c r="X93" s="33">
        <f t="shared" si="81"/>
        <v>29572.198438360017</v>
      </c>
      <c r="Y93" s="33">
        <f t="shared" si="82"/>
        <v>55313.646046066264</v>
      </c>
      <c r="Z93" s="34">
        <f t="shared" si="83"/>
        <v>21965.935601953297</v>
      </c>
      <c r="AB93" s="40">
        <f t="shared" si="70"/>
        <v>100000</v>
      </c>
      <c r="AC93" s="41">
        <f t="shared" si="71"/>
        <v>106129.53620482745</v>
      </c>
      <c r="AD93" s="42">
        <f t="shared" si="72"/>
        <v>134627.53863181834</v>
      </c>
    </row>
    <row r="94" spans="2:30" x14ac:dyDescent="0.25">
      <c r="B94" s="10">
        <v>10</v>
      </c>
      <c r="C94" s="24"/>
      <c r="D94" s="24">
        <v>1</v>
      </c>
      <c r="E94" s="27">
        <f>'Theorretical Data'!F79</f>
        <v>1.028848293966923</v>
      </c>
      <c r="F94" s="27">
        <f>'Theorretical Data'!P79</f>
        <v>1.1442414698346148</v>
      </c>
      <c r="G94" s="10" t="str">
        <f>'Theorretical Data'!K79</f>
        <v>No</v>
      </c>
      <c r="H94" s="27"/>
      <c r="I94" s="44">
        <f t="shared" si="73"/>
        <v>0.25</v>
      </c>
      <c r="J94" s="44">
        <f t="shared" si="74"/>
        <v>0.5</v>
      </c>
      <c r="K94" s="44">
        <f t="shared" si="75"/>
        <v>0.25</v>
      </c>
      <c r="L94" s="45">
        <f t="shared" si="68"/>
        <v>1</v>
      </c>
      <c r="M94" s="32">
        <f t="shared" si="84"/>
        <v>29572.198438360017</v>
      </c>
      <c r="N94" s="33">
        <f t="shared" si="85"/>
        <v>55313.646046066264</v>
      </c>
      <c r="O94" s="34">
        <f t="shared" si="86"/>
        <v>21965.935601953297</v>
      </c>
      <c r="P94" s="35">
        <f t="shared" si="76"/>
        <v>29572.198438360017</v>
      </c>
      <c r="Q94" s="36">
        <f t="shared" si="77"/>
        <v>56909.35036758551</v>
      </c>
      <c r="R94" s="36">
        <f t="shared" si="78"/>
        <v>25134.334439471535</v>
      </c>
      <c r="S94" s="75">
        <f t="shared" si="79"/>
        <v>111615.88324541706</v>
      </c>
      <c r="T94" s="35">
        <f>IF(OR(G94="Yes",Summary!$F$25="EP"),S94*I94,P94)</f>
        <v>29572.198438360017</v>
      </c>
      <c r="U94" s="38">
        <f>IF(OR(G94="Yes",Summary!$F$25="EP"),S94*J94,Q94)</f>
        <v>56909.35036758551</v>
      </c>
      <c r="V94" s="38">
        <f>IF(OR(G94="yes",Summary!$F$25="EP"),S94*K94,R94)</f>
        <v>25134.334439471535</v>
      </c>
      <c r="W94" s="39">
        <f t="shared" si="80"/>
        <v>111615.88324541706</v>
      </c>
      <c r="X94" s="33">
        <f t="shared" si="81"/>
        <v>29572.198438360017</v>
      </c>
      <c r="Y94" s="33">
        <f t="shared" si="82"/>
        <v>55313.646046066264</v>
      </c>
      <c r="Z94" s="34">
        <f t="shared" si="83"/>
        <v>21965.935601953297</v>
      </c>
      <c r="AB94" s="40">
        <f t="shared" si="70"/>
        <v>100000</v>
      </c>
      <c r="AC94" s="41">
        <f t="shared" si="71"/>
        <v>102118.93736644396</v>
      </c>
      <c r="AD94" s="42">
        <f t="shared" si="72"/>
        <v>114424.14698346148</v>
      </c>
    </row>
    <row r="95" spans="2:30" x14ac:dyDescent="0.25">
      <c r="B95" s="10">
        <v>11</v>
      </c>
      <c r="C95" s="24"/>
      <c r="D95" s="24">
        <v>1</v>
      </c>
      <c r="E95" s="27">
        <f>'Theorretical Data'!F80</f>
        <v>0.9619185222377441</v>
      </c>
      <c r="F95" s="27">
        <f>'Theorretical Data'!P80</f>
        <v>0.80959261118872061</v>
      </c>
      <c r="G95" s="10" t="str">
        <f>'Theorretical Data'!K80</f>
        <v>Yes</v>
      </c>
      <c r="H95" s="27"/>
      <c r="I95" s="44">
        <f t="shared" si="73"/>
        <v>0.25</v>
      </c>
      <c r="J95" s="44">
        <f t="shared" si="74"/>
        <v>0.5</v>
      </c>
      <c r="K95" s="44">
        <f t="shared" si="75"/>
        <v>0.25</v>
      </c>
      <c r="L95" s="45">
        <f t="shared" si="68"/>
        <v>1</v>
      </c>
      <c r="M95" s="32">
        <f t="shared" si="84"/>
        <v>29572.198438360017</v>
      </c>
      <c r="N95" s="33">
        <f t="shared" si="85"/>
        <v>55313.646046066264</v>
      </c>
      <c r="O95" s="34">
        <f t="shared" si="86"/>
        <v>21965.935601953297</v>
      </c>
      <c r="P95" s="35">
        <f t="shared" si="76"/>
        <v>29572.198438360017</v>
      </c>
      <c r="Q95" s="36">
        <f t="shared" si="77"/>
        <v>53207.220664213695</v>
      </c>
      <c r="R95" s="36">
        <f t="shared" si="78"/>
        <v>17783.45916118865</v>
      </c>
      <c r="S95" s="75">
        <f t="shared" si="79"/>
        <v>100562.87826376237</v>
      </c>
      <c r="T95" s="35">
        <f>IF(OR(G95="Yes",Summary!$F$25="EP"),S95*I95,P95)</f>
        <v>25140.719565940592</v>
      </c>
      <c r="U95" s="38">
        <f>IF(OR(G95="Yes",Summary!$F$25="EP"),S95*J95,Q95)</f>
        <v>50281.439131881183</v>
      </c>
      <c r="V95" s="38">
        <f>IF(OR(G95="yes",Summary!$F$25="EP"),S95*K95,R95)</f>
        <v>25140.719565940592</v>
      </c>
      <c r="W95" s="39">
        <f t="shared" si="80"/>
        <v>100562.87826376237</v>
      </c>
      <c r="X95" s="33">
        <f t="shared" si="81"/>
        <v>25140.719565940592</v>
      </c>
      <c r="Y95" s="33">
        <f t="shared" si="82"/>
        <v>52272.035488941146</v>
      </c>
      <c r="Z95" s="34">
        <f t="shared" si="83"/>
        <v>31053.543743471921</v>
      </c>
      <c r="AB95" s="40">
        <f t="shared" si="70"/>
        <v>100000</v>
      </c>
      <c r="AC95" s="41">
        <f t="shared" si="71"/>
        <v>95475.783844937367</v>
      </c>
      <c r="AD95" s="42">
        <f t="shared" si="72"/>
        <v>80959.261118872062</v>
      </c>
    </row>
    <row r="96" spans="2:30" x14ac:dyDescent="0.25">
      <c r="B96" s="10">
        <v>12</v>
      </c>
      <c r="C96" s="24"/>
      <c r="D96" s="24">
        <v>1</v>
      </c>
      <c r="E96" s="27">
        <f>'Theorretical Data'!F81</f>
        <v>0.93000068554145077</v>
      </c>
      <c r="F96" s="27">
        <f>'Theorretical Data'!P81</f>
        <v>0.65000342770725383</v>
      </c>
      <c r="G96" s="10" t="str">
        <f>'Theorretical Data'!K81</f>
        <v>Yes</v>
      </c>
      <c r="H96" s="27"/>
      <c r="I96" s="44">
        <f t="shared" si="73"/>
        <v>0.25</v>
      </c>
      <c r="J96" s="44">
        <f t="shared" si="74"/>
        <v>0.5</v>
      </c>
      <c r="K96" s="44">
        <f t="shared" si="75"/>
        <v>0.25</v>
      </c>
      <c r="L96" s="45">
        <f t="shared" si="68"/>
        <v>1</v>
      </c>
      <c r="M96" s="32">
        <f t="shared" si="84"/>
        <v>25140.719565940592</v>
      </c>
      <c r="N96" s="33">
        <f t="shared" si="85"/>
        <v>52272.035488941146</v>
      </c>
      <c r="O96" s="34">
        <f t="shared" si="86"/>
        <v>31053.543743471921</v>
      </c>
      <c r="P96" s="35">
        <f t="shared" si="76"/>
        <v>25140.719565940592</v>
      </c>
      <c r="Q96" s="36">
        <f t="shared" si="77"/>
        <v>48613.028839362312</v>
      </c>
      <c r="R96" s="36">
        <f t="shared" si="78"/>
        <v>20184.909875713896</v>
      </c>
      <c r="S96" s="75">
        <f t="shared" si="79"/>
        <v>93938.658281016804</v>
      </c>
      <c r="T96" s="35">
        <f>IF(OR(G96="Yes",Summary!$F$25="EP"),S96*I96,P96)</f>
        <v>23484.664570254201</v>
      </c>
      <c r="U96" s="38">
        <f>IF(OR(G96="Yes",Summary!$F$25="EP"),S96*J96,Q96)</f>
        <v>46969.329140508402</v>
      </c>
      <c r="V96" s="38">
        <f>IF(OR(G96="yes",Summary!$F$25="EP"),S96*K96,R96)</f>
        <v>23484.664570254201</v>
      </c>
      <c r="W96" s="39">
        <f t="shared" si="80"/>
        <v>93938.658281016804</v>
      </c>
      <c r="X96" s="33">
        <f t="shared" si="81"/>
        <v>23484.664570254201</v>
      </c>
      <c r="Y96" s="33">
        <f t="shared" si="82"/>
        <v>50504.617760752117</v>
      </c>
      <c r="Z96" s="34">
        <f t="shared" si="83"/>
        <v>36130.062656886694</v>
      </c>
      <c r="AB96" s="40">
        <f t="shared" si="70"/>
        <v>100000</v>
      </c>
      <c r="AC96" s="41">
        <f t="shared" si="71"/>
        <v>92307.760351508754</v>
      </c>
      <c r="AD96" s="42">
        <f t="shared" si="72"/>
        <v>65000.342770725387</v>
      </c>
    </row>
    <row r="97" spans="2:30" x14ac:dyDescent="0.25">
      <c r="B97" s="10">
        <v>13</v>
      </c>
      <c r="C97" s="24"/>
      <c r="D97" s="24">
        <v>1</v>
      </c>
      <c r="E97" s="27">
        <f>'Theorretical Data'!F82</f>
        <v>0.96243989573996958</v>
      </c>
      <c r="F97" s="27">
        <f>'Theorretical Data'!P82</f>
        <v>0.81219947869984777</v>
      </c>
      <c r="G97" s="10" t="str">
        <f>'Theorretical Data'!K82</f>
        <v>No</v>
      </c>
      <c r="H97" s="27"/>
      <c r="I97" s="44">
        <f t="shared" si="73"/>
        <v>0.25</v>
      </c>
      <c r="J97" s="44">
        <f t="shared" si="74"/>
        <v>0.5</v>
      </c>
      <c r="K97" s="44">
        <f t="shared" si="75"/>
        <v>0.25</v>
      </c>
      <c r="L97" s="45">
        <f t="shared" si="68"/>
        <v>1</v>
      </c>
      <c r="M97" s="32">
        <f t="shared" si="84"/>
        <v>23484.664570254201</v>
      </c>
      <c r="N97" s="33">
        <f t="shared" si="85"/>
        <v>50504.617760752117</v>
      </c>
      <c r="O97" s="34">
        <f t="shared" si="86"/>
        <v>36130.062656886694</v>
      </c>
      <c r="P97" s="35">
        <f t="shared" si="76"/>
        <v>23484.664570254201</v>
      </c>
      <c r="Q97" s="36">
        <f t="shared" si="77"/>
        <v>48607.659052045281</v>
      </c>
      <c r="R97" s="36">
        <f t="shared" si="78"/>
        <v>29344.818055316209</v>
      </c>
      <c r="S97" s="75">
        <f t="shared" si="79"/>
        <v>101437.14167761568</v>
      </c>
      <c r="T97" s="35">
        <f>IF(OR(G97="Yes",Summary!$F$25="EP"),S97*I97,P97)</f>
        <v>23484.664570254201</v>
      </c>
      <c r="U97" s="38">
        <f>IF(OR(G97="Yes",Summary!$F$25="EP"),S97*J97,Q97)</f>
        <v>48607.659052045281</v>
      </c>
      <c r="V97" s="38">
        <f>IF(OR(G97="yes",Summary!$F$25="EP"),S97*K97,R97)</f>
        <v>29344.818055316209</v>
      </c>
      <c r="W97" s="39">
        <f t="shared" si="80"/>
        <v>101437.14167761568</v>
      </c>
      <c r="X97" s="33">
        <f t="shared" si="81"/>
        <v>23484.664570254201</v>
      </c>
      <c r="Y97" s="33">
        <f t="shared" si="82"/>
        <v>50504.617760752117</v>
      </c>
      <c r="Z97" s="34">
        <f t="shared" si="83"/>
        <v>36130.062656886694</v>
      </c>
      <c r="AB97" s="40">
        <f t="shared" si="70"/>
        <v>100000</v>
      </c>
      <c r="AC97" s="41">
        <f t="shared" si="71"/>
        <v>95527.533075927495</v>
      </c>
      <c r="AD97" s="42">
        <f t="shared" si="72"/>
        <v>81219.947869984782</v>
      </c>
    </row>
    <row r="98" spans="2:30" x14ac:dyDescent="0.25">
      <c r="B98" s="10">
        <v>14</v>
      </c>
      <c r="C98" s="24"/>
      <c r="D98" s="24">
        <v>1</v>
      </c>
      <c r="E98" s="27">
        <f>'Theorretical Data'!F83</f>
        <v>1.0294116925778649</v>
      </c>
      <c r="F98" s="27">
        <f>'Theorretical Data'!P83</f>
        <v>1.1470584628893243</v>
      </c>
      <c r="G98" s="10" t="str">
        <f>'Theorretical Data'!K83</f>
        <v>Yes</v>
      </c>
      <c r="H98" s="27"/>
      <c r="I98" s="44">
        <f t="shared" si="73"/>
        <v>0.25</v>
      </c>
      <c r="J98" s="44">
        <f t="shared" si="74"/>
        <v>0.5</v>
      </c>
      <c r="K98" s="44">
        <f t="shared" si="75"/>
        <v>0.25</v>
      </c>
      <c r="L98" s="45">
        <f t="shared" si="68"/>
        <v>1</v>
      </c>
      <c r="M98" s="32">
        <f t="shared" si="84"/>
        <v>23484.664570254201</v>
      </c>
      <c r="N98" s="33">
        <f t="shared" si="85"/>
        <v>50504.617760752117</v>
      </c>
      <c r="O98" s="34">
        <f t="shared" si="86"/>
        <v>36130.062656886694</v>
      </c>
      <c r="P98" s="35">
        <f t="shared" si="76"/>
        <v>23484.664570254201</v>
      </c>
      <c r="Q98" s="36">
        <f t="shared" si="77"/>
        <v>51990.044052093937</v>
      </c>
      <c r="R98" s="36">
        <f t="shared" si="78"/>
        <v>41443.294135303426</v>
      </c>
      <c r="S98" s="75">
        <f t="shared" si="79"/>
        <v>116918.00275765157</v>
      </c>
      <c r="T98" s="35">
        <f>IF(OR(G98="Yes",Summary!$F$25="EP"),S98*I98,P98)</f>
        <v>29229.500689412893</v>
      </c>
      <c r="U98" s="38">
        <f>IF(OR(G98="Yes",Summary!$F$25="EP"),S98*J98,Q98)</f>
        <v>58459.001378825786</v>
      </c>
      <c r="V98" s="38">
        <f>IF(OR(G98="yes",Summary!$F$25="EP"),S98*K98,R98)</f>
        <v>29229.500689412893</v>
      </c>
      <c r="W98" s="39">
        <f t="shared" si="80"/>
        <v>116918.00275765157</v>
      </c>
      <c r="X98" s="33">
        <f t="shared" si="81"/>
        <v>29229.500689412893</v>
      </c>
      <c r="Y98" s="33">
        <f t="shared" si="82"/>
        <v>56788.748175603156</v>
      </c>
      <c r="Z98" s="34">
        <f t="shared" si="83"/>
        <v>25482.13681784513</v>
      </c>
      <c r="AB98" s="40">
        <f t="shared" si="70"/>
        <v>100000</v>
      </c>
      <c r="AC98" s="41">
        <f t="shared" si="71"/>
        <v>102174.8578241057</v>
      </c>
      <c r="AD98" s="42">
        <f t="shared" si="72"/>
        <v>114705.84628893243</v>
      </c>
    </row>
    <row r="99" spans="2:30" x14ac:dyDescent="0.25">
      <c r="B99" s="10">
        <v>15</v>
      </c>
      <c r="C99" s="24"/>
      <c r="D99" s="24">
        <v>1</v>
      </c>
      <c r="E99" s="27">
        <f>'Theorretical Data'!F84</f>
        <v>1.0693425148986409</v>
      </c>
      <c r="F99" s="27">
        <f>'Theorretical Data'!P84</f>
        <v>1.3467125744932047</v>
      </c>
      <c r="G99" s="10" t="str">
        <f>'Theorretical Data'!K84</f>
        <v>Yes</v>
      </c>
      <c r="H99" s="27"/>
      <c r="I99" s="44">
        <f t="shared" si="73"/>
        <v>0.25</v>
      </c>
      <c r="J99" s="44">
        <f t="shared" si="74"/>
        <v>0.5</v>
      </c>
      <c r="K99" s="44">
        <f t="shared" si="75"/>
        <v>0.25</v>
      </c>
      <c r="L99" s="45">
        <f t="shared" si="68"/>
        <v>1</v>
      </c>
      <c r="M99" s="32">
        <f t="shared" si="84"/>
        <v>29229.500689412893</v>
      </c>
      <c r="N99" s="33">
        <f t="shared" si="85"/>
        <v>56788.748175603156</v>
      </c>
      <c r="O99" s="34">
        <f t="shared" si="86"/>
        <v>25482.13681784513</v>
      </c>
      <c r="P99" s="35">
        <f t="shared" si="76"/>
        <v>29229.500689412893</v>
      </c>
      <c r="Q99" s="36">
        <f t="shared" si="77"/>
        <v>60726.622792045084</v>
      </c>
      <c r="R99" s="36">
        <f t="shared" si="78"/>
        <v>34317.114077548293</v>
      </c>
      <c r="S99" s="75">
        <f t="shared" si="79"/>
        <v>124273.23755900627</v>
      </c>
      <c r="T99" s="35">
        <f>IF(OR(G99="Yes",Summary!$F$25="EP"),S99*I99,P99)</f>
        <v>31068.309389751568</v>
      </c>
      <c r="U99" s="38">
        <f>IF(OR(G99="Yes",Summary!$F$25="EP"),S99*J99,Q99)</f>
        <v>62136.618779503136</v>
      </c>
      <c r="V99" s="38">
        <f>IF(OR(G99="yes",Summary!$F$25="EP"),S99*K99,R99)</f>
        <v>31068.309389751568</v>
      </c>
      <c r="W99" s="39">
        <f t="shared" si="80"/>
        <v>124273.23755900627</v>
      </c>
      <c r="X99" s="33">
        <f t="shared" si="81"/>
        <v>31068.309389751568</v>
      </c>
      <c r="Y99" s="33">
        <f t="shared" si="82"/>
        <v>58107.311655323872</v>
      </c>
      <c r="Z99" s="34">
        <f t="shared" si="83"/>
        <v>23069.740327807664</v>
      </c>
      <c r="AB99" s="40">
        <f t="shared" si="70"/>
        <v>100000</v>
      </c>
      <c r="AC99" s="41">
        <f t="shared" si="71"/>
        <v>106138.21487827699</v>
      </c>
      <c r="AD99" s="42">
        <f t="shared" si="72"/>
        <v>134671.25744932046</v>
      </c>
    </row>
    <row r="100" spans="2:30" x14ac:dyDescent="0.25">
      <c r="B100" s="10">
        <v>16</v>
      </c>
      <c r="C100" s="24"/>
      <c r="D100" s="24">
        <v>1</v>
      </c>
      <c r="E100" s="27">
        <f>'Theorretical Data'!F85</f>
        <v>1.0455201488109982</v>
      </c>
      <c r="F100" s="27">
        <f>'Theorretical Data'!P85</f>
        <v>1.2276007440549908</v>
      </c>
      <c r="G100" s="10" t="str">
        <f>'Theorretical Data'!K85</f>
        <v>No</v>
      </c>
      <c r="H100" s="27"/>
      <c r="I100" s="44">
        <f t="shared" si="73"/>
        <v>0.25</v>
      </c>
      <c r="J100" s="44">
        <f t="shared" si="74"/>
        <v>0.5</v>
      </c>
      <c r="K100" s="44">
        <f t="shared" si="75"/>
        <v>0.25</v>
      </c>
      <c r="L100" s="45">
        <f t="shared" si="68"/>
        <v>1</v>
      </c>
      <c r="M100" s="32">
        <f t="shared" si="84"/>
        <v>31068.309389751568</v>
      </c>
      <c r="N100" s="33">
        <f t="shared" si="85"/>
        <v>58107.311655323872</v>
      </c>
      <c r="O100" s="34">
        <f t="shared" si="86"/>
        <v>23069.740327807664</v>
      </c>
      <c r="P100" s="35">
        <f t="shared" si="76"/>
        <v>31068.309389751568</v>
      </c>
      <c r="Q100" s="36">
        <f t="shared" si="77"/>
        <v>60752.365128881262</v>
      </c>
      <c r="R100" s="36">
        <f t="shared" si="78"/>
        <v>28320.430391572114</v>
      </c>
      <c r="S100" s="75">
        <f t="shared" si="79"/>
        <v>120141.10491020494</v>
      </c>
      <c r="T100" s="35">
        <f>IF(OR(G100="Yes",Summary!$F$25="EP"),S100*I100,P100)</f>
        <v>31068.309389751568</v>
      </c>
      <c r="U100" s="38">
        <f>IF(OR(G100="Yes",Summary!$F$25="EP"),S100*J100,Q100)</f>
        <v>60752.365128881262</v>
      </c>
      <c r="V100" s="38">
        <f>IF(OR(G100="yes",Summary!$F$25="EP"),S100*K100,R100)</f>
        <v>28320.430391572114</v>
      </c>
      <c r="W100" s="39">
        <f t="shared" si="80"/>
        <v>120141.10491020494</v>
      </c>
      <c r="X100" s="33">
        <f t="shared" si="81"/>
        <v>31068.309389751568</v>
      </c>
      <c r="Y100" s="33">
        <f t="shared" si="82"/>
        <v>58107.311655323872</v>
      </c>
      <c r="Z100" s="34">
        <f t="shared" si="83"/>
        <v>23069.740327807664</v>
      </c>
      <c r="AB100" s="40">
        <f t="shared" si="70"/>
        <v>100000</v>
      </c>
      <c r="AC100" s="41">
        <f t="shared" si="71"/>
        <v>103773.71204079386</v>
      </c>
      <c r="AD100" s="42">
        <f t="shared" si="72"/>
        <v>122760.07440549908</v>
      </c>
    </row>
    <row r="101" spans="2:30" x14ac:dyDescent="0.25">
      <c r="B101" s="10">
        <v>17</v>
      </c>
      <c r="C101" s="24"/>
      <c r="D101" s="24">
        <v>1</v>
      </c>
      <c r="E101" s="27">
        <f>'Theorretical Data'!F86</f>
        <v>0.97984676783344538</v>
      </c>
      <c r="F101" s="27">
        <f>'Theorretical Data'!P86</f>
        <v>0.89923383916722721</v>
      </c>
      <c r="G101" s="10" t="str">
        <f>'Theorretical Data'!K86</f>
        <v>No</v>
      </c>
      <c r="H101" s="27"/>
      <c r="I101" s="44">
        <f t="shared" si="73"/>
        <v>0.25</v>
      </c>
      <c r="J101" s="44">
        <f t="shared" si="74"/>
        <v>0.5</v>
      </c>
      <c r="K101" s="44">
        <f t="shared" si="75"/>
        <v>0.25</v>
      </c>
      <c r="L101" s="45">
        <f t="shared" si="68"/>
        <v>1</v>
      </c>
      <c r="M101" s="32">
        <f t="shared" si="84"/>
        <v>31068.309389751568</v>
      </c>
      <c r="N101" s="33">
        <f t="shared" si="85"/>
        <v>58107.311655323872</v>
      </c>
      <c r="O101" s="34">
        <f t="shared" si="86"/>
        <v>23069.740327807664</v>
      </c>
      <c r="P101" s="35">
        <f t="shared" si="76"/>
        <v>31068.309389751568</v>
      </c>
      <c r="Q101" s="36">
        <f t="shared" si="77"/>
        <v>56936.261512959783</v>
      </c>
      <c r="R101" s="36">
        <f t="shared" si="78"/>
        <v>20745.091163565492</v>
      </c>
      <c r="S101" s="75">
        <f t="shared" si="79"/>
        <v>108749.66206627684</v>
      </c>
      <c r="T101" s="35">
        <f>IF(OR(G101="Yes",Summary!$F$25="EP"),S101*I101,P101)</f>
        <v>31068.309389751568</v>
      </c>
      <c r="U101" s="38">
        <f>IF(OR(G101="Yes",Summary!$F$25="EP"),S101*J101,Q101)</f>
        <v>56936.261512959783</v>
      </c>
      <c r="V101" s="38">
        <f>IF(OR(G101="yes",Summary!$F$25="EP"),S101*K101,R101)</f>
        <v>20745.091163565492</v>
      </c>
      <c r="W101" s="39">
        <f t="shared" si="80"/>
        <v>108749.66206627684</v>
      </c>
      <c r="X101" s="33">
        <f t="shared" si="81"/>
        <v>31068.309389751568</v>
      </c>
      <c r="Y101" s="33">
        <f t="shared" si="82"/>
        <v>58107.311655323872</v>
      </c>
      <c r="Z101" s="34">
        <f t="shared" si="83"/>
        <v>23069.740327807664</v>
      </c>
      <c r="AB101" s="40">
        <f t="shared" si="70"/>
        <v>100000</v>
      </c>
      <c r="AC101" s="41">
        <f t="shared" si="71"/>
        <v>97255.262315974716</v>
      </c>
      <c r="AD101" s="42">
        <f t="shared" si="72"/>
        <v>89923.383916722727</v>
      </c>
    </row>
    <row r="102" spans="2:30" x14ac:dyDescent="0.25">
      <c r="B102" s="10">
        <v>18</v>
      </c>
      <c r="C102" s="24"/>
      <c r="D102" s="24">
        <v>1</v>
      </c>
      <c r="E102" s="27">
        <f>'Theorretical Data'!F87</f>
        <v>0.93270217556843105</v>
      </c>
      <c r="F102" s="27">
        <f>'Theorretical Data'!P87</f>
        <v>0.66351087784215512</v>
      </c>
      <c r="G102" s="10" t="str">
        <f>'Theorretical Data'!K87</f>
        <v>Yes</v>
      </c>
      <c r="H102" s="27"/>
      <c r="I102" s="44">
        <f t="shared" si="73"/>
        <v>0.25</v>
      </c>
      <c r="J102" s="44">
        <f t="shared" si="74"/>
        <v>0.5</v>
      </c>
      <c r="K102" s="44">
        <f t="shared" si="75"/>
        <v>0.25</v>
      </c>
      <c r="L102" s="45">
        <f t="shared" si="68"/>
        <v>1</v>
      </c>
      <c r="M102" s="32">
        <f t="shared" si="84"/>
        <v>31068.309389751568</v>
      </c>
      <c r="N102" s="33">
        <f t="shared" si="85"/>
        <v>58107.311655323872</v>
      </c>
      <c r="O102" s="34">
        <f t="shared" si="86"/>
        <v>23069.740327807664</v>
      </c>
      <c r="P102" s="35">
        <f t="shared" si="76"/>
        <v>31068.309389751568</v>
      </c>
      <c r="Q102" s="36">
        <f t="shared" si="77"/>
        <v>54196.815997353428</v>
      </c>
      <c r="R102" s="36">
        <f t="shared" si="78"/>
        <v>15307.02365649423</v>
      </c>
      <c r="S102" s="75">
        <f t="shared" si="79"/>
        <v>100572.14904359923</v>
      </c>
      <c r="T102" s="35">
        <f>IF(OR(G102="Yes",Summary!$F$25="EP"),S102*I102,P102)</f>
        <v>25143.037260899808</v>
      </c>
      <c r="U102" s="38">
        <f>IF(OR(G102="Yes",Summary!$F$25="EP"),S102*J102,Q102)</f>
        <v>50286.074521799615</v>
      </c>
      <c r="V102" s="38">
        <f>IF(OR(G102="yes",Summary!$F$25="EP"),S102*K102,R102)</f>
        <v>25143.037260899808</v>
      </c>
      <c r="W102" s="39">
        <f t="shared" si="80"/>
        <v>100572.14904359923</v>
      </c>
      <c r="X102" s="33">
        <f t="shared" si="81"/>
        <v>25143.037260899808</v>
      </c>
      <c r="Y102" s="33">
        <f t="shared" si="82"/>
        <v>53914.396083779902</v>
      </c>
      <c r="Z102" s="34">
        <f t="shared" si="83"/>
        <v>37893.933770413889</v>
      </c>
      <c r="AB102" s="40">
        <f t="shared" si="70"/>
        <v>100000</v>
      </c>
      <c r="AC102" s="41">
        <f t="shared" si="71"/>
        <v>92575.898319447238</v>
      </c>
      <c r="AD102" s="42">
        <f t="shared" si="72"/>
        <v>66351.087784215517</v>
      </c>
    </row>
    <row r="103" spans="2:30" ht="15.75" thickBot="1" x14ac:dyDescent="0.3">
      <c r="B103" s="10">
        <v>19</v>
      </c>
      <c r="C103" s="24"/>
      <c r="D103" s="24">
        <v>1</v>
      </c>
      <c r="E103" s="27">
        <f>'Theorretical Data'!F88</f>
        <v>0.94743089272598269</v>
      </c>
      <c r="F103" s="27">
        <f>'Theorretical Data'!P88</f>
        <v>0.73715446362991344</v>
      </c>
      <c r="G103" s="10" t="str">
        <f>'Theorretical Data'!K88</f>
        <v>No</v>
      </c>
      <c r="H103" s="27"/>
      <c r="I103" s="44">
        <f t="shared" si="73"/>
        <v>0.25</v>
      </c>
      <c r="J103" s="44">
        <f t="shared" si="74"/>
        <v>0.5</v>
      </c>
      <c r="K103" s="44">
        <f t="shared" si="75"/>
        <v>0.25</v>
      </c>
      <c r="L103" s="45">
        <f t="shared" si="68"/>
        <v>1</v>
      </c>
      <c r="M103" s="32">
        <f t="shared" si="84"/>
        <v>25143.037260899808</v>
      </c>
      <c r="N103" s="33">
        <f t="shared" si="85"/>
        <v>53914.396083779902</v>
      </c>
      <c r="O103" s="34">
        <f t="shared" si="86"/>
        <v>37893.933770413889</v>
      </c>
      <c r="P103" s="35">
        <f t="shared" si="76"/>
        <v>25143.037260899808</v>
      </c>
      <c r="Q103" s="36">
        <f t="shared" si="77"/>
        <v>51080.164412437814</v>
      </c>
      <c r="R103" s="36">
        <f t="shared" si="78"/>
        <v>27933.682423356913</v>
      </c>
      <c r="S103" s="75">
        <f t="shared" si="79"/>
        <v>104156.88409669453</v>
      </c>
      <c r="T103" s="35">
        <f>IF(OR(G103="Yes",Summary!$F$25="EP"),S103*I103,P103)</f>
        <v>25143.037260899808</v>
      </c>
      <c r="U103" s="38">
        <f>IF(OR(G103="Yes",Summary!$F$25="EP"),S103*J103,Q103)</f>
        <v>51080.164412437814</v>
      </c>
      <c r="V103" s="38">
        <f>IF(OR(G103="yes",Summary!$F$25="EP"),S103*K103,R103)</f>
        <v>27933.682423356913</v>
      </c>
      <c r="W103" s="39">
        <f t="shared" si="80"/>
        <v>104156.88409669453</v>
      </c>
      <c r="X103" s="33">
        <f t="shared" si="81"/>
        <v>25143.037260899808</v>
      </c>
      <c r="Y103" s="33">
        <f t="shared" si="82"/>
        <v>53914.396083779902</v>
      </c>
      <c r="Z103" s="34">
        <f t="shared" si="83"/>
        <v>37893.933770413889</v>
      </c>
      <c r="AB103" s="40">
        <f t="shared" si="70"/>
        <v>100000</v>
      </c>
      <c r="AC103" s="41">
        <f t="shared" si="71"/>
        <v>94037.805729626067</v>
      </c>
      <c r="AD103" s="42">
        <f t="shared" si="72"/>
        <v>73715.446362991337</v>
      </c>
    </row>
    <row r="104" spans="2:30" ht="15.75" thickBot="1" x14ac:dyDescent="0.3">
      <c r="B104" s="11">
        <v>20</v>
      </c>
      <c r="C104" s="25"/>
      <c r="D104" s="25">
        <v>1</v>
      </c>
      <c r="E104" s="46">
        <f>'Theorretical Data'!F89</f>
        <v>1.0104914046764066</v>
      </c>
      <c r="F104" s="46">
        <f>'Theorretical Data'!P89</f>
        <v>1.0524570233820334</v>
      </c>
      <c r="G104" s="11" t="str">
        <f>'Theorretical Data'!K89</f>
        <v>No</v>
      </c>
      <c r="H104" s="46"/>
      <c r="I104" s="48">
        <f t="shared" si="73"/>
        <v>0.25</v>
      </c>
      <c r="J104" s="48">
        <f t="shared" si="74"/>
        <v>0.5</v>
      </c>
      <c r="K104" s="48">
        <f t="shared" si="75"/>
        <v>0.25</v>
      </c>
      <c r="L104" s="49">
        <f t="shared" si="68"/>
        <v>1</v>
      </c>
      <c r="M104" s="50">
        <f t="shared" si="84"/>
        <v>25143.037260899808</v>
      </c>
      <c r="N104" s="51">
        <f t="shared" si="85"/>
        <v>53914.396083779902</v>
      </c>
      <c r="O104" s="52">
        <f t="shared" si="86"/>
        <v>37893.933770413889</v>
      </c>
      <c r="P104" s="53">
        <f t="shared" si="76"/>
        <v>25143.037260899808</v>
      </c>
      <c r="Q104" s="54">
        <f t="shared" si="77"/>
        <v>54480.033830978908</v>
      </c>
      <c r="R104" s="54">
        <f t="shared" si="78"/>
        <v>39881.736740245717</v>
      </c>
      <c r="S104" s="81">
        <f t="shared" si="79"/>
        <v>119504.80783212444</v>
      </c>
      <c r="T104" s="53">
        <f>IF(OR(G104="Yes",Summary!$F$25="EP"),S104*I104,P104)</f>
        <v>25143.037260899808</v>
      </c>
      <c r="U104" s="56">
        <f>IF(OR(G104="Yes",Summary!$F$25="EP"),S104*J104,Q104)</f>
        <v>54480.033830978908</v>
      </c>
      <c r="V104" s="56">
        <f>IF(OR(G104="yes",Summary!$F$25="EP"),S104*K104,R104)</f>
        <v>39881.736740245717</v>
      </c>
      <c r="W104" s="57">
        <f t="shared" si="80"/>
        <v>119504.80783212444</v>
      </c>
      <c r="X104" s="51">
        <f t="shared" si="81"/>
        <v>25143.037260899808</v>
      </c>
      <c r="Y104" s="51">
        <f t="shared" si="82"/>
        <v>53914.396083779902</v>
      </c>
      <c r="Z104" s="52">
        <f t="shared" si="83"/>
        <v>37893.933770413889</v>
      </c>
      <c r="AB104" s="58">
        <f t="shared" si="70"/>
        <v>100000</v>
      </c>
      <c r="AC104" s="59">
        <f t="shared" si="71"/>
        <v>100296.91361552423</v>
      </c>
      <c r="AD104" s="60">
        <f t="shared" si="72"/>
        <v>105245.70233820334</v>
      </c>
    </row>
    <row r="105" spans="2:30" x14ac:dyDescent="0.25">
      <c r="AB105" s="62"/>
      <c r="AC105" s="62"/>
      <c r="AD105" s="62"/>
    </row>
    <row r="106" spans="2:30" x14ac:dyDescent="0.25">
      <c r="B106" s="19" t="s">
        <v>40</v>
      </c>
      <c r="C106" s="19"/>
      <c r="AB106" s="62"/>
      <c r="AC106" s="62"/>
      <c r="AD106" s="62"/>
    </row>
    <row r="107" spans="2:30" x14ac:dyDescent="0.25">
      <c r="AB107" s="62"/>
      <c r="AC107" s="62"/>
      <c r="AD107" s="62"/>
    </row>
    <row r="108" spans="2:30" ht="15.75" thickBot="1" x14ac:dyDescent="0.3">
      <c r="B108" s="19" t="s">
        <v>22</v>
      </c>
      <c r="P108" s="27"/>
      <c r="Q108" s="27"/>
      <c r="R108" s="27"/>
      <c r="S108" s="27"/>
      <c r="T108" s="27"/>
      <c r="U108" s="27"/>
      <c r="V108" s="27"/>
      <c r="W108" s="27"/>
      <c r="AB108" s="62"/>
      <c r="AC108" s="62"/>
      <c r="AD108" s="62"/>
    </row>
    <row r="109" spans="2:30" ht="15.75" thickBot="1" x14ac:dyDescent="0.3">
      <c r="H109" s="125" t="s">
        <v>10</v>
      </c>
      <c r="I109" s="126"/>
      <c r="J109" s="126"/>
      <c r="K109" s="126"/>
      <c r="L109" s="126"/>
      <c r="M109" s="126"/>
      <c r="N109" s="126"/>
      <c r="O109" s="126"/>
      <c r="P109" s="126"/>
      <c r="Q109" s="126"/>
      <c r="R109" s="126"/>
      <c r="S109" s="126"/>
      <c r="T109" s="127" t="s">
        <v>18</v>
      </c>
      <c r="U109" s="128"/>
      <c r="V109" s="128"/>
      <c r="W109" s="128"/>
      <c r="X109" s="128"/>
      <c r="Y109" s="128"/>
      <c r="Z109" s="129"/>
      <c r="AB109" s="127" t="s">
        <v>20</v>
      </c>
      <c r="AC109" s="128"/>
      <c r="AD109" s="129"/>
    </row>
    <row r="110" spans="2:30" ht="30.75" thickBot="1" x14ac:dyDescent="0.3">
      <c r="B110" s="6" t="s">
        <v>4</v>
      </c>
      <c r="C110" s="3"/>
      <c r="D110" s="3" t="s">
        <v>5</v>
      </c>
      <c r="E110" s="4" t="s">
        <v>25</v>
      </c>
      <c r="F110" s="5" t="s">
        <v>6</v>
      </c>
      <c r="G110" s="89" t="s">
        <v>63</v>
      </c>
      <c r="H110" s="4" t="s">
        <v>10</v>
      </c>
      <c r="I110" s="4" t="s">
        <v>11</v>
      </c>
      <c r="J110" s="4" t="s">
        <v>26</v>
      </c>
      <c r="K110" s="4" t="s">
        <v>12</v>
      </c>
      <c r="L110" s="5" t="s">
        <v>13</v>
      </c>
      <c r="M110" s="3" t="s">
        <v>14</v>
      </c>
      <c r="N110" s="4" t="s">
        <v>54</v>
      </c>
      <c r="O110" s="4" t="s">
        <v>15</v>
      </c>
      <c r="P110" s="3" t="s">
        <v>7</v>
      </c>
      <c r="Q110" s="4" t="s">
        <v>55</v>
      </c>
      <c r="R110" s="4" t="s">
        <v>8</v>
      </c>
      <c r="S110" s="5" t="s">
        <v>53</v>
      </c>
      <c r="T110" s="3" t="s">
        <v>2</v>
      </c>
      <c r="U110" s="4" t="s">
        <v>56</v>
      </c>
      <c r="V110" s="4" t="s">
        <v>3</v>
      </c>
      <c r="W110" s="5" t="s">
        <v>16</v>
      </c>
      <c r="X110" s="4" t="s">
        <v>14</v>
      </c>
      <c r="Y110" s="4" t="s">
        <v>54</v>
      </c>
      <c r="Z110" s="5" t="s">
        <v>17</v>
      </c>
      <c r="AB110" s="21" t="s">
        <v>0</v>
      </c>
      <c r="AC110" s="22" t="s">
        <v>28</v>
      </c>
      <c r="AD110" s="23" t="s">
        <v>1</v>
      </c>
    </row>
    <row r="111" spans="2:30" x14ac:dyDescent="0.25">
      <c r="B111" s="70">
        <v>1</v>
      </c>
      <c r="C111" s="24"/>
      <c r="D111" s="24">
        <v>1</v>
      </c>
      <c r="E111" s="27">
        <f>'Theorretical Data'!F114</f>
        <v>0.99250000000000005</v>
      </c>
      <c r="F111" s="27">
        <f>'Theorretical Data'!P114</f>
        <v>1</v>
      </c>
      <c r="G111" s="70" t="str">
        <f>'Theorretical Data'!K114</f>
        <v>No</v>
      </c>
      <c r="H111" s="66">
        <f>H9</f>
        <v>100000</v>
      </c>
      <c r="I111" s="63">
        <f>I9</f>
        <v>0.5</v>
      </c>
      <c r="J111" s="63">
        <f>J9</f>
        <v>0</v>
      </c>
      <c r="K111" s="63">
        <f>K9</f>
        <v>0.5</v>
      </c>
      <c r="L111" s="31">
        <f>I111+J111+K111</f>
        <v>1</v>
      </c>
      <c r="M111" s="32">
        <f>(H111*I111)/D111</f>
        <v>50000</v>
      </c>
      <c r="N111" s="33">
        <f>(H111*J111)/E111</f>
        <v>0</v>
      </c>
      <c r="O111" s="34">
        <f>(H111*K111)/F111</f>
        <v>50000</v>
      </c>
      <c r="P111" s="35">
        <f t="shared" ref="P111:R112" si="87">M111*D111</f>
        <v>50000</v>
      </c>
      <c r="Q111" s="36">
        <f t="shared" si="87"/>
        <v>0</v>
      </c>
      <c r="R111" s="36">
        <f t="shared" si="87"/>
        <v>50000</v>
      </c>
      <c r="S111" s="37">
        <f>SUM(P111:R111)</f>
        <v>100000</v>
      </c>
      <c r="T111" s="35">
        <f>IF(OR(G111="Yes",Summary!$F$25="EP"),S111*I111,P111)</f>
        <v>50000</v>
      </c>
      <c r="U111" s="38">
        <f>IF(OR(G111="Yes",Summary!$F$25="EP"),S111*J111,Q111)</f>
        <v>0</v>
      </c>
      <c r="V111" s="38">
        <f>IF(OR(G111="yes",Summary!$F$25="EP"),S111*K111,R111)</f>
        <v>50000</v>
      </c>
      <c r="W111" s="39">
        <f>SUM(T111:V111)</f>
        <v>100000</v>
      </c>
      <c r="X111" s="33">
        <f t="shared" ref="X111:Z112" si="88">T111/D111</f>
        <v>50000</v>
      </c>
      <c r="Y111" s="33">
        <f t="shared" si="88"/>
        <v>0</v>
      </c>
      <c r="Z111" s="34">
        <f t="shared" si="88"/>
        <v>50000</v>
      </c>
      <c r="AB111" s="40">
        <f>($H$9/$D$9)*D111</f>
        <v>100000</v>
      </c>
      <c r="AC111" s="41">
        <f>($H$9/$E$9)*E111</f>
        <v>98511.166253101735</v>
      </c>
      <c r="AD111" s="42">
        <f>($H$9/$F$9)*F111</f>
        <v>100000</v>
      </c>
    </row>
    <row r="112" spans="2:30" x14ac:dyDescent="0.25">
      <c r="B112" s="10">
        <v>2</v>
      </c>
      <c r="C112" s="24"/>
      <c r="D112" s="24">
        <v>1</v>
      </c>
      <c r="E112" s="27">
        <f>'Theorretical Data'!F115</f>
        <v>1.0439029689365529</v>
      </c>
      <c r="F112" s="27">
        <f>'Theorretical Data'!P115</f>
        <v>1.2320148446827637</v>
      </c>
      <c r="G112" s="10" t="str">
        <f>'Theorretical Data'!K115</f>
        <v>Yes</v>
      </c>
      <c r="H112" s="67"/>
      <c r="I112" s="44">
        <f>I111</f>
        <v>0.5</v>
      </c>
      <c r="J112" s="44">
        <f>J111</f>
        <v>0</v>
      </c>
      <c r="K112" s="44">
        <f>K111</f>
        <v>0.5</v>
      </c>
      <c r="L112" s="45">
        <f t="shared" ref="L112:L130" si="89">I112+J112+K112</f>
        <v>1</v>
      </c>
      <c r="M112" s="32">
        <f t="shared" ref="M112:O113" si="90">X111</f>
        <v>50000</v>
      </c>
      <c r="N112" s="33">
        <f t="shared" si="90"/>
        <v>0</v>
      </c>
      <c r="O112" s="34">
        <f t="shared" si="90"/>
        <v>50000</v>
      </c>
      <c r="P112" s="35">
        <f t="shared" si="87"/>
        <v>50000</v>
      </c>
      <c r="Q112" s="36">
        <f t="shared" si="87"/>
        <v>0</v>
      </c>
      <c r="R112" s="36">
        <f t="shared" si="87"/>
        <v>61600.742234138183</v>
      </c>
      <c r="S112" s="37">
        <f>SUM(P112:R112)</f>
        <v>111600.74223413819</v>
      </c>
      <c r="T112" s="35">
        <f>IF(OR(G112="Yes",Summary!$F$25="EP"),S112*I112,P112)</f>
        <v>55800.371117069095</v>
      </c>
      <c r="U112" s="38">
        <f>IF(OR(G112="Yes",Summary!$F$25="EP"),S112*J112,Q112)</f>
        <v>0</v>
      </c>
      <c r="V112" s="38">
        <f>IF(OR(G112="yes",Summary!$F$25="EP"),S112*K112,R112)</f>
        <v>55800.371117069095</v>
      </c>
      <c r="W112" s="39">
        <f>SUM(T112:V112)</f>
        <v>111600.74223413819</v>
      </c>
      <c r="X112" s="33">
        <f t="shared" si="88"/>
        <v>55800.371117069095</v>
      </c>
      <c r="Y112" s="33">
        <f t="shared" si="88"/>
        <v>0</v>
      </c>
      <c r="Z112" s="34">
        <f t="shared" si="88"/>
        <v>45291.963289157728</v>
      </c>
      <c r="AB112" s="40">
        <f t="shared" ref="AB112:AB130" si="91">($H$9/$D$9)*D112</f>
        <v>100000</v>
      </c>
      <c r="AC112" s="41">
        <f t="shared" ref="AC112:AC130" si="92">($H$9/$E$9)*E112</f>
        <v>103613.19790933527</v>
      </c>
      <c r="AD112" s="42">
        <f t="shared" ref="AD112:AD130" si="93">($H$9/$F$9)*F112</f>
        <v>123201.48446827637</v>
      </c>
    </row>
    <row r="113" spans="2:30" x14ac:dyDescent="0.25">
      <c r="B113" s="10">
        <v>3</v>
      </c>
      <c r="C113" s="24"/>
      <c r="D113" s="24">
        <v>1</v>
      </c>
      <c r="E113" s="27">
        <f>'Theorretical Data'!F116</f>
        <v>1.0411508198777979</v>
      </c>
      <c r="F113" s="27">
        <f>'Theorretical Data'!P116</f>
        <v>1.1932540993889886</v>
      </c>
      <c r="G113" s="10" t="str">
        <f>'Theorretical Data'!K116</f>
        <v>No</v>
      </c>
      <c r="H113" s="27"/>
      <c r="I113" s="44">
        <f t="shared" ref="I113:I130" si="94">I112</f>
        <v>0.5</v>
      </c>
      <c r="J113" s="44">
        <f t="shared" ref="J113:J130" si="95">J112</f>
        <v>0</v>
      </c>
      <c r="K113" s="44">
        <f t="shared" ref="K113:K130" si="96">K112</f>
        <v>0.5</v>
      </c>
      <c r="L113" s="45">
        <f t="shared" si="89"/>
        <v>1</v>
      </c>
      <c r="M113" s="32">
        <f t="shared" si="90"/>
        <v>55800.371117069095</v>
      </c>
      <c r="N113" s="33">
        <f t="shared" si="90"/>
        <v>0</v>
      </c>
      <c r="O113" s="34">
        <f t="shared" si="90"/>
        <v>45291.963289157728</v>
      </c>
      <c r="P113" s="35">
        <f t="shared" ref="P113:P130" si="97">M113*D113</f>
        <v>55800.371117069095</v>
      </c>
      <c r="Q113" s="36">
        <f t="shared" ref="Q113:Q130" si="98">N113*E113</f>
        <v>0</v>
      </c>
      <c r="R113" s="36">
        <f t="shared" ref="R113:R130" si="99">O113*F113</f>
        <v>54044.820864163041</v>
      </c>
      <c r="S113" s="37">
        <f t="shared" ref="S113:S130" si="100">SUM(P113:R113)</f>
        <v>109845.19198123214</v>
      </c>
      <c r="T113" s="35">
        <f>IF(OR(G113="Yes",Summary!$F$25="EP"),S113*I113,P113)</f>
        <v>55800.371117069095</v>
      </c>
      <c r="U113" s="38">
        <f>IF(OR(G113="Yes",Summary!$F$25="EP"),S113*J113,Q113)</f>
        <v>0</v>
      </c>
      <c r="V113" s="38">
        <f>IF(OR(G113="yes",Summary!$F$25="EP"),S113*K113,R113)</f>
        <v>54044.820864163041</v>
      </c>
      <c r="W113" s="39">
        <f t="shared" ref="W113:W130" si="101">SUM(T113:V113)</f>
        <v>109845.19198123214</v>
      </c>
      <c r="X113" s="33">
        <f t="shared" ref="X113:X130" si="102">T113/D113</f>
        <v>55800.371117069095</v>
      </c>
      <c r="Y113" s="33">
        <f t="shared" ref="Y113:Y130" si="103">U113/E113</f>
        <v>0</v>
      </c>
      <c r="Z113" s="34">
        <f t="shared" ref="Z113:Z130" si="104">V113/F113</f>
        <v>45291.963289157728</v>
      </c>
      <c r="AB113" s="40">
        <f t="shared" si="91"/>
        <v>100000</v>
      </c>
      <c r="AC113" s="41">
        <f t="shared" si="92"/>
        <v>103340.03174965736</v>
      </c>
      <c r="AD113" s="42">
        <f t="shared" si="93"/>
        <v>119325.40993889887</v>
      </c>
    </row>
    <row r="114" spans="2:30" x14ac:dyDescent="0.25">
      <c r="B114" s="10">
        <v>4</v>
      </c>
      <c r="C114" s="24"/>
      <c r="D114" s="24">
        <v>1</v>
      </c>
      <c r="E114" s="27">
        <f>'Theorretical Data'!F117</f>
        <v>0.97987840056419095</v>
      </c>
      <c r="F114" s="27">
        <f>'Theorretical Data'!P117</f>
        <v>0.86189200282095357</v>
      </c>
      <c r="G114" s="10" t="str">
        <f>'Theorretical Data'!K117</f>
        <v>No</v>
      </c>
      <c r="H114" s="27"/>
      <c r="I114" s="44">
        <f t="shared" si="94"/>
        <v>0.5</v>
      </c>
      <c r="J114" s="44">
        <f t="shared" si="95"/>
        <v>0</v>
      </c>
      <c r="K114" s="44">
        <f t="shared" si="96"/>
        <v>0.5</v>
      </c>
      <c r="L114" s="45">
        <f t="shared" si="89"/>
        <v>1</v>
      </c>
      <c r="M114" s="32">
        <f t="shared" ref="M114:M130" si="105">X113</f>
        <v>55800.371117069095</v>
      </c>
      <c r="N114" s="33">
        <f t="shared" ref="N114:N130" si="106">Y113</f>
        <v>0</v>
      </c>
      <c r="O114" s="34">
        <f t="shared" ref="O114:O130" si="107">Z113</f>
        <v>45291.963289157728</v>
      </c>
      <c r="P114" s="35">
        <f t="shared" si="97"/>
        <v>55800.371117069095</v>
      </c>
      <c r="Q114" s="36">
        <f t="shared" si="98"/>
        <v>0</v>
      </c>
      <c r="R114" s="36">
        <f t="shared" si="99"/>
        <v>39036.78095098526</v>
      </c>
      <c r="S114" s="37">
        <f t="shared" si="100"/>
        <v>94837.152068054362</v>
      </c>
      <c r="T114" s="35">
        <f>IF(OR(G114="Yes",Summary!$F$25="EP"),S114*I114,P114)</f>
        <v>55800.371117069095</v>
      </c>
      <c r="U114" s="38">
        <f>IF(OR(G114="Yes",Summary!$F$25="EP"),S114*J114,Q114)</f>
        <v>0</v>
      </c>
      <c r="V114" s="38">
        <f>IF(OR(G114="yes",Summary!$F$25="EP"),S114*K114,R114)</f>
        <v>39036.78095098526</v>
      </c>
      <c r="W114" s="39">
        <f t="shared" si="101"/>
        <v>94837.152068054362</v>
      </c>
      <c r="X114" s="33">
        <f t="shared" si="102"/>
        <v>55800.371117069095</v>
      </c>
      <c r="Y114" s="33">
        <f t="shared" si="103"/>
        <v>0</v>
      </c>
      <c r="Z114" s="34">
        <f t="shared" si="104"/>
        <v>45291.963289157728</v>
      </c>
      <c r="AB114" s="40">
        <f t="shared" si="91"/>
        <v>100000</v>
      </c>
      <c r="AC114" s="41">
        <f t="shared" si="92"/>
        <v>97258.402041110763</v>
      </c>
      <c r="AD114" s="42">
        <f t="shared" si="93"/>
        <v>86189.200282095364</v>
      </c>
    </row>
    <row r="115" spans="2:30" x14ac:dyDescent="0.25">
      <c r="B115" s="10">
        <v>5</v>
      </c>
      <c r="C115" s="24"/>
      <c r="D115" s="24">
        <v>1</v>
      </c>
      <c r="E115" s="27">
        <f>'Theorretical Data'!F118</f>
        <v>0.90952382532844522</v>
      </c>
      <c r="F115" s="27">
        <f>'Theorretical Data'!P118</f>
        <v>0.48511912664222517</v>
      </c>
      <c r="G115" s="10" t="str">
        <f>'Theorretical Data'!K118</f>
        <v>Yes</v>
      </c>
      <c r="H115" s="27"/>
      <c r="I115" s="44">
        <f t="shared" si="94"/>
        <v>0.5</v>
      </c>
      <c r="J115" s="44">
        <f t="shared" si="95"/>
        <v>0</v>
      </c>
      <c r="K115" s="44">
        <f t="shared" si="96"/>
        <v>0.5</v>
      </c>
      <c r="L115" s="45">
        <f t="shared" si="89"/>
        <v>1</v>
      </c>
      <c r="M115" s="32">
        <f t="shared" si="105"/>
        <v>55800.371117069095</v>
      </c>
      <c r="N115" s="33">
        <f t="shared" si="106"/>
        <v>0</v>
      </c>
      <c r="O115" s="34">
        <f t="shared" si="107"/>
        <v>45291.963289157728</v>
      </c>
      <c r="P115" s="35">
        <f t="shared" si="97"/>
        <v>55800.371117069095</v>
      </c>
      <c r="Q115" s="36">
        <f t="shared" si="98"/>
        <v>0</v>
      </c>
      <c r="R115" s="36">
        <f t="shared" si="99"/>
        <v>21971.99767474792</v>
      </c>
      <c r="S115" s="37">
        <f t="shared" si="100"/>
        <v>77772.368791817018</v>
      </c>
      <c r="T115" s="35">
        <f>IF(OR(G115="Yes",Summary!$F$25="EP"),S115*I115,P115)</f>
        <v>38886.184395908509</v>
      </c>
      <c r="U115" s="38">
        <f>IF(OR(G115="Yes",Summary!$F$25="EP"),S115*J115,Q115)</f>
        <v>0</v>
      </c>
      <c r="V115" s="38">
        <f>IF(OR(G115="yes",Summary!$F$25="EP"),S115*K115,R115)</f>
        <v>38886.184395908509</v>
      </c>
      <c r="W115" s="39">
        <f t="shared" si="101"/>
        <v>77772.368791817018</v>
      </c>
      <c r="X115" s="33">
        <f t="shared" si="102"/>
        <v>38886.184395908509</v>
      </c>
      <c r="Y115" s="33">
        <f t="shared" si="103"/>
        <v>0</v>
      </c>
      <c r="Z115" s="34">
        <f t="shared" si="104"/>
        <v>80158.011218937216</v>
      </c>
      <c r="AB115" s="40">
        <f t="shared" si="91"/>
        <v>100000</v>
      </c>
      <c r="AC115" s="41">
        <f t="shared" si="92"/>
        <v>90275.317650466022</v>
      </c>
      <c r="AD115" s="42">
        <f t="shared" si="93"/>
        <v>48511.912664222516</v>
      </c>
    </row>
    <row r="116" spans="2:30" x14ac:dyDescent="0.25">
      <c r="B116" s="10">
        <v>6</v>
      </c>
      <c r="C116" s="24"/>
      <c r="D116" s="24">
        <v>1</v>
      </c>
      <c r="E116" s="27">
        <f>'Theorretical Data'!F119</f>
        <v>0.88787530077358057</v>
      </c>
      <c r="F116" s="27">
        <f>'Theorretical Data'!P119</f>
        <v>0.35187650386790154</v>
      </c>
      <c r="G116" s="10" t="str">
        <f>'Theorretical Data'!K119</f>
        <v>Yes</v>
      </c>
      <c r="H116" s="27"/>
      <c r="I116" s="44">
        <f t="shared" si="94"/>
        <v>0.5</v>
      </c>
      <c r="J116" s="44">
        <f t="shared" si="95"/>
        <v>0</v>
      </c>
      <c r="K116" s="44">
        <f t="shared" si="96"/>
        <v>0.5</v>
      </c>
      <c r="L116" s="45">
        <f t="shared" si="89"/>
        <v>1</v>
      </c>
      <c r="M116" s="32">
        <f t="shared" si="105"/>
        <v>38886.184395908509</v>
      </c>
      <c r="N116" s="33">
        <f t="shared" si="106"/>
        <v>0</v>
      </c>
      <c r="O116" s="34">
        <f t="shared" si="107"/>
        <v>80158.011218937216</v>
      </c>
      <c r="P116" s="35">
        <f t="shared" si="97"/>
        <v>38886.184395908509</v>
      </c>
      <c r="Q116" s="36">
        <f t="shared" si="98"/>
        <v>0</v>
      </c>
      <c r="R116" s="36">
        <f t="shared" si="99"/>
        <v>28205.720744723654</v>
      </c>
      <c r="S116" s="37">
        <f t="shared" si="100"/>
        <v>67091.905140632167</v>
      </c>
      <c r="T116" s="35">
        <f>IF(OR(G116="Yes",Summary!$F$25="EP"),S116*I116,P116)</f>
        <v>33545.952570316083</v>
      </c>
      <c r="U116" s="38">
        <f>IF(OR(G116="Yes",Summary!$F$25="EP"),S116*J116,Q116)</f>
        <v>0</v>
      </c>
      <c r="V116" s="38">
        <f>IF(OR(G116="yes",Summary!$F$25="EP"),S116*K116,R116)</f>
        <v>33545.952570316083</v>
      </c>
      <c r="W116" s="39">
        <f t="shared" si="101"/>
        <v>67091.905140632167</v>
      </c>
      <c r="X116" s="33">
        <f t="shared" si="102"/>
        <v>33545.952570316083</v>
      </c>
      <c r="Y116" s="33">
        <f t="shared" si="103"/>
        <v>0</v>
      </c>
      <c r="Z116" s="34">
        <f t="shared" si="104"/>
        <v>95334.448880706215</v>
      </c>
      <c r="AB116" s="40">
        <f t="shared" si="91"/>
        <v>100000</v>
      </c>
      <c r="AC116" s="41">
        <f t="shared" si="92"/>
        <v>88126.580721943479</v>
      </c>
      <c r="AD116" s="42">
        <f t="shared" si="93"/>
        <v>35187.650386790156</v>
      </c>
    </row>
    <row r="117" spans="2:30" x14ac:dyDescent="0.25">
      <c r="B117" s="10">
        <v>7</v>
      </c>
      <c r="C117" s="24"/>
      <c r="D117" s="24">
        <v>1</v>
      </c>
      <c r="E117" s="27">
        <f>'Theorretical Data'!F120</f>
        <v>0.92794091512607557</v>
      </c>
      <c r="F117" s="27">
        <f>'Theorretical Data'!P120</f>
        <v>0.52720457563037593</v>
      </c>
      <c r="G117" s="10" t="str">
        <f>'Theorretical Data'!K120</f>
        <v>No</v>
      </c>
      <c r="H117" s="27"/>
      <c r="I117" s="44">
        <f t="shared" si="94"/>
        <v>0.5</v>
      </c>
      <c r="J117" s="44">
        <f t="shared" si="95"/>
        <v>0</v>
      </c>
      <c r="K117" s="44">
        <f t="shared" si="96"/>
        <v>0.5</v>
      </c>
      <c r="L117" s="45">
        <f t="shared" si="89"/>
        <v>1</v>
      </c>
      <c r="M117" s="32">
        <f t="shared" si="105"/>
        <v>33545.952570316083</v>
      </c>
      <c r="N117" s="33">
        <f t="shared" si="106"/>
        <v>0</v>
      </c>
      <c r="O117" s="34">
        <f t="shared" si="107"/>
        <v>95334.448880706215</v>
      </c>
      <c r="P117" s="35">
        <f t="shared" si="97"/>
        <v>33545.952570316083</v>
      </c>
      <c r="Q117" s="36">
        <f t="shared" si="98"/>
        <v>0</v>
      </c>
      <c r="R117" s="36">
        <f t="shared" si="99"/>
        <v>50260.757665108489</v>
      </c>
      <c r="S117" s="37">
        <f t="shared" si="100"/>
        <v>83806.710235424573</v>
      </c>
      <c r="T117" s="35">
        <f>IF(OR(G117="Yes",Summary!$F$25="EP"),S117*I117,P117)</f>
        <v>33545.952570316083</v>
      </c>
      <c r="U117" s="38">
        <f>IF(OR(G117="Yes",Summary!$F$25="EP"),S117*J117,Q117)</f>
        <v>0</v>
      </c>
      <c r="V117" s="38">
        <f>IF(OR(G117="yes",Summary!$F$25="EP"),S117*K117,R117)</f>
        <v>50260.757665108489</v>
      </c>
      <c r="W117" s="39">
        <f t="shared" si="101"/>
        <v>83806.710235424573</v>
      </c>
      <c r="X117" s="33">
        <f t="shared" si="102"/>
        <v>33545.952570316083</v>
      </c>
      <c r="Y117" s="33">
        <f t="shared" si="103"/>
        <v>0</v>
      </c>
      <c r="Z117" s="34">
        <f t="shared" si="104"/>
        <v>95334.448880706215</v>
      </c>
      <c r="AB117" s="40">
        <f t="shared" si="91"/>
        <v>100000</v>
      </c>
      <c r="AC117" s="41">
        <f t="shared" si="92"/>
        <v>92103.316637823867</v>
      </c>
      <c r="AD117" s="42">
        <f t="shared" si="93"/>
        <v>52720.457563037591</v>
      </c>
    </row>
    <row r="118" spans="2:30" x14ac:dyDescent="0.25">
      <c r="B118" s="10">
        <v>8</v>
      </c>
      <c r="C118" s="24"/>
      <c r="D118" s="24">
        <v>1</v>
      </c>
      <c r="E118" s="27">
        <f>'Theorretical Data'!F121</f>
        <v>0.98598906191031566</v>
      </c>
      <c r="F118" s="27">
        <f>'Theorretical Data'!P121</f>
        <v>0.79244530955157622</v>
      </c>
      <c r="G118" s="10" t="str">
        <f>'Theorretical Data'!K121</f>
        <v>Yes</v>
      </c>
      <c r="H118" s="27"/>
      <c r="I118" s="44">
        <f t="shared" si="94"/>
        <v>0.5</v>
      </c>
      <c r="J118" s="44">
        <f t="shared" si="95"/>
        <v>0</v>
      </c>
      <c r="K118" s="44">
        <f t="shared" si="96"/>
        <v>0.5</v>
      </c>
      <c r="L118" s="45">
        <f t="shared" si="89"/>
        <v>1</v>
      </c>
      <c r="M118" s="32">
        <f t="shared" si="105"/>
        <v>33545.952570316083</v>
      </c>
      <c r="N118" s="33">
        <f t="shared" si="106"/>
        <v>0</v>
      </c>
      <c r="O118" s="34">
        <f t="shared" si="107"/>
        <v>95334.448880706215</v>
      </c>
      <c r="P118" s="35">
        <f t="shared" si="97"/>
        <v>33545.952570316083</v>
      </c>
      <c r="Q118" s="36">
        <f t="shared" si="98"/>
        <v>0</v>
      </c>
      <c r="R118" s="36">
        <f t="shared" si="99"/>
        <v>75547.336854200155</v>
      </c>
      <c r="S118" s="37">
        <f t="shared" si="100"/>
        <v>109093.28942451623</v>
      </c>
      <c r="T118" s="35">
        <f>IF(OR(G118="Yes",Summary!$F$25="EP"),S118*I118,P118)</f>
        <v>54546.644712258116</v>
      </c>
      <c r="U118" s="38">
        <f>IF(OR(G118="Yes",Summary!$F$25="EP"),S118*J118,Q118)</f>
        <v>0</v>
      </c>
      <c r="V118" s="38">
        <f>IF(OR(G118="yes",Summary!$F$25="EP"),S118*K118,R118)</f>
        <v>54546.644712258116</v>
      </c>
      <c r="W118" s="39">
        <f t="shared" si="101"/>
        <v>109093.28942451623</v>
      </c>
      <c r="X118" s="33">
        <f t="shared" si="102"/>
        <v>54546.644712258116</v>
      </c>
      <c r="Y118" s="33">
        <f t="shared" si="103"/>
        <v>0</v>
      </c>
      <c r="Z118" s="34">
        <f t="shared" si="104"/>
        <v>68833.323959131783</v>
      </c>
      <c r="AB118" s="40">
        <f t="shared" si="91"/>
        <v>100000</v>
      </c>
      <c r="AC118" s="41">
        <f t="shared" si="92"/>
        <v>97864.919296309236</v>
      </c>
      <c r="AD118" s="42">
        <f t="shared" si="93"/>
        <v>79244.530955157621</v>
      </c>
    </row>
    <row r="119" spans="2:30" x14ac:dyDescent="0.25">
      <c r="B119" s="10">
        <v>9</v>
      </c>
      <c r="C119" s="24"/>
      <c r="D119" s="24">
        <v>1</v>
      </c>
      <c r="E119" s="27">
        <f>'Theorretical Data'!F122</f>
        <v>1.0017550772636372</v>
      </c>
      <c r="F119" s="27">
        <f>'Theorretical Data'!P122</f>
        <v>0.84627538631818355</v>
      </c>
      <c r="G119" s="10" t="str">
        <f>'Theorretical Data'!K122</f>
        <v>Yes</v>
      </c>
      <c r="H119" s="27"/>
      <c r="I119" s="44">
        <f t="shared" si="94"/>
        <v>0.5</v>
      </c>
      <c r="J119" s="44">
        <f t="shared" si="95"/>
        <v>0</v>
      </c>
      <c r="K119" s="44">
        <f t="shared" si="96"/>
        <v>0.5</v>
      </c>
      <c r="L119" s="45">
        <f t="shared" si="89"/>
        <v>1</v>
      </c>
      <c r="M119" s="32">
        <f t="shared" si="105"/>
        <v>54546.644712258116</v>
      </c>
      <c r="N119" s="33">
        <f t="shared" si="106"/>
        <v>0</v>
      </c>
      <c r="O119" s="34">
        <f t="shared" si="107"/>
        <v>68833.323959131783</v>
      </c>
      <c r="P119" s="35">
        <f t="shared" si="97"/>
        <v>54546.644712258116</v>
      </c>
      <c r="Q119" s="36">
        <f t="shared" si="98"/>
        <v>0</v>
      </c>
      <c r="R119" s="36">
        <f t="shared" si="99"/>
        <v>58251.947825078933</v>
      </c>
      <c r="S119" s="37">
        <f t="shared" si="100"/>
        <v>112798.59253733704</v>
      </c>
      <c r="T119" s="35">
        <f>IF(OR(G119="Yes",Summary!$F$25="EP"),S119*I119,P119)</f>
        <v>56399.29626866852</v>
      </c>
      <c r="U119" s="38">
        <f>IF(OR(G119="Yes",Summary!$F$25="EP"),S119*J119,Q119)</f>
        <v>0</v>
      </c>
      <c r="V119" s="38">
        <f>IF(OR(G119="yes",Summary!$F$25="EP"),S119*K119,R119)</f>
        <v>56399.29626866852</v>
      </c>
      <c r="W119" s="39">
        <f t="shared" si="101"/>
        <v>112798.59253733704</v>
      </c>
      <c r="X119" s="33">
        <f t="shared" si="102"/>
        <v>56399.29626866852</v>
      </c>
      <c r="Y119" s="33">
        <f t="shared" si="103"/>
        <v>0</v>
      </c>
      <c r="Z119" s="34">
        <f t="shared" si="104"/>
        <v>66644.141115860664</v>
      </c>
      <c r="AB119" s="40">
        <f t="shared" si="91"/>
        <v>100000</v>
      </c>
      <c r="AC119" s="41">
        <f t="shared" si="92"/>
        <v>99429.78434378533</v>
      </c>
      <c r="AD119" s="42">
        <f t="shared" si="93"/>
        <v>84627.538631818359</v>
      </c>
    </row>
    <row r="120" spans="2:30" x14ac:dyDescent="0.25">
      <c r="B120" s="10">
        <v>10</v>
      </c>
      <c r="C120" s="24"/>
      <c r="D120" s="24">
        <v>1</v>
      </c>
      <c r="E120" s="27">
        <f>'Theorretical Data'!F123</f>
        <v>0.9538482939669235</v>
      </c>
      <c r="F120" s="27">
        <f>'Theorretical Data'!P123</f>
        <v>0.58174146983461483</v>
      </c>
      <c r="G120" s="10" t="str">
        <f>'Theorretical Data'!K123</f>
        <v>No</v>
      </c>
      <c r="H120" s="27"/>
      <c r="I120" s="44">
        <f t="shared" si="94"/>
        <v>0.5</v>
      </c>
      <c r="J120" s="44">
        <f t="shared" si="95"/>
        <v>0</v>
      </c>
      <c r="K120" s="44">
        <f t="shared" si="96"/>
        <v>0.5</v>
      </c>
      <c r="L120" s="45">
        <f t="shared" si="89"/>
        <v>1</v>
      </c>
      <c r="M120" s="32">
        <f t="shared" si="105"/>
        <v>56399.29626866852</v>
      </c>
      <c r="N120" s="33">
        <f t="shared" si="106"/>
        <v>0</v>
      </c>
      <c r="O120" s="34">
        <f t="shared" si="107"/>
        <v>66644.141115860664</v>
      </c>
      <c r="P120" s="35">
        <f t="shared" si="97"/>
        <v>56399.29626866852</v>
      </c>
      <c r="Q120" s="36">
        <f t="shared" si="98"/>
        <v>0</v>
      </c>
      <c r="R120" s="36">
        <f t="shared" si="99"/>
        <v>38769.660608606267</v>
      </c>
      <c r="S120" s="37">
        <f t="shared" si="100"/>
        <v>95168.956877274788</v>
      </c>
      <c r="T120" s="35">
        <f>IF(OR(G120="Yes",Summary!$F$25="EP"),S120*I120,P120)</f>
        <v>56399.29626866852</v>
      </c>
      <c r="U120" s="38">
        <f>IF(OR(G120="Yes",Summary!$F$25="EP"),S120*J120,Q120)</f>
        <v>0</v>
      </c>
      <c r="V120" s="38">
        <f>IF(OR(G120="yes",Summary!$F$25="EP"),S120*K120,R120)</f>
        <v>38769.660608606267</v>
      </c>
      <c r="W120" s="39">
        <f t="shared" si="101"/>
        <v>95168.956877274788</v>
      </c>
      <c r="X120" s="33">
        <f t="shared" si="102"/>
        <v>56399.29626866852</v>
      </c>
      <c r="Y120" s="33">
        <f t="shared" si="103"/>
        <v>0</v>
      </c>
      <c r="Z120" s="34">
        <f t="shared" si="104"/>
        <v>66644.141115860664</v>
      </c>
      <c r="AB120" s="40">
        <f t="shared" si="91"/>
        <v>100000</v>
      </c>
      <c r="AC120" s="41">
        <f t="shared" si="92"/>
        <v>94674.768631952698</v>
      </c>
      <c r="AD120" s="42">
        <f t="shared" si="93"/>
        <v>58174.146983461484</v>
      </c>
    </row>
    <row r="121" spans="2:30" x14ac:dyDescent="0.25">
      <c r="B121" s="10">
        <v>11</v>
      </c>
      <c r="C121" s="24"/>
      <c r="D121" s="24">
        <v>1</v>
      </c>
      <c r="E121" s="27">
        <f>'Theorretical Data'!F124</f>
        <v>0.87941852223774464</v>
      </c>
      <c r="F121" s="27">
        <f>'Theorretical Data'!P124</f>
        <v>0.18459261118872058</v>
      </c>
      <c r="G121" s="10" t="str">
        <f>'Theorretical Data'!K124</f>
        <v>Yes</v>
      </c>
      <c r="H121" s="27"/>
      <c r="I121" s="44">
        <f t="shared" si="94"/>
        <v>0.5</v>
      </c>
      <c r="J121" s="44">
        <f t="shared" si="95"/>
        <v>0</v>
      </c>
      <c r="K121" s="44">
        <f t="shared" si="96"/>
        <v>0.5</v>
      </c>
      <c r="L121" s="45">
        <f t="shared" si="89"/>
        <v>1</v>
      </c>
      <c r="M121" s="32">
        <f t="shared" si="105"/>
        <v>56399.29626866852</v>
      </c>
      <c r="N121" s="33">
        <f t="shared" si="106"/>
        <v>0</v>
      </c>
      <c r="O121" s="34">
        <f t="shared" si="107"/>
        <v>66644.141115860664</v>
      </c>
      <c r="P121" s="35">
        <f t="shared" si="97"/>
        <v>56399.29626866852</v>
      </c>
      <c r="Q121" s="36">
        <f t="shared" si="98"/>
        <v>0</v>
      </c>
      <c r="R121" s="36">
        <f t="shared" si="99"/>
        <v>12302.016029006294</v>
      </c>
      <c r="S121" s="37">
        <f t="shared" si="100"/>
        <v>68701.312297674813</v>
      </c>
      <c r="T121" s="35">
        <f>IF(OR(G121="Yes",Summary!$F$25="EP"),S121*I121,P121)</f>
        <v>34350.656148837406</v>
      </c>
      <c r="U121" s="38">
        <f>IF(OR(G121="Yes",Summary!$F$25="EP"),S121*J121,Q121)</f>
        <v>0</v>
      </c>
      <c r="V121" s="38">
        <f>IF(OR(G121="yes",Summary!$F$25="EP"),S121*K121,R121)</f>
        <v>34350.656148837406</v>
      </c>
      <c r="W121" s="39">
        <f t="shared" si="101"/>
        <v>68701.312297674813</v>
      </c>
      <c r="X121" s="33">
        <f t="shared" si="102"/>
        <v>34350.656148837406</v>
      </c>
      <c r="Y121" s="33">
        <f t="shared" si="103"/>
        <v>0</v>
      </c>
      <c r="Z121" s="34">
        <f t="shared" si="104"/>
        <v>186089.00934674239</v>
      </c>
      <c r="AB121" s="40">
        <f t="shared" si="91"/>
        <v>100000</v>
      </c>
      <c r="AC121" s="41">
        <f t="shared" si="92"/>
        <v>87287.198236996977</v>
      </c>
      <c r="AD121" s="42">
        <f t="shared" si="93"/>
        <v>18459.261118872058</v>
      </c>
    </row>
    <row r="122" spans="2:30" x14ac:dyDescent="0.25">
      <c r="B122" s="10">
        <v>12</v>
      </c>
      <c r="C122" s="24"/>
      <c r="D122" s="24">
        <v>1</v>
      </c>
      <c r="E122" s="27">
        <f>'Theorretical Data'!F125</f>
        <v>0.84000068554145135</v>
      </c>
      <c r="F122" s="27">
        <f>'Theorretical Data'!P125</f>
        <v>0.01</v>
      </c>
      <c r="G122" s="10" t="str">
        <f>'Theorretical Data'!K125</f>
        <v>Yes</v>
      </c>
      <c r="H122" s="27"/>
      <c r="I122" s="44">
        <f t="shared" si="94"/>
        <v>0.5</v>
      </c>
      <c r="J122" s="44">
        <f t="shared" si="95"/>
        <v>0</v>
      </c>
      <c r="K122" s="44">
        <f t="shared" si="96"/>
        <v>0.5</v>
      </c>
      <c r="L122" s="45">
        <f t="shared" si="89"/>
        <v>1</v>
      </c>
      <c r="M122" s="32">
        <f t="shared" si="105"/>
        <v>34350.656148837406</v>
      </c>
      <c r="N122" s="33">
        <f t="shared" si="106"/>
        <v>0</v>
      </c>
      <c r="O122" s="34">
        <f t="shared" si="107"/>
        <v>186089.00934674239</v>
      </c>
      <c r="P122" s="35">
        <f t="shared" si="97"/>
        <v>34350.656148837406</v>
      </c>
      <c r="Q122" s="36">
        <f t="shared" si="98"/>
        <v>0</v>
      </c>
      <c r="R122" s="36">
        <f t="shared" si="99"/>
        <v>1860.8900934674239</v>
      </c>
      <c r="S122" s="37">
        <f t="shared" si="100"/>
        <v>36211.54624230483</v>
      </c>
      <c r="T122" s="35">
        <f>IF(OR(G122="Yes",Summary!$F$25="EP"),S122*I122,P122)</f>
        <v>18105.773121152415</v>
      </c>
      <c r="U122" s="38">
        <f>IF(OR(G122="Yes",Summary!$F$25="EP"),S122*J122,Q122)</f>
        <v>0</v>
      </c>
      <c r="V122" s="38">
        <f>IF(OR(G122="yes",Summary!$F$25="EP"),S122*K122,R122)</f>
        <v>18105.773121152415</v>
      </c>
      <c r="W122" s="39">
        <f t="shared" si="101"/>
        <v>36211.54624230483</v>
      </c>
      <c r="X122" s="33">
        <f t="shared" si="102"/>
        <v>18105.773121152415</v>
      </c>
      <c r="Y122" s="33">
        <f t="shared" si="103"/>
        <v>0</v>
      </c>
      <c r="Z122" s="34">
        <f t="shared" si="104"/>
        <v>1810577.3121152415</v>
      </c>
      <c r="AB122" s="40">
        <f t="shared" si="91"/>
        <v>100000</v>
      </c>
      <c r="AC122" s="41">
        <f t="shared" si="92"/>
        <v>83374.75787011924</v>
      </c>
      <c r="AD122" s="42">
        <f t="shared" si="93"/>
        <v>1000</v>
      </c>
    </row>
    <row r="123" spans="2:30" x14ac:dyDescent="0.25">
      <c r="B123" s="10">
        <v>13</v>
      </c>
      <c r="C123" s="24"/>
      <c r="D123" s="24">
        <v>1</v>
      </c>
      <c r="E123" s="27">
        <f>'Theorretical Data'!F126</f>
        <v>0.86493989573997021</v>
      </c>
      <c r="F123" s="27">
        <f>'Theorretical Data'!P126</f>
        <v>0.01</v>
      </c>
      <c r="G123" s="10" t="str">
        <f>'Theorretical Data'!K126</f>
        <v>No</v>
      </c>
      <c r="H123" s="27"/>
      <c r="I123" s="44">
        <f t="shared" si="94"/>
        <v>0.5</v>
      </c>
      <c r="J123" s="44">
        <f t="shared" si="95"/>
        <v>0</v>
      </c>
      <c r="K123" s="44">
        <f t="shared" si="96"/>
        <v>0.5</v>
      </c>
      <c r="L123" s="45">
        <f t="shared" si="89"/>
        <v>1</v>
      </c>
      <c r="M123" s="32">
        <f t="shared" si="105"/>
        <v>18105.773121152415</v>
      </c>
      <c r="N123" s="33">
        <f t="shared" si="106"/>
        <v>0</v>
      </c>
      <c r="O123" s="34">
        <f t="shared" si="107"/>
        <v>1810577.3121152415</v>
      </c>
      <c r="P123" s="35">
        <f t="shared" si="97"/>
        <v>18105.773121152415</v>
      </c>
      <c r="Q123" s="36">
        <f t="shared" si="98"/>
        <v>0</v>
      </c>
      <c r="R123" s="36">
        <f t="shared" si="99"/>
        <v>18105.773121152415</v>
      </c>
      <c r="S123" s="37">
        <f t="shared" si="100"/>
        <v>36211.54624230483</v>
      </c>
      <c r="T123" s="35">
        <f>IF(OR(G123="Yes",Summary!$F$25="EP"),S123*I123,P123)</f>
        <v>18105.773121152415</v>
      </c>
      <c r="U123" s="38">
        <f>IF(OR(G123="Yes",Summary!$F$25="EP"),S123*J123,Q123)</f>
        <v>0</v>
      </c>
      <c r="V123" s="38">
        <f>IF(OR(G123="yes",Summary!$F$25="EP"),S123*K123,R123)</f>
        <v>18105.773121152415</v>
      </c>
      <c r="W123" s="39">
        <f t="shared" si="101"/>
        <v>36211.54624230483</v>
      </c>
      <c r="X123" s="33">
        <f t="shared" si="102"/>
        <v>18105.773121152415</v>
      </c>
      <c r="Y123" s="33">
        <f t="shared" si="103"/>
        <v>0</v>
      </c>
      <c r="Z123" s="34">
        <f t="shared" si="104"/>
        <v>1810577.3121152415</v>
      </c>
      <c r="AB123" s="40">
        <f t="shared" si="91"/>
        <v>100000</v>
      </c>
      <c r="AC123" s="41">
        <f t="shared" si="92"/>
        <v>85850.113721088841</v>
      </c>
      <c r="AD123" s="42">
        <f t="shared" si="93"/>
        <v>1000</v>
      </c>
    </row>
    <row r="124" spans="2:30" x14ac:dyDescent="0.25">
      <c r="B124" s="10">
        <v>14</v>
      </c>
      <c r="C124" s="24"/>
      <c r="D124" s="24">
        <v>1</v>
      </c>
      <c r="E124" s="27">
        <f>'Theorretical Data'!F127</f>
        <v>0.9244116925778656</v>
      </c>
      <c r="F124" s="27">
        <f>'Theorretical Data'!P127</f>
        <v>9.4558462889324318E-2</v>
      </c>
      <c r="G124" s="10" t="str">
        <f>'Theorretical Data'!K127</f>
        <v>No</v>
      </c>
      <c r="H124" s="27"/>
      <c r="I124" s="44">
        <f t="shared" si="94"/>
        <v>0.5</v>
      </c>
      <c r="J124" s="44">
        <f t="shared" si="95"/>
        <v>0</v>
      </c>
      <c r="K124" s="44">
        <f t="shared" si="96"/>
        <v>0.5</v>
      </c>
      <c r="L124" s="45">
        <f t="shared" si="89"/>
        <v>1</v>
      </c>
      <c r="M124" s="32">
        <f t="shared" si="105"/>
        <v>18105.773121152415</v>
      </c>
      <c r="N124" s="33">
        <f t="shared" si="106"/>
        <v>0</v>
      </c>
      <c r="O124" s="34">
        <f t="shared" si="107"/>
        <v>1810577.3121152415</v>
      </c>
      <c r="P124" s="35">
        <f t="shared" si="97"/>
        <v>18105.773121152415</v>
      </c>
      <c r="Q124" s="36">
        <f t="shared" si="98"/>
        <v>0</v>
      </c>
      <c r="R124" s="36">
        <f t="shared" si="99"/>
        <v>171205.40757590163</v>
      </c>
      <c r="S124" s="37">
        <f t="shared" si="100"/>
        <v>189311.18069705405</v>
      </c>
      <c r="T124" s="35">
        <f>IF(OR(G124="Yes",Summary!$F$25="EP"),S124*I124,P124)</f>
        <v>18105.773121152415</v>
      </c>
      <c r="U124" s="38">
        <f>IF(OR(G124="Yes",Summary!$F$25="EP"),S124*J124,Q124)</f>
        <v>0</v>
      </c>
      <c r="V124" s="38">
        <f>IF(OR(G124="yes",Summary!$F$25="EP"),S124*K124,R124)</f>
        <v>171205.40757590163</v>
      </c>
      <c r="W124" s="39">
        <f t="shared" si="101"/>
        <v>189311.18069705405</v>
      </c>
      <c r="X124" s="33">
        <f t="shared" si="102"/>
        <v>18105.773121152415</v>
      </c>
      <c r="Y124" s="33">
        <f t="shared" si="103"/>
        <v>0</v>
      </c>
      <c r="Z124" s="34">
        <f t="shared" si="104"/>
        <v>1810577.3121152413</v>
      </c>
      <c r="AB124" s="40">
        <f t="shared" si="91"/>
        <v>100000</v>
      </c>
      <c r="AC124" s="41">
        <f t="shared" si="92"/>
        <v>91753.021595817918</v>
      </c>
      <c r="AD124" s="42">
        <f t="shared" si="93"/>
        <v>9455.846288932431</v>
      </c>
    </row>
    <row r="125" spans="2:30" x14ac:dyDescent="0.25">
      <c r="B125" s="10">
        <v>15</v>
      </c>
      <c r="C125" s="24"/>
      <c r="D125" s="24">
        <v>1</v>
      </c>
      <c r="E125" s="27">
        <f>'Theorretical Data'!F128</f>
        <v>0.95684251489864169</v>
      </c>
      <c r="F125" s="27">
        <f>'Theorretical Data'!P128</f>
        <v>0.23171257449320459</v>
      </c>
      <c r="G125" s="10" t="str">
        <f>'Theorretical Data'!K128</f>
        <v>Yes</v>
      </c>
      <c r="H125" s="27"/>
      <c r="I125" s="44">
        <f t="shared" si="94"/>
        <v>0.5</v>
      </c>
      <c r="J125" s="44">
        <f t="shared" si="95"/>
        <v>0</v>
      </c>
      <c r="K125" s="44">
        <f t="shared" si="96"/>
        <v>0.5</v>
      </c>
      <c r="L125" s="45">
        <f t="shared" si="89"/>
        <v>1</v>
      </c>
      <c r="M125" s="32">
        <f t="shared" si="105"/>
        <v>18105.773121152415</v>
      </c>
      <c r="N125" s="33">
        <f t="shared" si="106"/>
        <v>0</v>
      </c>
      <c r="O125" s="34">
        <f t="shared" si="107"/>
        <v>1810577.3121152413</v>
      </c>
      <c r="P125" s="35">
        <f t="shared" si="97"/>
        <v>18105.773121152415</v>
      </c>
      <c r="Q125" s="36">
        <f t="shared" si="98"/>
        <v>0</v>
      </c>
      <c r="R125" s="36">
        <f t="shared" si="99"/>
        <v>419533.53030920902</v>
      </c>
      <c r="S125" s="37">
        <f t="shared" si="100"/>
        <v>437639.30343036144</v>
      </c>
      <c r="T125" s="35">
        <f>IF(OR(G125="Yes",Summary!$F$25="EP"),S125*I125,P125)</f>
        <v>218819.65171518072</v>
      </c>
      <c r="U125" s="38">
        <f>IF(OR(G125="Yes",Summary!$F$25="EP"),S125*J125,Q125)</f>
        <v>0</v>
      </c>
      <c r="V125" s="38">
        <f>IF(OR(G125="yes",Summary!$F$25="EP"),S125*K125,R125)</f>
        <v>218819.65171518072</v>
      </c>
      <c r="W125" s="39">
        <f t="shared" si="101"/>
        <v>437639.30343036144</v>
      </c>
      <c r="X125" s="33">
        <f t="shared" si="102"/>
        <v>218819.65171518072</v>
      </c>
      <c r="Y125" s="33">
        <f t="shared" si="103"/>
        <v>0</v>
      </c>
      <c r="Z125" s="34">
        <f t="shared" si="104"/>
        <v>944358.12209923042</v>
      </c>
      <c r="AB125" s="40">
        <f t="shared" si="91"/>
        <v>100000</v>
      </c>
      <c r="AC125" s="41">
        <f t="shared" si="92"/>
        <v>94971.961776540105</v>
      </c>
      <c r="AD125" s="42">
        <f t="shared" si="93"/>
        <v>23171.257449320459</v>
      </c>
    </row>
    <row r="126" spans="2:30" x14ac:dyDescent="0.25">
      <c r="B126" s="10">
        <v>16</v>
      </c>
      <c r="C126" s="24"/>
      <c r="D126" s="24">
        <v>1</v>
      </c>
      <c r="E126" s="27">
        <f>'Theorretical Data'!F129</f>
        <v>0.92552014881099898</v>
      </c>
      <c r="F126" s="27">
        <f>'Theorretical Data'!P129</f>
        <v>5.0100744054990876E-2</v>
      </c>
      <c r="G126" s="10" t="str">
        <f>'Theorretical Data'!K129</f>
        <v>No</v>
      </c>
      <c r="H126" s="27"/>
      <c r="I126" s="44">
        <f t="shared" si="94"/>
        <v>0.5</v>
      </c>
      <c r="J126" s="44">
        <f t="shared" si="95"/>
        <v>0</v>
      </c>
      <c r="K126" s="44">
        <f t="shared" si="96"/>
        <v>0.5</v>
      </c>
      <c r="L126" s="45">
        <f t="shared" si="89"/>
        <v>1</v>
      </c>
      <c r="M126" s="32">
        <f t="shared" si="105"/>
        <v>218819.65171518072</v>
      </c>
      <c r="N126" s="33">
        <f t="shared" si="106"/>
        <v>0</v>
      </c>
      <c r="O126" s="34">
        <f t="shared" si="107"/>
        <v>944358.12209923042</v>
      </c>
      <c r="P126" s="35">
        <f t="shared" si="97"/>
        <v>218819.65171518072</v>
      </c>
      <c r="Q126" s="36">
        <f t="shared" si="98"/>
        <v>0</v>
      </c>
      <c r="R126" s="36">
        <f t="shared" si="99"/>
        <v>47313.044571545368</v>
      </c>
      <c r="S126" s="37">
        <f t="shared" si="100"/>
        <v>266132.6962867261</v>
      </c>
      <c r="T126" s="35">
        <f>IF(OR(G126="Yes",Summary!$F$25="EP"),S126*I126,P126)</f>
        <v>218819.65171518072</v>
      </c>
      <c r="U126" s="38">
        <f>IF(OR(G126="Yes",Summary!$F$25="EP"),S126*J126,Q126)</f>
        <v>0</v>
      </c>
      <c r="V126" s="38">
        <f>IF(OR(G126="yes",Summary!$F$25="EP"),S126*K126,R126)</f>
        <v>47313.044571545368</v>
      </c>
      <c r="W126" s="39">
        <f t="shared" si="101"/>
        <v>266132.6962867261</v>
      </c>
      <c r="X126" s="33">
        <f t="shared" si="102"/>
        <v>218819.65171518072</v>
      </c>
      <c r="Y126" s="33">
        <f t="shared" si="103"/>
        <v>0</v>
      </c>
      <c r="Z126" s="34">
        <f t="shared" si="104"/>
        <v>944358.12209923042</v>
      </c>
      <c r="AB126" s="40">
        <f t="shared" si="91"/>
        <v>100000</v>
      </c>
      <c r="AC126" s="41">
        <f t="shared" si="92"/>
        <v>91863.042065607835</v>
      </c>
      <c r="AD126" s="42">
        <f t="shared" si="93"/>
        <v>5010.0744054990873</v>
      </c>
    </row>
    <row r="127" spans="2:30" x14ac:dyDescent="0.25">
      <c r="B127" s="10">
        <v>17</v>
      </c>
      <c r="C127" s="24"/>
      <c r="D127" s="24">
        <v>1</v>
      </c>
      <c r="E127" s="27">
        <f>'Theorretical Data'!F130</f>
        <v>0.85234676783344621</v>
      </c>
      <c r="F127" s="27">
        <f>'Theorretical Data'!P130</f>
        <v>0.01</v>
      </c>
      <c r="G127" s="10" t="str">
        <f>'Theorretical Data'!K130</f>
        <v>Yes</v>
      </c>
      <c r="H127" s="27"/>
      <c r="I127" s="44">
        <f t="shared" si="94"/>
        <v>0.5</v>
      </c>
      <c r="J127" s="44">
        <f t="shared" si="95"/>
        <v>0</v>
      </c>
      <c r="K127" s="44">
        <f t="shared" si="96"/>
        <v>0.5</v>
      </c>
      <c r="L127" s="45">
        <f t="shared" si="89"/>
        <v>1</v>
      </c>
      <c r="M127" s="32">
        <f t="shared" si="105"/>
        <v>218819.65171518072</v>
      </c>
      <c r="N127" s="33">
        <f t="shared" si="106"/>
        <v>0</v>
      </c>
      <c r="O127" s="34">
        <f t="shared" si="107"/>
        <v>944358.12209923042</v>
      </c>
      <c r="P127" s="35">
        <f t="shared" si="97"/>
        <v>218819.65171518072</v>
      </c>
      <c r="Q127" s="36">
        <f t="shared" si="98"/>
        <v>0</v>
      </c>
      <c r="R127" s="36">
        <f t="shared" si="99"/>
        <v>9443.5812209923042</v>
      </c>
      <c r="S127" s="37">
        <f t="shared" si="100"/>
        <v>228263.23293617304</v>
      </c>
      <c r="T127" s="35">
        <f>IF(OR(G127="Yes",Summary!$F$25="EP"),S127*I127,P127)</f>
        <v>114131.61646808652</v>
      </c>
      <c r="U127" s="38">
        <f>IF(OR(G127="Yes",Summary!$F$25="EP"),S127*J127,Q127)</f>
        <v>0</v>
      </c>
      <c r="V127" s="38">
        <f>IF(OR(G127="yes",Summary!$F$25="EP"),S127*K127,R127)</f>
        <v>114131.61646808652</v>
      </c>
      <c r="W127" s="39">
        <f t="shared" si="101"/>
        <v>228263.23293617304</v>
      </c>
      <c r="X127" s="33">
        <f t="shared" si="102"/>
        <v>114131.61646808652</v>
      </c>
      <c r="Y127" s="33">
        <f t="shared" si="103"/>
        <v>0</v>
      </c>
      <c r="Z127" s="34">
        <f t="shared" si="104"/>
        <v>11413161.646808652</v>
      </c>
      <c r="AB127" s="40">
        <f t="shared" si="91"/>
        <v>100000</v>
      </c>
      <c r="AC127" s="41">
        <f t="shared" si="92"/>
        <v>84600.175467339563</v>
      </c>
      <c r="AD127" s="42">
        <f t="shared" si="93"/>
        <v>1000</v>
      </c>
    </row>
    <row r="128" spans="2:30" x14ac:dyDescent="0.25">
      <c r="B128" s="10">
        <v>18</v>
      </c>
      <c r="C128" s="24"/>
      <c r="D128" s="24">
        <v>1</v>
      </c>
      <c r="E128" s="27">
        <f>'Theorretical Data'!F131</f>
        <v>0.79770217556843193</v>
      </c>
      <c r="F128" s="27">
        <f>'Theorretical Data'!P131</f>
        <v>0.01</v>
      </c>
      <c r="G128" s="10" t="str">
        <f>'Theorretical Data'!K131</f>
        <v>Yes</v>
      </c>
      <c r="H128" s="27"/>
      <c r="I128" s="44">
        <f t="shared" si="94"/>
        <v>0.5</v>
      </c>
      <c r="J128" s="44">
        <f t="shared" si="95"/>
        <v>0</v>
      </c>
      <c r="K128" s="44">
        <f t="shared" si="96"/>
        <v>0.5</v>
      </c>
      <c r="L128" s="45">
        <f t="shared" si="89"/>
        <v>1</v>
      </c>
      <c r="M128" s="32">
        <f t="shared" si="105"/>
        <v>114131.61646808652</v>
      </c>
      <c r="N128" s="33">
        <f t="shared" si="106"/>
        <v>0</v>
      </c>
      <c r="O128" s="34">
        <f t="shared" si="107"/>
        <v>11413161.646808652</v>
      </c>
      <c r="P128" s="35">
        <f t="shared" si="97"/>
        <v>114131.61646808652</v>
      </c>
      <c r="Q128" s="36">
        <f t="shared" si="98"/>
        <v>0</v>
      </c>
      <c r="R128" s="36">
        <f t="shared" si="99"/>
        <v>114131.61646808652</v>
      </c>
      <c r="S128" s="37">
        <f t="shared" si="100"/>
        <v>228263.23293617304</v>
      </c>
      <c r="T128" s="35">
        <f>IF(OR(G128="Yes",Summary!$F$25="EP"),S128*I128,P128)</f>
        <v>114131.61646808652</v>
      </c>
      <c r="U128" s="38">
        <f>IF(OR(G128="Yes",Summary!$F$25="EP"),S128*J128,Q128)</f>
        <v>0</v>
      </c>
      <c r="V128" s="38">
        <f>IF(OR(G128="yes",Summary!$F$25="EP"),S128*K128,R128)</f>
        <v>114131.61646808652</v>
      </c>
      <c r="W128" s="39">
        <f t="shared" si="101"/>
        <v>228263.23293617304</v>
      </c>
      <c r="X128" s="33">
        <f t="shared" si="102"/>
        <v>114131.61646808652</v>
      </c>
      <c r="Y128" s="33">
        <f t="shared" si="103"/>
        <v>0</v>
      </c>
      <c r="Z128" s="34">
        <f t="shared" si="104"/>
        <v>11413161.646808652</v>
      </c>
      <c r="AB128" s="40">
        <f t="shared" si="91"/>
        <v>100000</v>
      </c>
      <c r="AC128" s="41">
        <f t="shared" si="92"/>
        <v>79176.39459736296</v>
      </c>
      <c r="AD128" s="42">
        <f t="shared" si="93"/>
        <v>1000</v>
      </c>
    </row>
    <row r="129" spans="2:30" ht="15.75" thickBot="1" x14ac:dyDescent="0.3">
      <c r="B129" s="10">
        <v>19</v>
      </c>
      <c r="C129" s="24"/>
      <c r="D129" s="24">
        <v>1</v>
      </c>
      <c r="E129" s="27">
        <f>'Theorretical Data'!F132</f>
        <v>0.80493089272598362</v>
      </c>
      <c r="F129" s="27">
        <f>'Theorretical Data'!P132</f>
        <v>0.01</v>
      </c>
      <c r="G129" s="10" t="str">
        <f>'Theorretical Data'!K132</f>
        <v>No</v>
      </c>
      <c r="H129" s="27"/>
      <c r="I129" s="44">
        <f t="shared" si="94"/>
        <v>0.5</v>
      </c>
      <c r="J129" s="44">
        <f t="shared" si="95"/>
        <v>0</v>
      </c>
      <c r="K129" s="44">
        <f t="shared" si="96"/>
        <v>0.5</v>
      </c>
      <c r="L129" s="45">
        <f t="shared" si="89"/>
        <v>1</v>
      </c>
      <c r="M129" s="32">
        <f t="shared" si="105"/>
        <v>114131.61646808652</v>
      </c>
      <c r="N129" s="33">
        <f t="shared" si="106"/>
        <v>0</v>
      </c>
      <c r="O129" s="34">
        <f t="shared" si="107"/>
        <v>11413161.646808652</v>
      </c>
      <c r="P129" s="35">
        <f t="shared" si="97"/>
        <v>114131.61646808652</v>
      </c>
      <c r="Q129" s="36">
        <f t="shared" si="98"/>
        <v>0</v>
      </c>
      <c r="R129" s="36">
        <f t="shared" si="99"/>
        <v>114131.61646808652</v>
      </c>
      <c r="S129" s="37">
        <f t="shared" si="100"/>
        <v>228263.23293617304</v>
      </c>
      <c r="T129" s="35">
        <f>IF(OR(G129="Yes",Summary!$F$25="EP"),S129*I129,P129)</f>
        <v>114131.61646808652</v>
      </c>
      <c r="U129" s="38">
        <f>IF(OR(G129="Yes",Summary!$F$25="EP"),S129*J129,Q129)</f>
        <v>0</v>
      </c>
      <c r="V129" s="38">
        <f>IF(OR(G129="yes",Summary!$F$25="EP"),S129*K129,R129)</f>
        <v>114131.61646808652</v>
      </c>
      <c r="W129" s="39">
        <f t="shared" si="101"/>
        <v>228263.23293617304</v>
      </c>
      <c r="X129" s="33">
        <f t="shared" si="102"/>
        <v>114131.61646808652</v>
      </c>
      <c r="Y129" s="33">
        <f t="shared" si="103"/>
        <v>0</v>
      </c>
      <c r="Z129" s="34">
        <f t="shared" si="104"/>
        <v>11413161.646808652</v>
      </c>
      <c r="AB129" s="40">
        <f t="shared" si="91"/>
        <v>100000</v>
      </c>
      <c r="AC129" s="41">
        <f t="shared" si="92"/>
        <v>79893.885134092663</v>
      </c>
      <c r="AD129" s="42">
        <f t="shared" si="93"/>
        <v>1000</v>
      </c>
    </row>
    <row r="130" spans="2:30" ht="15.75" thickBot="1" x14ac:dyDescent="0.3">
      <c r="B130" s="11">
        <v>20</v>
      </c>
      <c r="C130" s="25"/>
      <c r="D130" s="25">
        <v>1</v>
      </c>
      <c r="E130" s="46">
        <f>'Theorretical Data'!F133</f>
        <v>0.86049140467640761</v>
      </c>
      <c r="F130" s="46">
        <f>'Theorretical Data'!P133</f>
        <v>0.01</v>
      </c>
      <c r="G130" s="11" t="str">
        <f>'Theorretical Data'!K133</f>
        <v>No</v>
      </c>
      <c r="H130" s="46"/>
      <c r="I130" s="48">
        <f t="shared" si="94"/>
        <v>0.5</v>
      </c>
      <c r="J130" s="48">
        <f t="shared" si="95"/>
        <v>0</v>
      </c>
      <c r="K130" s="48">
        <f t="shared" si="96"/>
        <v>0.5</v>
      </c>
      <c r="L130" s="49">
        <f t="shared" si="89"/>
        <v>1</v>
      </c>
      <c r="M130" s="50">
        <f t="shared" si="105"/>
        <v>114131.61646808652</v>
      </c>
      <c r="N130" s="51">
        <f t="shared" si="106"/>
        <v>0</v>
      </c>
      <c r="O130" s="52">
        <f t="shared" si="107"/>
        <v>11413161.646808652</v>
      </c>
      <c r="P130" s="53">
        <f t="shared" si="97"/>
        <v>114131.61646808652</v>
      </c>
      <c r="Q130" s="54">
        <f t="shared" si="98"/>
        <v>0</v>
      </c>
      <c r="R130" s="54">
        <f t="shared" si="99"/>
        <v>114131.61646808652</v>
      </c>
      <c r="S130" s="55">
        <f t="shared" si="100"/>
        <v>228263.23293617304</v>
      </c>
      <c r="T130" s="53">
        <f>IF(OR(G130="Yes",Summary!$F$25="EP"),S130*I130,P130)</f>
        <v>114131.61646808652</v>
      </c>
      <c r="U130" s="56">
        <f>IF(OR(G130="Yes",Summary!$F$25="EP"),S130*J130,Q130)</f>
        <v>0</v>
      </c>
      <c r="V130" s="56">
        <f>IF(OR(G130="yes",Summary!$F$25="EP"),S130*K130,R130)</f>
        <v>114131.61646808652</v>
      </c>
      <c r="W130" s="57">
        <f t="shared" si="101"/>
        <v>228263.23293617304</v>
      </c>
      <c r="X130" s="51">
        <f t="shared" si="102"/>
        <v>114131.61646808652</v>
      </c>
      <c r="Y130" s="51">
        <f t="shared" si="103"/>
        <v>0</v>
      </c>
      <c r="Z130" s="52">
        <f t="shared" si="104"/>
        <v>11413161.646808652</v>
      </c>
      <c r="AB130" s="58">
        <f t="shared" si="91"/>
        <v>100000</v>
      </c>
      <c r="AC130" s="59">
        <f t="shared" si="92"/>
        <v>85408.576146541687</v>
      </c>
      <c r="AD130" s="60">
        <f t="shared" si="93"/>
        <v>1000</v>
      </c>
    </row>
    <row r="131" spans="2:30" x14ac:dyDescent="0.25">
      <c r="AB131" s="62"/>
      <c r="AC131" s="62"/>
      <c r="AD131" s="62"/>
    </row>
    <row r="132" spans="2:30" ht="15.75" thickBot="1" x14ac:dyDescent="0.3">
      <c r="B132" s="19" t="s">
        <v>23</v>
      </c>
      <c r="AB132" s="62"/>
      <c r="AC132" s="62"/>
      <c r="AD132" s="62"/>
    </row>
    <row r="133" spans="2:30" ht="15.75" thickBot="1" x14ac:dyDescent="0.3">
      <c r="H133" s="125" t="s">
        <v>10</v>
      </c>
      <c r="I133" s="126"/>
      <c r="J133" s="126"/>
      <c r="K133" s="126"/>
      <c r="L133" s="126"/>
      <c r="M133" s="126"/>
      <c r="N133" s="126"/>
      <c r="O133" s="126"/>
      <c r="P133" s="126"/>
      <c r="Q133" s="126"/>
      <c r="R133" s="126"/>
      <c r="S133" s="126"/>
      <c r="T133" s="127" t="s">
        <v>18</v>
      </c>
      <c r="U133" s="128"/>
      <c r="V133" s="128"/>
      <c r="W133" s="128"/>
      <c r="X133" s="128"/>
      <c r="Y133" s="128"/>
      <c r="Z133" s="129"/>
      <c r="AB133" s="127" t="s">
        <v>20</v>
      </c>
      <c r="AC133" s="128"/>
      <c r="AD133" s="129"/>
    </row>
    <row r="134" spans="2:30" ht="30.75" thickBot="1" x14ac:dyDescent="0.3">
      <c r="B134" s="6" t="s">
        <v>4</v>
      </c>
      <c r="C134" s="3"/>
      <c r="D134" s="3" t="s">
        <v>5</v>
      </c>
      <c r="E134" s="4" t="s">
        <v>25</v>
      </c>
      <c r="F134" s="5" t="s">
        <v>6</v>
      </c>
      <c r="G134" s="68" t="s">
        <v>63</v>
      </c>
      <c r="H134" s="4" t="s">
        <v>10</v>
      </c>
      <c r="I134" s="4" t="s">
        <v>11</v>
      </c>
      <c r="J134" s="4" t="s">
        <v>26</v>
      </c>
      <c r="K134" s="4" t="s">
        <v>12</v>
      </c>
      <c r="L134" s="5" t="s">
        <v>13</v>
      </c>
      <c r="M134" s="3" t="s">
        <v>14</v>
      </c>
      <c r="N134" s="4" t="s">
        <v>54</v>
      </c>
      <c r="O134" s="4" t="s">
        <v>15</v>
      </c>
      <c r="P134" s="3" t="s">
        <v>7</v>
      </c>
      <c r="Q134" s="4" t="s">
        <v>55</v>
      </c>
      <c r="R134" s="4" t="s">
        <v>8</v>
      </c>
      <c r="S134" s="5" t="s">
        <v>53</v>
      </c>
      <c r="T134" s="3" t="s">
        <v>2</v>
      </c>
      <c r="U134" s="4" t="s">
        <v>56</v>
      </c>
      <c r="V134" s="4" t="s">
        <v>3</v>
      </c>
      <c r="W134" s="5" t="s">
        <v>16</v>
      </c>
      <c r="X134" s="4" t="s">
        <v>14</v>
      </c>
      <c r="Y134" s="4" t="s">
        <v>54</v>
      </c>
      <c r="Z134" s="5" t="s">
        <v>17</v>
      </c>
      <c r="AB134" s="21" t="s">
        <v>0</v>
      </c>
      <c r="AC134" s="22" t="s">
        <v>28</v>
      </c>
      <c r="AD134" s="23" t="s">
        <v>1</v>
      </c>
    </row>
    <row r="135" spans="2:30" x14ac:dyDescent="0.25">
      <c r="B135" s="70">
        <v>1</v>
      </c>
      <c r="C135" s="24"/>
      <c r="D135" s="24">
        <v>1</v>
      </c>
      <c r="E135" s="27">
        <f>'Theorretical Data'!F114</f>
        <v>0.99250000000000005</v>
      </c>
      <c r="F135" s="27">
        <f>'Theorretical Data'!P114</f>
        <v>1</v>
      </c>
      <c r="G135" s="70" t="str">
        <f>'Theorretical Data'!K114</f>
        <v>No</v>
      </c>
      <c r="H135" s="66">
        <f>H9</f>
        <v>100000</v>
      </c>
      <c r="I135" s="63">
        <f>I34</f>
        <v>0.25</v>
      </c>
      <c r="J135" s="63">
        <f>J34</f>
        <v>0.5</v>
      </c>
      <c r="K135" s="63">
        <f>K34</f>
        <v>0.25</v>
      </c>
      <c r="L135" s="31">
        <f>I135+J135+K135</f>
        <v>1</v>
      </c>
      <c r="M135" s="32">
        <f>(H135*I135)/D135</f>
        <v>25000</v>
      </c>
      <c r="N135" s="33">
        <f>(H135*J135)/E135</f>
        <v>50377.83375314861</v>
      </c>
      <c r="O135" s="34">
        <f>(H135*K135)/F135</f>
        <v>25000</v>
      </c>
      <c r="P135" s="35">
        <f t="shared" ref="P135:R136" si="108">M135*D135</f>
        <v>25000</v>
      </c>
      <c r="Q135" s="36">
        <f t="shared" si="108"/>
        <v>50000</v>
      </c>
      <c r="R135" s="36">
        <f t="shared" si="108"/>
        <v>25000</v>
      </c>
      <c r="S135" s="37">
        <f>SUM(P135:R135)</f>
        <v>100000</v>
      </c>
      <c r="T135" s="35">
        <f>IF(OR(G135="Yes",Summary!$F$25="EP"),S135*I135,P135)</f>
        <v>25000</v>
      </c>
      <c r="U135" s="38">
        <f>IF(OR(G135="Yes",Summary!$F$25="EP"),S135*J135,Q135)</f>
        <v>50000</v>
      </c>
      <c r="V135" s="38">
        <f>IF(OR(G135="yes",Summary!$F$25="EP"),S135*K135,R135)</f>
        <v>25000</v>
      </c>
      <c r="W135" s="39">
        <f>SUM(T135:V135)</f>
        <v>100000</v>
      </c>
      <c r="X135" s="33">
        <f t="shared" ref="X135:Z136" si="109">T135/D135</f>
        <v>25000</v>
      </c>
      <c r="Y135" s="33">
        <f t="shared" si="109"/>
        <v>50377.83375314861</v>
      </c>
      <c r="Z135" s="34">
        <f t="shared" si="109"/>
        <v>25000</v>
      </c>
      <c r="AB135" s="40">
        <f>($H$9/$D$9)*D135</f>
        <v>100000</v>
      </c>
      <c r="AC135" s="41">
        <f>($H$9/$E$9)*E135</f>
        <v>98511.166253101735</v>
      </c>
      <c r="AD135" s="42">
        <f>($H$9/$F$9)*F135</f>
        <v>100000</v>
      </c>
    </row>
    <row r="136" spans="2:30" x14ac:dyDescent="0.25">
      <c r="B136" s="10">
        <v>2</v>
      </c>
      <c r="C136" s="24"/>
      <c r="D136" s="24">
        <v>1</v>
      </c>
      <c r="E136" s="27">
        <f>'Theorretical Data'!F115</f>
        <v>1.0439029689365529</v>
      </c>
      <c r="F136" s="27">
        <f>'Theorretical Data'!P115</f>
        <v>1.2320148446827637</v>
      </c>
      <c r="G136" s="10" t="str">
        <f>'Theorretical Data'!K115</f>
        <v>Yes</v>
      </c>
      <c r="H136" s="67"/>
      <c r="I136" s="44">
        <f>I135</f>
        <v>0.25</v>
      </c>
      <c r="J136" s="44">
        <f>J135</f>
        <v>0.5</v>
      </c>
      <c r="K136" s="44">
        <f>K135</f>
        <v>0.25</v>
      </c>
      <c r="L136" s="45">
        <f t="shared" ref="L136:L154" si="110">I136+J136+K136</f>
        <v>1</v>
      </c>
      <c r="M136" s="32">
        <f t="shared" ref="M136:O137" si="111">X135</f>
        <v>25000</v>
      </c>
      <c r="N136" s="33">
        <f t="shared" si="111"/>
        <v>50377.83375314861</v>
      </c>
      <c r="O136" s="34">
        <f t="shared" si="111"/>
        <v>25000</v>
      </c>
      <c r="P136" s="35">
        <f t="shared" si="108"/>
        <v>25000</v>
      </c>
      <c r="Q136" s="36">
        <f t="shared" si="108"/>
        <v>52589.570223503921</v>
      </c>
      <c r="R136" s="36">
        <f t="shared" si="108"/>
        <v>30800.371117069091</v>
      </c>
      <c r="S136" s="37">
        <f>SUM(P136:R136)</f>
        <v>108389.94134057302</v>
      </c>
      <c r="T136" s="35">
        <f>IF(OR(G136="Yes",Summary!$F$25="EP"),S136*I136,P136)</f>
        <v>27097.485335143254</v>
      </c>
      <c r="U136" s="38">
        <f>IF(OR(G136="Yes",Summary!$F$25="EP"),S136*J136,Q136)</f>
        <v>54194.970670286508</v>
      </c>
      <c r="V136" s="38">
        <f>IF(OR(G136="yes",Summary!$F$25="EP"),S136*K136,R136)</f>
        <v>27097.485335143254</v>
      </c>
      <c r="W136" s="39">
        <f>SUM(T136:V136)</f>
        <v>108389.94134057302</v>
      </c>
      <c r="X136" s="33">
        <f t="shared" si="109"/>
        <v>27097.485335143254</v>
      </c>
      <c r="Y136" s="33">
        <f t="shared" si="109"/>
        <v>51915.716578041851</v>
      </c>
      <c r="Z136" s="34">
        <f t="shared" si="109"/>
        <v>21994.447105968673</v>
      </c>
      <c r="AB136" s="40">
        <f t="shared" ref="AB136:AB154" si="112">($H$9/$D$9)*D136</f>
        <v>100000</v>
      </c>
      <c r="AC136" s="41">
        <f t="shared" ref="AC136:AC154" si="113">($H$9/$E$9)*E136</f>
        <v>103613.19790933527</v>
      </c>
      <c r="AD136" s="42">
        <f t="shared" ref="AD136:AD154" si="114">($H$9/$F$9)*F136</f>
        <v>123201.48446827637</v>
      </c>
    </row>
    <row r="137" spans="2:30" x14ac:dyDescent="0.25">
      <c r="B137" s="10">
        <v>3</v>
      </c>
      <c r="C137" s="24"/>
      <c r="D137" s="24">
        <v>1</v>
      </c>
      <c r="E137" s="27">
        <f>'Theorretical Data'!F116</f>
        <v>1.0411508198777979</v>
      </c>
      <c r="F137" s="27">
        <f>'Theorretical Data'!P116</f>
        <v>1.1932540993889886</v>
      </c>
      <c r="G137" s="10" t="str">
        <f>'Theorretical Data'!K116</f>
        <v>No</v>
      </c>
      <c r="H137" s="27"/>
      <c r="I137" s="44">
        <f t="shared" ref="I137:I154" si="115">I136</f>
        <v>0.25</v>
      </c>
      <c r="J137" s="44">
        <f t="shared" ref="J137:J154" si="116">J136</f>
        <v>0.5</v>
      </c>
      <c r="K137" s="44">
        <f t="shared" ref="K137:K154" si="117">K136</f>
        <v>0.25</v>
      </c>
      <c r="L137" s="45">
        <f t="shared" si="110"/>
        <v>1</v>
      </c>
      <c r="M137" s="32">
        <f t="shared" si="111"/>
        <v>27097.485335143254</v>
      </c>
      <c r="N137" s="33">
        <f t="shared" si="111"/>
        <v>51915.716578041851</v>
      </c>
      <c r="O137" s="34">
        <f t="shared" si="111"/>
        <v>21994.447105968673</v>
      </c>
      <c r="P137" s="35">
        <f t="shared" ref="P137:P154" si="118">M137*D137</f>
        <v>27097.485335143254</v>
      </c>
      <c r="Q137" s="36">
        <f t="shared" ref="Q137:Q154" si="119">N137*E137</f>
        <v>54052.090879771655</v>
      </c>
      <c r="R137" s="36">
        <f t="shared" ref="R137:R153" si="120">O137*F137</f>
        <v>26244.964172991396</v>
      </c>
      <c r="S137" s="37">
        <f t="shared" ref="S137:S153" si="121">SUM(P137:R137)</f>
        <v>107394.54038790631</v>
      </c>
      <c r="T137" s="35">
        <f>IF(OR(G137="Yes",Summary!$F$25="EP"),S137*I137,P137)</f>
        <v>27097.485335143254</v>
      </c>
      <c r="U137" s="38">
        <f>IF(OR(G137="Yes",Summary!$F$25="EP"),S137*J137,Q137)</f>
        <v>54052.090879771655</v>
      </c>
      <c r="V137" s="38">
        <f>IF(OR(G137="yes",Summary!$F$25="EP"),S137*K137,R137)</f>
        <v>26244.964172991396</v>
      </c>
      <c r="W137" s="39">
        <f t="shared" ref="W137:W154" si="122">SUM(T137:V137)</f>
        <v>107394.54038790631</v>
      </c>
      <c r="X137" s="33">
        <f t="shared" ref="X137:X154" si="123">T137/D137</f>
        <v>27097.485335143254</v>
      </c>
      <c r="Y137" s="33">
        <f t="shared" ref="Y137:Y154" si="124">U137/E137</f>
        <v>51915.716578041851</v>
      </c>
      <c r="Z137" s="34">
        <f t="shared" ref="Z137:Z154" si="125">V137/F137</f>
        <v>21994.447105968673</v>
      </c>
      <c r="AB137" s="40">
        <f t="shared" si="112"/>
        <v>100000</v>
      </c>
      <c r="AC137" s="41">
        <f t="shared" si="113"/>
        <v>103340.03174965736</v>
      </c>
      <c r="AD137" s="42">
        <f t="shared" si="114"/>
        <v>119325.40993889887</v>
      </c>
    </row>
    <row r="138" spans="2:30" x14ac:dyDescent="0.25">
      <c r="B138" s="10">
        <v>4</v>
      </c>
      <c r="C138" s="24"/>
      <c r="D138" s="24">
        <v>1</v>
      </c>
      <c r="E138" s="27">
        <f>'Theorretical Data'!F117</f>
        <v>0.97987840056419095</v>
      </c>
      <c r="F138" s="27">
        <f>'Theorretical Data'!P117</f>
        <v>0.86189200282095357</v>
      </c>
      <c r="G138" s="10" t="str">
        <f>'Theorretical Data'!K117</f>
        <v>No</v>
      </c>
      <c r="H138" s="27"/>
      <c r="I138" s="44">
        <f t="shared" si="115"/>
        <v>0.25</v>
      </c>
      <c r="J138" s="44">
        <f t="shared" si="116"/>
        <v>0.5</v>
      </c>
      <c r="K138" s="44">
        <f t="shared" si="117"/>
        <v>0.25</v>
      </c>
      <c r="L138" s="45">
        <f t="shared" si="110"/>
        <v>1</v>
      </c>
      <c r="M138" s="32">
        <f t="shared" ref="M138:M154" si="126">X137</f>
        <v>27097.485335143254</v>
      </c>
      <c r="N138" s="33">
        <f t="shared" ref="N138:N154" si="127">Y137</f>
        <v>51915.716578041851</v>
      </c>
      <c r="O138" s="34">
        <f t="shared" ref="O138:O154" si="128">Z137</f>
        <v>21994.447105968673</v>
      </c>
      <c r="P138" s="35">
        <f t="shared" si="118"/>
        <v>27097.485335143254</v>
      </c>
      <c r="Q138" s="36">
        <f t="shared" si="119"/>
        <v>50871.089324635504</v>
      </c>
      <c r="R138" s="36">
        <f t="shared" si="120"/>
        <v>18956.838067102864</v>
      </c>
      <c r="S138" s="37">
        <f t="shared" si="121"/>
        <v>96925.412726881623</v>
      </c>
      <c r="T138" s="35">
        <f>IF(OR(G138="Yes",Summary!$F$25="EP"),S138*I138,P138)</f>
        <v>27097.485335143254</v>
      </c>
      <c r="U138" s="38">
        <f>IF(OR(G138="Yes",Summary!$F$25="EP"),S138*J138,Q138)</f>
        <v>50871.089324635504</v>
      </c>
      <c r="V138" s="38">
        <f>IF(OR(G138="yes",Summary!$F$25="EP"),S138*K138,R138)</f>
        <v>18956.838067102864</v>
      </c>
      <c r="W138" s="39">
        <f t="shared" si="122"/>
        <v>96925.412726881623</v>
      </c>
      <c r="X138" s="33">
        <f t="shared" si="123"/>
        <v>27097.485335143254</v>
      </c>
      <c r="Y138" s="33">
        <f t="shared" si="124"/>
        <v>51915.716578041851</v>
      </c>
      <c r="Z138" s="34">
        <f t="shared" si="125"/>
        <v>21994.447105968673</v>
      </c>
      <c r="AB138" s="40">
        <f t="shared" si="112"/>
        <v>100000</v>
      </c>
      <c r="AC138" s="41">
        <f t="shared" si="113"/>
        <v>97258.402041110763</v>
      </c>
      <c r="AD138" s="42">
        <f t="shared" si="114"/>
        <v>86189.200282095364</v>
      </c>
    </row>
    <row r="139" spans="2:30" x14ac:dyDescent="0.25">
      <c r="B139" s="10">
        <v>5</v>
      </c>
      <c r="C139" s="24"/>
      <c r="D139" s="24">
        <v>1</v>
      </c>
      <c r="E139" s="27">
        <f>'Theorretical Data'!F118</f>
        <v>0.90952382532844522</v>
      </c>
      <c r="F139" s="27">
        <f>'Theorretical Data'!P118</f>
        <v>0.48511912664222517</v>
      </c>
      <c r="G139" s="10" t="str">
        <f>'Theorretical Data'!K118</f>
        <v>Yes</v>
      </c>
      <c r="H139" s="27"/>
      <c r="I139" s="44">
        <f t="shared" si="115"/>
        <v>0.25</v>
      </c>
      <c r="J139" s="44">
        <f t="shared" si="116"/>
        <v>0.5</v>
      </c>
      <c r="K139" s="44">
        <f t="shared" si="117"/>
        <v>0.25</v>
      </c>
      <c r="L139" s="45">
        <f t="shared" si="110"/>
        <v>1</v>
      </c>
      <c r="M139" s="32">
        <f t="shared" si="126"/>
        <v>27097.485335143254</v>
      </c>
      <c r="N139" s="33">
        <f t="shared" si="127"/>
        <v>51915.716578041851</v>
      </c>
      <c r="O139" s="34">
        <f t="shared" si="128"/>
        <v>21994.447105968673</v>
      </c>
      <c r="P139" s="35">
        <f t="shared" si="118"/>
        <v>27097.485335143254</v>
      </c>
      <c r="Q139" s="36">
        <f t="shared" si="119"/>
        <v>47218.581136728004</v>
      </c>
      <c r="R139" s="36">
        <f t="shared" si="120"/>
        <v>10669.92697102614</v>
      </c>
      <c r="S139" s="37">
        <f t="shared" si="121"/>
        <v>84985.993442897394</v>
      </c>
      <c r="T139" s="35">
        <f>IF(OR(G139="Yes",Summary!$F$25="EP"),S139*I139,P139)</f>
        <v>21246.498360724348</v>
      </c>
      <c r="U139" s="38">
        <f>IF(OR(G139="Yes",Summary!$F$25="EP"),S139*J139,Q139)</f>
        <v>42492.996721448697</v>
      </c>
      <c r="V139" s="38">
        <f>IF(OR(G139="yes",Summary!$F$25="EP"),S139*K139,R139)</f>
        <v>21246.498360724348</v>
      </c>
      <c r="W139" s="39">
        <f t="shared" si="122"/>
        <v>84985.993442897394</v>
      </c>
      <c r="X139" s="33">
        <f t="shared" si="123"/>
        <v>21246.498360724348</v>
      </c>
      <c r="Y139" s="33">
        <f t="shared" si="124"/>
        <v>46720.047939484954</v>
      </c>
      <c r="Z139" s="34">
        <f t="shared" si="125"/>
        <v>43796.455744350846</v>
      </c>
      <c r="AB139" s="40">
        <f t="shared" si="112"/>
        <v>100000</v>
      </c>
      <c r="AC139" s="41">
        <f t="shared" si="113"/>
        <v>90275.317650466022</v>
      </c>
      <c r="AD139" s="42">
        <f t="shared" si="114"/>
        <v>48511.912664222516</v>
      </c>
    </row>
    <row r="140" spans="2:30" x14ac:dyDescent="0.25">
      <c r="B140" s="10">
        <v>6</v>
      </c>
      <c r="C140" s="24"/>
      <c r="D140" s="24">
        <v>1</v>
      </c>
      <c r="E140" s="27">
        <f>'Theorretical Data'!F119</f>
        <v>0.88787530077358057</v>
      </c>
      <c r="F140" s="27">
        <f>'Theorretical Data'!P119</f>
        <v>0.35187650386790154</v>
      </c>
      <c r="G140" s="10" t="str">
        <f>'Theorretical Data'!K119</f>
        <v>Yes</v>
      </c>
      <c r="H140" s="27"/>
      <c r="I140" s="44">
        <f t="shared" si="115"/>
        <v>0.25</v>
      </c>
      <c r="J140" s="44">
        <f t="shared" si="116"/>
        <v>0.5</v>
      </c>
      <c r="K140" s="44">
        <f t="shared" si="117"/>
        <v>0.25</v>
      </c>
      <c r="L140" s="45">
        <f t="shared" si="110"/>
        <v>1</v>
      </c>
      <c r="M140" s="32">
        <f t="shared" si="126"/>
        <v>21246.498360724348</v>
      </c>
      <c r="N140" s="33">
        <f t="shared" si="127"/>
        <v>46720.047939484954</v>
      </c>
      <c r="O140" s="34">
        <f t="shared" si="128"/>
        <v>43796.455744350846</v>
      </c>
      <c r="P140" s="35">
        <f t="shared" si="118"/>
        <v>21246.498360724348</v>
      </c>
      <c r="Q140" s="36">
        <f t="shared" si="119"/>
        <v>41481.576616426304</v>
      </c>
      <c r="R140" s="36">
        <f t="shared" si="120"/>
        <v>15410.943729127448</v>
      </c>
      <c r="S140" s="37">
        <f t="shared" si="121"/>
        <v>78139.018706278104</v>
      </c>
      <c r="T140" s="35">
        <f>IF(OR(G140="Yes",Summary!$F$25="EP"),S140*I140,P140)</f>
        <v>19534.754676569526</v>
      </c>
      <c r="U140" s="38">
        <f>IF(OR(G140="Yes",Summary!$F$25="EP"),S140*J140,Q140)</f>
        <v>39069.509353139052</v>
      </c>
      <c r="V140" s="38">
        <f>IF(OR(G140="yes",Summary!$F$25="EP"),S140*K140,R140)</f>
        <v>19534.754676569526</v>
      </c>
      <c r="W140" s="39">
        <f t="shared" si="122"/>
        <v>78139.018706278104</v>
      </c>
      <c r="X140" s="33">
        <f t="shared" si="123"/>
        <v>19534.754676569526</v>
      </c>
      <c r="Y140" s="33">
        <f t="shared" si="124"/>
        <v>44003.374481865751</v>
      </c>
      <c r="Z140" s="34">
        <f t="shared" si="125"/>
        <v>55515.939432838903</v>
      </c>
      <c r="AB140" s="40">
        <f t="shared" si="112"/>
        <v>100000</v>
      </c>
      <c r="AC140" s="41">
        <f t="shared" si="113"/>
        <v>88126.580721943479</v>
      </c>
      <c r="AD140" s="42">
        <f t="shared" si="114"/>
        <v>35187.650386790156</v>
      </c>
    </row>
    <row r="141" spans="2:30" x14ac:dyDescent="0.25">
      <c r="B141" s="10">
        <v>7</v>
      </c>
      <c r="C141" s="24"/>
      <c r="D141" s="24">
        <v>1</v>
      </c>
      <c r="E141" s="27">
        <f>'Theorretical Data'!F120</f>
        <v>0.92794091512607557</v>
      </c>
      <c r="F141" s="27">
        <f>'Theorretical Data'!P120</f>
        <v>0.52720457563037593</v>
      </c>
      <c r="G141" s="10" t="str">
        <f>'Theorretical Data'!K120</f>
        <v>No</v>
      </c>
      <c r="H141" s="27"/>
      <c r="I141" s="44">
        <f t="shared" si="115"/>
        <v>0.25</v>
      </c>
      <c r="J141" s="44">
        <f t="shared" si="116"/>
        <v>0.5</v>
      </c>
      <c r="K141" s="44">
        <f t="shared" si="117"/>
        <v>0.25</v>
      </c>
      <c r="L141" s="45">
        <f t="shared" si="110"/>
        <v>1</v>
      </c>
      <c r="M141" s="32">
        <f t="shared" si="126"/>
        <v>19534.754676569526</v>
      </c>
      <c r="N141" s="33">
        <f t="shared" si="127"/>
        <v>44003.374481865751</v>
      </c>
      <c r="O141" s="34">
        <f t="shared" si="128"/>
        <v>55515.939432838903</v>
      </c>
      <c r="P141" s="35">
        <f t="shared" si="118"/>
        <v>19534.754676569526</v>
      </c>
      <c r="Q141" s="36">
        <f t="shared" si="119"/>
        <v>40832.531585337907</v>
      </c>
      <c r="R141" s="36">
        <f t="shared" si="120"/>
        <v>29268.257289411486</v>
      </c>
      <c r="S141" s="37">
        <f t="shared" si="121"/>
        <v>89635.543551318915</v>
      </c>
      <c r="T141" s="35">
        <f>IF(OR(G141="Yes",Summary!$F$25="EP"),S141*I141,P141)</f>
        <v>19534.754676569526</v>
      </c>
      <c r="U141" s="38">
        <f>IF(OR(G141="Yes",Summary!$F$25="EP"),S141*J141,Q141)</f>
        <v>40832.531585337907</v>
      </c>
      <c r="V141" s="38">
        <f>IF(OR(G141="yes",Summary!$F$25="EP"),S141*K141,R141)</f>
        <v>29268.257289411486</v>
      </c>
      <c r="W141" s="39">
        <f t="shared" si="122"/>
        <v>89635.543551318915</v>
      </c>
      <c r="X141" s="33">
        <f t="shared" si="123"/>
        <v>19534.754676569526</v>
      </c>
      <c r="Y141" s="33">
        <f t="shared" si="124"/>
        <v>44003.374481865751</v>
      </c>
      <c r="Z141" s="34">
        <f t="shared" si="125"/>
        <v>55515.939432838903</v>
      </c>
      <c r="AB141" s="40">
        <f t="shared" si="112"/>
        <v>100000</v>
      </c>
      <c r="AC141" s="41">
        <f t="shared" si="113"/>
        <v>92103.316637823867</v>
      </c>
      <c r="AD141" s="42">
        <f t="shared" si="114"/>
        <v>52720.457563037591</v>
      </c>
    </row>
    <row r="142" spans="2:30" x14ac:dyDescent="0.25">
      <c r="B142" s="10">
        <v>8</v>
      </c>
      <c r="C142" s="24"/>
      <c r="D142" s="24">
        <v>1</v>
      </c>
      <c r="E142" s="27">
        <f>'Theorretical Data'!F121</f>
        <v>0.98598906191031566</v>
      </c>
      <c r="F142" s="27">
        <f>'Theorretical Data'!P121</f>
        <v>0.79244530955157622</v>
      </c>
      <c r="G142" s="10" t="str">
        <f>'Theorretical Data'!K121</f>
        <v>Yes</v>
      </c>
      <c r="H142" s="27"/>
      <c r="I142" s="44">
        <f t="shared" si="115"/>
        <v>0.25</v>
      </c>
      <c r="J142" s="44">
        <f t="shared" si="116"/>
        <v>0.5</v>
      </c>
      <c r="K142" s="44">
        <f t="shared" si="117"/>
        <v>0.25</v>
      </c>
      <c r="L142" s="45">
        <f t="shared" si="110"/>
        <v>1</v>
      </c>
      <c r="M142" s="32">
        <f t="shared" si="126"/>
        <v>19534.754676569526</v>
      </c>
      <c r="N142" s="33">
        <f t="shared" si="127"/>
        <v>44003.374481865751</v>
      </c>
      <c r="O142" s="34">
        <f t="shared" si="128"/>
        <v>55515.939432838903</v>
      </c>
      <c r="P142" s="35">
        <f t="shared" si="118"/>
        <v>19534.754676569526</v>
      </c>
      <c r="Q142" s="36">
        <f t="shared" si="119"/>
        <v>43386.845926263137</v>
      </c>
      <c r="R142" s="36">
        <f t="shared" si="120"/>
        <v>43993.345808902581</v>
      </c>
      <c r="S142" s="37">
        <f t="shared" si="121"/>
        <v>106914.94641173525</v>
      </c>
      <c r="T142" s="35">
        <f>IF(OR(G142="Yes",Summary!$F$25="EP"),S142*I142,P142)</f>
        <v>26728.736602933812</v>
      </c>
      <c r="U142" s="38">
        <f>IF(OR(G142="Yes",Summary!$F$25="EP"),S142*J142,Q142)</f>
        <v>53457.473205867624</v>
      </c>
      <c r="V142" s="38">
        <f>IF(OR(G142="yes",Summary!$F$25="EP"),S142*K142,R142)</f>
        <v>26728.736602933812</v>
      </c>
      <c r="W142" s="39">
        <f t="shared" si="122"/>
        <v>106914.94641173525</v>
      </c>
      <c r="X142" s="33">
        <f t="shared" si="123"/>
        <v>26728.736602933812</v>
      </c>
      <c r="Y142" s="33">
        <f t="shared" si="124"/>
        <v>54217.105717477069</v>
      </c>
      <c r="Z142" s="34">
        <f t="shared" si="125"/>
        <v>33729.440102382454</v>
      </c>
      <c r="AB142" s="40">
        <f t="shared" si="112"/>
        <v>100000</v>
      </c>
      <c r="AC142" s="41">
        <f t="shared" si="113"/>
        <v>97864.919296309236</v>
      </c>
      <c r="AD142" s="42">
        <f t="shared" si="114"/>
        <v>79244.530955157621</v>
      </c>
    </row>
    <row r="143" spans="2:30" x14ac:dyDescent="0.25">
      <c r="B143" s="10">
        <v>9</v>
      </c>
      <c r="C143" s="24"/>
      <c r="D143" s="24">
        <v>1</v>
      </c>
      <c r="E143" s="27">
        <f>'Theorretical Data'!F122</f>
        <v>1.0017550772636372</v>
      </c>
      <c r="F143" s="27">
        <f>'Theorretical Data'!P122</f>
        <v>0.84627538631818355</v>
      </c>
      <c r="G143" s="10" t="str">
        <f>'Theorretical Data'!K122</f>
        <v>Yes</v>
      </c>
      <c r="H143" s="27"/>
      <c r="I143" s="44">
        <f t="shared" si="115"/>
        <v>0.25</v>
      </c>
      <c r="J143" s="44">
        <f t="shared" si="116"/>
        <v>0.5</v>
      </c>
      <c r="K143" s="44">
        <f t="shared" si="117"/>
        <v>0.25</v>
      </c>
      <c r="L143" s="45">
        <f t="shared" si="110"/>
        <v>1</v>
      </c>
      <c r="M143" s="32">
        <f t="shared" si="126"/>
        <v>26728.736602933812</v>
      </c>
      <c r="N143" s="33">
        <f t="shared" si="127"/>
        <v>54217.105717477069</v>
      </c>
      <c r="O143" s="34">
        <f t="shared" si="128"/>
        <v>33729.440102382454</v>
      </c>
      <c r="P143" s="35">
        <f t="shared" si="118"/>
        <v>26728.736602933812</v>
      </c>
      <c r="Q143" s="36">
        <f t="shared" si="119"/>
        <v>54312.260927022027</v>
      </c>
      <c r="R143" s="36">
        <f t="shared" si="120"/>
        <v>28544.394952939743</v>
      </c>
      <c r="S143" s="37">
        <f t="shared" si="121"/>
        <v>109585.39248289558</v>
      </c>
      <c r="T143" s="35">
        <f>IF(OR(G143="Yes",Summary!$F$25="EP"),S143*I143,P143)</f>
        <v>27396.348120723895</v>
      </c>
      <c r="U143" s="38">
        <f>IF(OR(G143="Yes",Summary!$F$25="EP"),S143*J143,Q143)</f>
        <v>54792.696241447789</v>
      </c>
      <c r="V143" s="38">
        <f>IF(OR(G143="yes",Summary!$F$25="EP"),S143*K143,R143)</f>
        <v>27396.348120723895</v>
      </c>
      <c r="W143" s="39">
        <f t="shared" si="122"/>
        <v>109585.39248289558</v>
      </c>
      <c r="X143" s="33">
        <f t="shared" si="123"/>
        <v>27396.348120723895</v>
      </c>
      <c r="Y143" s="33">
        <f t="shared" si="124"/>
        <v>54696.699308096147</v>
      </c>
      <c r="Z143" s="34">
        <f t="shared" si="125"/>
        <v>32372.852340554055</v>
      </c>
      <c r="AB143" s="40">
        <f t="shared" si="112"/>
        <v>100000</v>
      </c>
      <c r="AC143" s="41">
        <f t="shared" si="113"/>
        <v>99429.78434378533</v>
      </c>
      <c r="AD143" s="42">
        <f t="shared" si="114"/>
        <v>84627.538631818359</v>
      </c>
    </row>
    <row r="144" spans="2:30" x14ac:dyDescent="0.25">
      <c r="B144" s="10">
        <v>10</v>
      </c>
      <c r="C144" s="24"/>
      <c r="D144" s="24">
        <v>1</v>
      </c>
      <c r="E144" s="27">
        <f>'Theorretical Data'!F123</f>
        <v>0.9538482939669235</v>
      </c>
      <c r="F144" s="27">
        <f>'Theorretical Data'!P123</f>
        <v>0.58174146983461483</v>
      </c>
      <c r="G144" s="10" t="str">
        <f>'Theorretical Data'!K123</f>
        <v>No</v>
      </c>
      <c r="H144" s="27"/>
      <c r="I144" s="44">
        <f t="shared" si="115"/>
        <v>0.25</v>
      </c>
      <c r="J144" s="44">
        <f t="shared" si="116"/>
        <v>0.5</v>
      </c>
      <c r="K144" s="44">
        <f t="shared" si="117"/>
        <v>0.25</v>
      </c>
      <c r="L144" s="45">
        <f t="shared" si="110"/>
        <v>1</v>
      </c>
      <c r="M144" s="32">
        <f t="shared" si="126"/>
        <v>27396.348120723895</v>
      </c>
      <c r="N144" s="33">
        <f t="shared" si="127"/>
        <v>54696.699308096147</v>
      </c>
      <c r="O144" s="34">
        <f t="shared" si="128"/>
        <v>32372.852340554055</v>
      </c>
      <c r="P144" s="35">
        <f t="shared" si="118"/>
        <v>27396.348120723895</v>
      </c>
      <c r="Q144" s="36">
        <f t="shared" si="119"/>
        <v>52172.353320649316</v>
      </c>
      <c r="R144" s="36">
        <f t="shared" si="120"/>
        <v>18832.630703332867</v>
      </c>
      <c r="S144" s="37">
        <f t="shared" si="121"/>
        <v>98401.332144706073</v>
      </c>
      <c r="T144" s="35">
        <f>IF(OR(G144="Yes",Summary!$F$25="EP"),S144*I144,P144)</f>
        <v>27396.348120723895</v>
      </c>
      <c r="U144" s="38">
        <f>IF(OR(G144="Yes",Summary!$F$25="EP"),S144*J144,Q144)</f>
        <v>52172.353320649316</v>
      </c>
      <c r="V144" s="38">
        <f>IF(OR(G144="yes",Summary!$F$25="EP"),S144*K144,R144)</f>
        <v>18832.630703332867</v>
      </c>
      <c r="W144" s="39">
        <f t="shared" si="122"/>
        <v>98401.332144706073</v>
      </c>
      <c r="X144" s="33">
        <f t="shared" si="123"/>
        <v>27396.348120723895</v>
      </c>
      <c r="Y144" s="33">
        <f t="shared" si="124"/>
        <v>54696.699308096147</v>
      </c>
      <c r="Z144" s="34">
        <f t="shared" si="125"/>
        <v>32372.852340554055</v>
      </c>
      <c r="AB144" s="40">
        <f t="shared" si="112"/>
        <v>100000</v>
      </c>
      <c r="AC144" s="41">
        <f t="shared" si="113"/>
        <v>94674.768631952698</v>
      </c>
      <c r="AD144" s="42">
        <f t="shared" si="114"/>
        <v>58174.146983461484</v>
      </c>
    </row>
    <row r="145" spans="2:30" x14ac:dyDescent="0.25">
      <c r="B145" s="10">
        <v>11</v>
      </c>
      <c r="C145" s="24"/>
      <c r="D145" s="24">
        <v>1</v>
      </c>
      <c r="E145" s="27">
        <f>'Theorretical Data'!F124</f>
        <v>0.87941852223774464</v>
      </c>
      <c r="F145" s="27">
        <f>'Theorretical Data'!P124</f>
        <v>0.18459261118872058</v>
      </c>
      <c r="G145" s="10" t="str">
        <f>'Theorretical Data'!K124</f>
        <v>Yes</v>
      </c>
      <c r="H145" s="27"/>
      <c r="I145" s="44">
        <f t="shared" si="115"/>
        <v>0.25</v>
      </c>
      <c r="J145" s="44">
        <f t="shared" si="116"/>
        <v>0.5</v>
      </c>
      <c r="K145" s="44">
        <f t="shared" si="117"/>
        <v>0.25</v>
      </c>
      <c r="L145" s="45">
        <f t="shared" si="110"/>
        <v>1</v>
      </c>
      <c r="M145" s="32">
        <f t="shared" si="126"/>
        <v>27396.348120723895</v>
      </c>
      <c r="N145" s="33">
        <f t="shared" si="127"/>
        <v>54696.699308096147</v>
      </c>
      <c r="O145" s="34">
        <f t="shared" si="128"/>
        <v>32372.852340554055</v>
      </c>
      <c r="P145" s="35">
        <f t="shared" si="118"/>
        <v>27396.348120723895</v>
      </c>
      <c r="Q145" s="36">
        <f t="shared" si="119"/>
        <v>48101.290476808186</v>
      </c>
      <c r="R145" s="36">
        <f t="shared" si="120"/>
        <v>5975.7893451697573</v>
      </c>
      <c r="S145" s="37">
        <f t="shared" si="121"/>
        <v>81473.427942701848</v>
      </c>
      <c r="T145" s="35">
        <f>IF(OR(G145="Yes",Summary!$F$25="EP"),S145*I145,P145)</f>
        <v>20368.356985675462</v>
      </c>
      <c r="U145" s="38">
        <f>IF(OR(G145="Yes",Summary!$F$25="EP"),S145*J145,Q145)</f>
        <v>40736.713971350924</v>
      </c>
      <c r="V145" s="38">
        <f>IF(OR(G145="yes",Summary!$F$25="EP"),S145*K145,R145)</f>
        <v>20368.356985675462</v>
      </c>
      <c r="W145" s="39">
        <f t="shared" si="122"/>
        <v>81473.427942701848</v>
      </c>
      <c r="X145" s="33">
        <f t="shared" si="123"/>
        <v>20368.356985675462</v>
      </c>
      <c r="Y145" s="33">
        <f t="shared" si="124"/>
        <v>46322.328835755448</v>
      </c>
      <c r="Z145" s="34">
        <f t="shared" si="125"/>
        <v>110342.21171968587</v>
      </c>
      <c r="AB145" s="40">
        <f t="shared" si="112"/>
        <v>100000</v>
      </c>
      <c r="AC145" s="41">
        <f t="shared" si="113"/>
        <v>87287.198236996977</v>
      </c>
      <c r="AD145" s="42">
        <f t="shared" si="114"/>
        <v>18459.261118872058</v>
      </c>
    </row>
    <row r="146" spans="2:30" x14ac:dyDescent="0.25">
      <c r="B146" s="10">
        <v>12</v>
      </c>
      <c r="C146" s="24"/>
      <c r="D146" s="24">
        <v>1</v>
      </c>
      <c r="E146" s="27">
        <f>'Theorretical Data'!F125</f>
        <v>0.84000068554145135</v>
      </c>
      <c r="F146" s="27">
        <f>'Theorretical Data'!P125</f>
        <v>0.01</v>
      </c>
      <c r="G146" s="10" t="str">
        <f>'Theorretical Data'!K125</f>
        <v>Yes</v>
      </c>
      <c r="H146" s="27"/>
      <c r="I146" s="44">
        <f t="shared" si="115"/>
        <v>0.25</v>
      </c>
      <c r="J146" s="44">
        <f t="shared" si="116"/>
        <v>0.5</v>
      </c>
      <c r="K146" s="44">
        <f t="shared" si="117"/>
        <v>0.25</v>
      </c>
      <c r="L146" s="45">
        <f t="shared" si="110"/>
        <v>1</v>
      </c>
      <c r="M146" s="32">
        <f t="shared" si="126"/>
        <v>20368.356985675462</v>
      </c>
      <c r="N146" s="33">
        <f t="shared" si="127"/>
        <v>46322.328835755448</v>
      </c>
      <c r="O146" s="34">
        <f t="shared" si="128"/>
        <v>110342.21171968587</v>
      </c>
      <c r="P146" s="35">
        <f t="shared" si="118"/>
        <v>20368.356985675462</v>
      </c>
      <c r="Q146" s="36">
        <f t="shared" si="119"/>
        <v>38910.787977911117</v>
      </c>
      <c r="R146" s="36">
        <f t="shared" si="120"/>
        <v>1103.4221171968588</v>
      </c>
      <c r="S146" s="37">
        <f t="shared" si="121"/>
        <v>60382.567080783439</v>
      </c>
      <c r="T146" s="35">
        <f>IF(OR(G146="Yes",Summary!$F$25="EP"),S146*I146,P146)</f>
        <v>15095.64177019586</v>
      </c>
      <c r="U146" s="38">
        <f>IF(OR(G146="Yes",Summary!$F$25="EP"),S146*J146,Q146)</f>
        <v>30191.28354039172</v>
      </c>
      <c r="V146" s="38">
        <f>IF(OR(G146="yes",Summary!$F$25="EP"),S146*K146,R146)</f>
        <v>15095.64177019586</v>
      </c>
      <c r="W146" s="39">
        <f t="shared" si="122"/>
        <v>60382.567080783439</v>
      </c>
      <c r="X146" s="33">
        <f t="shared" si="123"/>
        <v>15095.64177019586</v>
      </c>
      <c r="Y146" s="33">
        <f t="shared" si="124"/>
        <v>35941.974881759634</v>
      </c>
      <c r="Z146" s="34">
        <f t="shared" si="125"/>
        <v>1509564.1770195859</v>
      </c>
      <c r="AB146" s="40">
        <f t="shared" si="112"/>
        <v>100000</v>
      </c>
      <c r="AC146" s="41">
        <f t="shared" si="113"/>
        <v>83374.75787011924</v>
      </c>
      <c r="AD146" s="42">
        <f t="shared" si="114"/>
        <v>1000</v>
      </c>
    </row>
    <row r="147" spans="2:30" x14ac:dyDescent="0.25">
      <c r="B147" s="10">
        <v>13</v>
      </c>
      <c r="C147" s="24"/>
      <c r="D147" s="24">
        <v>1</v>
      </c>
      <c r="E147" s="27">
        <f>'Theorretical Data'!F126</f>
        <v>0.86493989573997021</v>
      </c>
      <c r="F147" s="27">
        <f>'Theorretical Data'!P126</f>
        <v>0.01</v>
      </c>
      <c r="G147" s="10" t="str">
        <f>'Theorretical Data'!K126</f>
        <v>No</v>
      </c>
      <c r="H147" s="27"/>
      <c r="I147" s="44">
        <f t="shared" si="115"/>
        <v>0.25</v>
      </c>
      <c r="J147" s="44">
        <f t="shared" si="116"/>
        <v>0.5</v>
      </c>
      <c r="K147" s="44">
        <f t="shared" si="117"/>
        <v>0.25</v>
      </c>
      <c r="L147" s="45">
        <f t="shared" si="110"/>
        <v>1</v>
      </c>
      <c r="M147" s="32">
        <f t="shared" si="126"/>
        <v>15095.64177019586</v>
      </c>
      <c r="N147" s="33">
        <f t="shared" si="127"/>
        <v>35941.974881759634</v>
      </c>
      <c r="O147" s="34">
        <f t="shared" si="128"/>
        <v>1509564.1770195859</v>
      </c>
      <c r="P147" s="35">
        <f t="shared" si="118"/>
        <v>15095.64177019586</v>
      </c>
      <c r="Q147" s="36">
        <f t="shared" si="119"/>
        <v>31087.648006917807</v>
      </c>
      <c r="R147" s="36">
        <f t="shared" si="120"/>
        <v>15095.641770195858</v>
      </c>
      <c r="S147" s="37">
        <f t="shared" si="121"/>
        <v>61278.931547309519</v>
      </c>
      <c r="T147" s="35">
        <f>IF(OR(G147="Yes",Summary!$F$25="EP"),S147*I147,P147)</f>
        <v>15095.64177019586</v>
      </c>
      <c r="U147" s="38">
        <f>IF(OR(G147="Yes",Summary!$F$25="EP"),S147*J147,Q147)</f>
        <v>31087.648006917807</v>
      </c>
      <c r="V147" s="38">
        <f>IF(OR(G147="yes",Summary!$F$25="EP"),S147*K147,R147)</f>
        <v>15095.641770195858</v>
      </c>
      <c r="W147" s="39">
        <f t="shared" si="122"/>
        <v>61278.931547309519</v>
      </c>
      <c r="X147" s="33">
        <f t="shared" si="123"/>
        <v>15095.64177019586</v>
      </c>
      <c r="Y147" s="33">
        <f t="shared" si="124"/>
        <v>35941.974881759634</v>
      </c>
      <c r="Z147" s="34">
        <f t="shared" si="125"/>
        <v>1509564.1770195859</v>
      </c>
      <c r="AB147" s="40">
        <f t="shared" si="112"/>
        <v>100000</v>
      </c>
      <c r="AC147" s="41">
        <f t="shared" si="113"/>
        <v>85850.113721088841</v>
      </c>
      <c r="AD147" s="42">
        <f t="shared" si="114"/>
        <v>1000</v>
      </c>
    </row>
    <row r="148" spans="2:30" x14ac:dyDescent="0.25">
      <c r="B148" s="10">
        <v>14</v>
      </c>
      <c r="C148" s="24"/>
      <c r="D148" s="24">
        <v>1</v>
      </c>
      <c r="E148" s="27">
        <f>'Theorretical Data'!F127</f>
        <v>0.9244116925778656</v>
      </c>
      <c r="F148" s="27">
        <f>'Theorretical Data'!P127</f>
        <v>9.4558462889324318E-2</v>
      </c>
      <c r="G148" s="10" t="str">
        <f>'Theorretical Data'!K127</f>
        <v>No</v>
      </c>
      <c r="H148" s="27"/>
      <c r="I148" s="44">
        <f t="shared" si="115"/>
        <v>0.25</v>
      </c>
      <c r="J148" s="44">
        <f t="shared" si="116"/>
        <v>0.5</v>
      </c>
      <c r="K148" s="44">
        <f t="shared" si="117"/>
        <v>0.25</v>
      </c>
      <c r="L148" s="45">
        <f t="shared" si="110"/>
        <v>1</v>
      </c>
      <c r="M148" s="32">
        <f t="shared" si="126"/>
        <v>15095.64177019586</v>
      </c>
      <c r="N148" s="33">
        <f t="shared" si="127"/>
        <v>35941.974881759634</v>
      </c>
      <c r="O148" s="34">
        <f t="shared" si="128"/>
        <v>1509564.1770195859</v>
      </c>
      <c r="P148" s="35">
        <f t="shared" si="118"/>
        <v>15095.64177019586</v>
      </c>
      <c r="Q148" s="36">
        <f t="shared" si="119"/>
        <v>33225.181835038551</v>
      </c>
      <c r="R148" s="36">
        <f t="shared" si="120"/>
        <v>142742.06821175991</v>
      </c>
      <c r="S148" s="37">
        <f t="shared" si="121"/>
        <v>191062.89181699432</v>
      </c>
      <c r="T148" s="35">
        <f>IF(OR(G148="Yes",Summary!$F$25="EP"),S148*I148,P148)</f>
        <v>15095.64177019586</v>
      </c>
      <c r="U148" s="38">
        <f>IF(OR(G148="Yes",Summary!$F$25="EP"),S148*J148,Q148)</f>
        <v>33225.181835038551</v>
      </c>
      <c r="V148" s="38">
        <f>IF(OR(G148="yes",Summary!$F$25="EP"),S148*K148,R148)</f>
        <v>142742.06821175991</v>
      </c>
      <c r="W148" s="39">
        <f t="shared" si="122"/>
        <v>191062.89181699432</v>
      </c>
      <c r="X148" s="33">
        <f t="shared" si="123"/>
        <v>15095.64177019586</v>
      </c>
      <c r="Y148" s="33">
        <f t="shared" si="124"/>
        <v>35941.974881759634</v>
      </c>
      <c r="Z148" s="34">
        <f t="shared" si="125"/>
        <v>1509564.1770195859</v>
      </c>
      <c r="AB148" s="40">
        <f t="shared" si="112"/>
        <v>100000</v>
      </c>
      <c r="AC148" s="41">
        <f t="shared" si="113"/>
        <v>91753.021595817918</v>
      </c>
      <c r="AD148" s="42">
        <f t="shared" si="114"/>
        <v>9455.846288932431</v>
      </c>
    </row>
    <row r="149" spans="2:30" x14ac:dyDescent="0.25">
      <c r="B149" s="10">
        <v>15</v>
      </c>
      <c r="C149" s="24"/>
      <c r="D149" s="24">
        <v>1</v>
      </c>
      <c r="E149" s="27">
        <f>'Theorretical Data'!F128</f>
        <v>0.95684251489864169</v>
      </c>
      <c r="F149" s="27">
        <f>'Theorretical Data'!P128</f>
        <v>0.23171257449320459</v>
      </c>
      <c r="G149" s="10" t="str">
        <f>'Theorretical Data'!K128</f>
        <v>Yes</v>
      </c>
      <c r="H149" s="27"/>
      <c r="I149" s="44">
        <f t="shared" si="115"/>
        <v>0.25</v>
      </c>
      <c r="J149" s="44">
        <f t="shared" si="116"/>
        <v>0.5</v>
      </c>
      <c r="K149" s="44">
        <f t="shared" si="117"/>
        <v>0.25</v>
      </c>
      <c r="L149" s="45">
        <f t="shared" si="110"/>
        <v>1</v>
      </c>
      <c r="M149" s="32">
        <f t="shared" si="126"/>
        <v>15095.64177019586</v>
      </c>
      <c r="N149" s="33">
        <f t="shared" si="127"/>
        <v>35941.974881759634</v>
      </c>
      <c r="O149" s="34">
        <f t="shared" si="128"/>
        <v>1509564.1770195859</v>
      </c>
      <c r="P149" s="35">
        <f t="shared" si="118"/>
        <v>15095.64177019586</v>
      </c>
      <c r="Q149" s="36">
        <f t="shared" si="119"/>
        <v>34390.8096362867</v>
      </c>
      <c r="R149" s="36">
        <f t="shared" si="120"/>
        <v>349785.00181992387</v>
      </c>
      <c r="S149" s="37">
        <f t="shared" si="121"/>
        <v>399271.45322640642</v>
      </c>
      <c r="T149" s="35">
        <f>IF(OR(G149="Yes",Summary!$F$25="EP"),S149*I149,P149)</f>
        <v>99817.863306601605</v>
      </c>
      <c r="U149" s="38">
        <f>IF(OR(G149="Yes",Summary!$F$25="EP"),S149*J149,Q149)</f>
        <v>199635.72661320321</v>
      </c>
      <c r="V149" s="38">
        <f>IF(OR(G149="yes",Summary!$F$25="EP"),S149*K149,R149)</f>
        <v>99817.863306601605</v>
      </c>
      <c r="W149" s="39">
        <f t="shared" si="122"/>
        <v>399271.45322640642</v>
      </c>
      <c r="X149" s="33">
        <f t="shared" si="123"/>
        <v>99817.863306601605</v>
      </c>
      <c r="Y149" s="33">
        <f t="shared" si="124"/>
        <v>208640.10900931866</v>
      </c>
      <c r="Z149" s="34">
        <f t="shared" si="125"/>
        <v>430783.10931083694</v>
      </c>
      <c r="AB149" s="40">
        <f t="shared" si="112"/>
        <v>100000</v>
      </c>
      <c r="AC149" s="41">
        <f t="shared" si="113"/>
        <v>94971.961776540105</v>
      </c>
      <c r="AD149" s="42">
        <f t="shared" si="114"/>
        <v>23171.257449320459</v>
      </c>
    </row>
    <row r="150" spans="2:30" x14ac:dyDescent="0.25">
      <c r="B150" s="10">
        <v>16</v>
      </c>
      <c r="C150" s="24"/>
      <c r="D150" s="24">
        <v>1</v>
      </c>
      <c r="E150" s="27">
        <f>'Theorretical Data'!F129</f>
        <v>0.92552014881099898</v>
      </c>
      <c r="F150" s="27">
        <f>'Theorretical Data'!P129</f>
        <v>5.0100744054990876E-2</v>
      </c>
      <c r="G150" s="10" t="str">
        <f>'Theorretical Data'!K129</f>
        <v>No</v>
      </c>
      <c r="H150" s="27"/>
      <c r="I150" s="44">
        <f t="shared" si="115"/>
        <v>0.25</v>
      </c>
      <c r="J150" s="44">
        <f t="shared" si="116"/>
        <v>0.5</v>
      </c>
      <c r="K150" s="44">
        <f t="shared" si="117"/>
        <v>0.25</v>
      </c>
      <c r="L150" s="45">
        <f t="shared" si="110"/>
        <v>1</v>
      </c>
      <c r="M150" s="32">
        <f t="shared" si="126"/>
        <v>99817.863306601605</v>
      </c>
      <c r="N150" s="33">
        <f t="shared" si="127"/>
        <v>208640.10900931866</v>
      </c>
      <c r="O150" s="34">
        <f t="shared" si="128"/>
        <v>430783.10931083694</v>
      </c>
      <c r="P150" s="35">
        <f t="shared" si="118"/>
        <v>99817.863306601605</v>
      </c>
      <c r="Q150" s="36">
        <f t="shared" si="119"/>
        <v>193100.62473824766</v>
      </c>
      <c r="R150" s="36">
        <f t="shared" si="120"/>
        <v>21582.554302795397</v>
      </c>
      <c r="S150" s="37">
        <f t="shared" si="121"/>
        <v>314501.04234764463</v>
      </c>
      <c r="T150" s="35">
        <f>IF(OR(G150="Yes",Summary!$F$25="EP"),S150*I150,P150)</f>
        <v>99817.863306601605</v>
      </c>
      <c r="U150" s="38">
        <f>IF(OR(G150="Yes",Summary!$F$25="EP"),S150*J150,Q150)</f>
        <v>193100.62473824766</v>
      </c>
      <c r="V150" s="38">
        <f>IF(OR(G150="yes",Summary!$F$25="EP"),S150*K150,R150)</f>
        <v>21582.554302795397</v>
      </c>
      <c r="W150" s="39">
        <f t="shared" si="122"/>
        <v>314501.04234764463</v>
      </c>
      <c r="X150" s="33">
        <f t="shared" si="123"/>
        <v>99817.863306601605</v>
      </c>
      <c r="Y150" s="33">
        <f t="shared" si="124"/>
        <v>208640.10900931866</v>
      </c>
      <c r="Z150" s="34">
        <f t="shared" si="125"/>
        <v>430783.10931083694</v>
      </c>
      <c r="AB150" s="40">
        <f t="shared" si="112"/>
        <v>100000</v>
      </c>
      <c r="AC150" s="41">
        <f t="shared" si="113"/>
        <v>91863.042065607835</v>
      </c>
      <c r="AD150" s="42">
        <f t="shared" si="114"/>
        <v>5010.0744054990873</v>
      </c>
    </row>
    <row r="151" spans="2:30" x14ac:dyDescent="0.25">
      <c r="B151" s="10">
        <v>17</v>
      </c>
      <c r="C151" s="24"/>
      <c r="D151" s="24">
        <v>1</v>
      </c>
      <c r="E151" s="27">
        <f>'Theorretical Data'!F130</f>
        <v>0.85234676783344621</v>
      </c>
      <c r="F151" s="27">
        <f>'Theorretical Data'!P130</f>
        <v>0.01</v>
      </c>
      <c r="G151" s="10" t="str">
        <f>'Theorretical Data'!K130</f>
        <v>Yes</v>
      </c>
      <c r="H151" s="27"/>
      <c r="I151" s="44">
        <f t="shared" si="115"/>
        <v>0.25</v>
      </c>
      <c r="J151" s="44">
        <f t="shared" si="116"/>
        <v>0.5</v>
      </c>
      <c r="K151" s="44">
        <f t="shared" si="117"/>
        <v>0.25</v>
      </c>
      <c r="L151" s="45">
        <f t="shared" si="110"/>
        <v>1</v>
      </c>
      <c r="M151" s="32">
        <f t="shared" si="126"/>
        <v>99817.863306601605</v>
      </c>
      <c r="N151" s="33">
        <f t="shared" si="127"/>
        <v>208640.10900931866</v>
      </c>
      <c r="O151" s="34">
        <f t="shared" si="128"/>
        <v>430783.10931083694</v>
      </c>
      <c r="P151" s="35">
        <f t="shared" si="118"/>
        <v>99817.863306601605</v>
      </c>
      <c r="Q151" s="36">
        <f t="shared" si="119"/>
        <v>177833.72255451063</v>
      </c>
      <c r="R151" s="36">
        <f t="shared" si="120"/>
        <v>4307.8310931083697</v>
      </c>
      <c r="S151" s="37">
        <f t="shared" si="121"/>
        <v>281959.41695422062</v>
      </c>
      <c r="T151" s="35">
        <f>IF(OR(G151="Yes",Summary!$F$25="EP"),S151*I151,P151)</f>
        <v>70489.854238555155</v>
      </c>
      <c r="U151" s="38">
        <f>IF(OR(G151="Yes",Summary!$F$25="EP"),S151*J151,Q151)</f>
        <v>140979.70847711031</v>
      </c>
      <c r="V151" s="38">
        <f>IF(OR(G151="yes",Summary!$F$25="EP"),S151*K151,R151)</f>
        <v>70489.854238555155</v>
      </c>
      <c r="W151" s="39">
        <f t="shared" si="122"/>
        <v>281959.41695422062</v>
      </c>
      <c r="X151" s="33">
        <f t="shared" si="123"/>
        <v>70489.854238555155</v>
      </c>
      <c r="Y151" s="33">
        <f t="shared" si="124"/>
        <v>165401.82211925581</v>
      </c>
      <c r="Z151" s="34">
        <f t="shared" si="125"/>
        <v>7048985.4238555152</v>
      </c>
      <c r="AB151" s="40">
        <f t="shared" si="112"/>
        <v>100000</v>
      </c>
      <c r="AC151" s="41">
        <f t="shared" si="113"/>
        <v>84600.175467339563</v>
      </c>
      <c r="AD151" s="42">
        <f t="shared" si="114"/>
        <v>1000</v>
      </c>
    </row>
    <row r="152" spans="2:30" x14ac:dyDescent="0.25">
      <c r="B152" s="10">
        <v>18</v>
      </c>
      <c r="C152" s="24"/>
      <c r="D152" s="24">
        <v>1</v>
      </c>
      <c r="E152" s="27">
        <f>'Theorretical Data'!F131</f>
        <v>0.79770217556843193</v>
      </c>
      <c r="F152" s="27">
        <f>'Theorretical Data'!P131</f>
        <v>0.01</v>
      </c>
      <c r="G152" s="10" t="str">
        <f>'Theorretical Data'!K131</f>
        <v>Yes</v>
      </c>
      <c r="H152" s="27"/>
      <c r="I152" s="44">
        <f t="shared" si="115"/>
        <v>0.25</v>
      </c>
      <c r="J152" s="44">
        <f t="shared" si="116"/>
        <v>0.5</v>
      </c>
      <c r="K152" s="44">
        <f t="shared" si="117"/>
        <v>0.25</v>
      </c>
      <c r="L152" s="45">
        <f t="shared" si="110"/>
        <v>1</v>
      </c>
      <c r="M152" s="32">
        <f t="shared" si="126"/>
        <v>70489.854238555155</v>
      </c>
      <c r="N152" s="33">
        <f t="shared" si="127"/>
        <v>165401.82211925581</v>
      </c>
      <c r="O152" s="34">
        <f t="shared" si="128"/>
        <v>7048985.4238555152</v>
      </c>
      <c r="P152" s="35">
        <f t="shared" si="118"/>
        <v>70489.854238555155</v>
      </c>
      <c r="Q152" s="36">
        <f t="shared" si="119"/>
        <v>131941.39334751313</v>
      </c>
      <c r="R152" s="36">
        <f t="shared" si="120"/>
        <v>70489.854238555155</v>
      </c>
      <c r="S152" s="37">
        <f t="shared" si="121"/>
        <v>272921.10182462342</v>
      </c>
      <c r="T152" s="35">
        <f>IF(OR(G152="Yes",Summary!$F$25="EP"),S152*I152,P152)</f>
        <v>68230.275456155854</v>
      </c>
      <c r="U152" s="38">
        <f>IF(OR(G152="Yes",Summary!$F$25="EP"),S152*J152,Q152)</f>
        <v>136460.55091231171</v>
      </c>
      <c r="V152" s="38">
        <f>IF(OR(G152="yes",Summary!$F$25="EP"),S152*K152,R152)</f>
        <v>68230.275456155854</v>
      </c>
      <c r="W152" s="39">
        <f t="shared" si="122"/>
        <v>272921.10182462342</v>
      </c>
      <c r="X152" s="33">
        <f t="shared" si="123"/>
        <v>68230.275456155854</v>
      </c>
      <c r="Y152" s="33">
        <f t="shared" si="124"/>
        <v>171067.04117369585</v>
      </c>
      <c r="Z152" s="34">
        <f t="shared" si="125"/>
        <v>6823027.5456155855</v>
      </c>
      <c r="AB152" s="40">
        <f t="shared" si="112"/>
        <v>100000</v>
      </c>
      <c r="AC152" s="41">
        <f t="shared" si="113"/>
        <v>79176.39459736296</v>
      </c>
      <c r="AD152" s="42">
        <f t="shared" si="114"/>
        <v>1000</v>
      </c>
    </row>
    <row r="153" spans="2:30" ht="15.75" thickBot="1" x14ac:dyDescent="0.3">
      <c r="B153" s="10">
        <v>19</v>
      </c>
      <c r="C153" s="24"/>
      <c r="D153" s="24">
        <v>1</v>
      </c>
      <c r="E153" s="27">
        <f>'Theorretical Data'!F132</f>
        <v>0.80493089272598362</v>
      </c>
      <c r="F153" s="27">
        <f>'Theorretical Data'!P132</f>
        <v>0.01</v>
      </c>
      <c r="G153" s="10" t="str">
        <f>'Theorretical Data'!K132</f>
        <v>No</v>
      </c>
      <c r="H153" s="27"/>
      <c r="I153" s="44">
        <f t="shared" si="115"/>
        <v>0.25</v>
      </c>
      <c r="J153" s="44">
        <f t="shared" si="116"/>
        <v>0.5</v>
      </c>
      <c r="K153" s="44">
        <f t="shared" si="117"/>
        <v>0.25</v>
      </c>
      <c r="L153" s="45">
        <f t="shared" si="110"/>
        <v>1</v>
      </c>
      <c r="M153" s="32">
        <f t="shared" si="126"/>
        <v>68230.275456155854</v>
      </c>
      <c r="N153" s="33">
        <f t="shared" si="127"/>
        <v>171067.04117369585</v>
      </c>
      <c r="O153" s="34">
        <f t="shared" si="128"/>
        <v>6823027.5456155855</v>
      </c>
      <c r="P153" s="35">
        <f t="shared" si="118"/>
        <v>68230.275456155854</v>
      </c>
      <c r="Q153" s="36">
        <f t="shared" si="119"/>
        <v>137697.1461679356</v>
      </c>
      <c r="R153" s="36">
        <f t="shared" si="120"/>
        <v>68230.275456155854</v>
      </c>
      <c r="S153" s="37">
        <f t="shared" si="121"/>
        <v>274157.69708024734</v>
      </c>
      <c r="T153" s="35">
        <f>IF(OR(G153="Yes",Summary!$F$25="EP"),S153*I153,P153)</f>
        <v>68230.275456155854</v>
      </c>
      <c r="U153" s="38">
        <f>IF(OR(G153="Yes",Summary!$F$25="EP"),S153*J153,Q153)</f>
        <v>137697.1461679356</v>
      </c>
      <c r="V153" s="38">
        <f>IF(OR(G153="yes",Summary!$F$25="EP"),S153*K153,R153)</f>
        <v>68230.275456155854</v>
      </c>
      <c r="W153" s="39">
        <f t="shared" si="122"/>
        <v>274157.69708024734</v>
      </c>
      <c r="X153" s="33">
        <f t="shared" si="123"/>
        <v>68230.275456155854</v>
      </c>
      <c r="Y153" s="33">
        <f t="shared" si="124"/>
        <v>171067.04117369585</v>
      </c>
      <c r="Z153" s="34">
        <f t="shared" si="125"/>
        <v>6823027.5456155855</v>
      </c>
      <c r="AB153" s="40">
        <f t="shared" si="112"/>
        <v>100000</v>
      </c>
      <c r="AC153" s="41">
        <f t="shared" si="113"/>
        <v>79893.885134092663</v>
      </c>
      <c r="AD153" s="42">
        <f t="shared" si="114"/>
        <v>1000</v>
      </c>
    </row>
    <row r="154" spans="2:30" ht="15.75" thickBot="1" x14ac:dyDescent="0.3">
      <c r="B154" s="11">
        <v>20</v>
      </c>
      <c r="C154" s="25"/>
      <c r="D154" s="25">
        <v>1</v>
      </c>
      <c r="E154" s="46">
        <f>'Theorretical Data'!F133</f>
        <v>0.86049140467640761</v>
      </c>
      <c r="F154" s="46">
        <f>'Theorretical Data'!P133</f>
        <v>0.01</v>
      </c>
      <c r="G154" s="11" t="str">
        <f>'Theorretical Data'!K133</f>
        <v>No</v>
      </c>
      <c r="H154" s="46"/>
      <c r="I154" s="48">
        <f t="shared" si="115"/>
        <v>0.25</v>
      </c>
      <c r="J154" s="48">
        <f t="shared" si="116"/>
        <v>0.5</v>
      </c>
      <c r="K154" s="48">
        <f t="shared" si="117"/>
        <v>0.25</v>
      </c>
      <c r="L154" s="49">
        <f t="shared" si="110"/>
        <v>1</v>
      </c>
      <c r="M154" s="50">
        <f t="shared" si="126"/>
        <v>68230.275456155854</v>
      </c>
      <c r="N154" s="51">
        <f t="shared" si="127"/>
        <v>171067.04117369585</v>
      </c>
      <c r="O154" s="52">
        <f t="shared" si="128"/>
        <v>6823027.5456155855</v>
      </c>
      <c r="P154" s="53">
        <f t="shared" si="118"/>
        <v>68230.275456155854</v>
      </c>
      <c r="Q154" s="54">
        <f t="shared" si="119"/>
        <v>147201.71855339038</v>
      </c>
      <c r="R154" s="54">
        <f>O154*F154</f>
        <v>68230.275456155854</v>
      </c>
      <c r="S154" s="61">
        <f>SUM(P154:R154)</f>
        <v>283662.26946570212</v>
      </c>
      <c r="T154" s="53">
        <f>IF(OR(G154="Yes",Summary!$F$25="EP"),S154*I154,P154)</f>
        <v>68230.275456155854</v>
      </c>
      <c r="U154" s="56">
        <f>IF(OR(G154="Yes",Summary!$F$25="EP"),S154*J154,Q154)</f>
        <v>147201.71855339038</v>
      </c>
      <c r="V154" s="56">
        <f>IF(OR(G154="yes",Summary!$F$25="EP"),S154*K154,R154)</f>
        <v>68230.275456155854</v>
      </c>
      <c r="W154" s="57">
        <f t="shared" si="122"/>
        <v>283662.26946570212</v>
      </c>
      <c r="X154" s="51">
        <f t="shared" si="123"/>
        <v>68230.275456155854</v>
      </c>
      <c r="Y154" s="51">
        <f t="shared" si="124"/>
        <v>171067.04117369582</v>
      </c>
      <c r="Z154" s="52">
        <f t="shared" si="125"/>
        <v>6823027.5456155855</v>
      </c>
      <c r="AB154" s="58">
        <f t="shared" si="112"/>
        <v>100000</v>
      </c>
      <c r="AC154" s="59">
        <f t="shared" si="113"/>
        <v>85408.576146541687</v>
      </c>
      <c r="AD154" s="60">
        <f t="shared" si="114"/>
        <v>1000</v>
      </c>
    </row>
    <row r="155" spans="2:30" x14ac:dyDescent="0.25">
      <c r="AB155" s="62"/>
      <c r="AC155" s="62"/>
      <c r="AD155" s="62"/>
    </row>
    <row r="156" spans="2:30" x14ac:dyDescent="0.25">
      <c r="AB156" s="62"/>
      <c r="AC156" s="62"/>
      <c r="AD156" s="62"/>
    </row>
  </sheetData>
  <mergeCells count="19">
    <mergeCell ref="AB133:AD133"/>
    <mergeCell ref="AB7:AD7"/>
    <mergeCell ref="AB32:AD32"/>
    <mergeCell ref="AB59:AD59"/>
    <mergeCell ref="AB83:AD83"/>
    <mergeCell ref="AB109:AD109"/>
    <mergeCell ref="H109:S109"/>
    <mergeCell ref="T109:Z109"/>
    <mergeCell ref="H133:S133"/>
    <mergeCell ref="T133:Z133"/>
    <mergeCell ref="H5:Z5"/>
    <mergeCell ref="H32:S32"/>
    <mergeCell ref="T32:Z32"/>
    <mergeCell ref="H59:S59"/>
    <mergeCell ref="T59:Z59"/>
    <mergeCell ref="H83:S83"/>
    <mergeCell ref="T83:Z83"/>
    <mergeCell ref="H7:S7"/>
    <mergeCell ref="T7:Z7"/>
  </mergeCells>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33"/>
  <sheetViews>
    <sheetView topLeftCell="A13" workbookViewId="0">
      <selection activeCell="K25" sqref="K25"/>
    </sheetView>
  </sheetViews>
  <sheetFormatPr defaultRowHeight="15" x14ac:dyDescent="0.25"/>
  <cols>
    <col min="1" max="1" width="9.140625" style="20"/>
    <col min="2" max="2" width="10.42578125" style="20" bestFit="1" customWidth="1"/>
    <col min="3" max="3" width="10.42578125" style="20" customWidth="1"/>
    <col min="4" max="4" width="12.42578125" style="20" bestFit="1" customWidth="1"/>
    <col min="5" max="5" width="9.140625" style="20"/>
    <col min="6" max="6" width="10" style="20" bestFit="1" customWidth="1"/>
    <col min="7" max="9" width="10" style="20" customWidth="1"/>
    <col min="10" max="10" width="10" style="92" customWidth="1"/>
    <col min="11" max="11" width="16.42578125" style="92" bestFit="1" customWidth="1"/>
    <col min="12" max="12" width="12.42578125" style="20" bestFit="1" customWidth="1"/>
    <col min="13" max="13" width="15.140625" style="20" bestFit="1" customWidth="1"/>
    <col min="14" max="14" width="12.42578125" style="20" bestFit="1" customWidth="1"/>
    <col min="15" max="15" width="15.140625" style="20" bestFit="1" customWidth="1"/>
    <col min="16" max="16" width="12" style="20" bestFit="1" customWidth="1"/>
    <col min="17" max="16384" width="9.140625" style="20"/>
  </cols>
  <sheetData>
    <row r="2" spans="2:16" x14ac:dyDescent="0.25">
      <c r="B2" s="91" t="s">
        <v>49</v>
      </c>
    </row>
    <row r="4" spans="2:16" x14ac:dyDescent="0.25">
      <c r="B4" s="20" t="s">
        <v>42</v>
      </c>
      <c r="D4" s="93">
        <v>1</v>
      </c>
      <c r="L4" s="20" t="s">
        <v>42</v>
      </c>
      <c r="M4" s="93">
        <f>D4</f>
        <v>1</v>
      </c>
    </row>
    <row r="5" spans="2:16" x14ac:dyDescent="0.25">
      <c r="B5" s="91" t="s">
        <v>28</v>
      </c>
      <c r="D5" s="93"/>
      <c r="G5" s="91"/>
      <c r="H5" s="91"/>
      <c r="I5" s="91"/>
      <c r="J5" s="94"/>
      <c r="K5" s="94"/>
      <c r="L5" s="91" t="s">
        <v>1</v>
      </c>
      <c r="M5" s="93"/>
    </row>
    <row r="6" spans="2:16" x14ac:dyDescent="0.25">
      <c r="B6" s="20" t="s">
        <v>44</v>
      </c>
      <c r="D6" s="95">
        <f>Summary!E35</f>
        <v>0.03</v>
      </c>
      <c r="L6" s="20" t="s">
        <v>44</v>
      </c>
      <c r="M6" s="95">
        <f>Summary!E39</f>
        <v>0.25</v>
      </c>
    </row>
    <row r="7" spans="2:16" x14ac:dyDescent="0.25">
      <c r="B7" s="20" t="s">
        <v>43</v>
      </c>
      <c r="D7" s="95">
        <f>Summary!E36</f>
        <v>7.0000000000000007E-2</v>
      </c>
      <c r="L7" s="20" t="s">
        <v>43</v>
      </c>
      <c r="M7" s="95">
        <f>Summary!E40</f>
        <v>0.35</v>
      </c>
    </row>
    <row r="8" spans="2:16" x14ac:dyDescent="0.25">
      <c r="B8" s="20" t="s">
        <v>41</v>
      </c>
      <c r="D8" s="77">
        <f>D7*D4</f>
        <v>7.0000000000000007E-2</v>
      </c>
      <c r="L8" s="20" t="s">
        <v>41</v>
      </c>
      <c r="M8" s="77">
        <f>M7*M4</f>
        <v>0.35</v>
      </c>
    </row>
    <row r="9" spans="2:16" x14ac:dyDescent="0.25">
      <c r="D9" s="77"/>
      <c r="M9" s="77"/>
    </row>
    <row r="10" spans="2:16" x14ac:dyDescent="0.25">
      <c r="B10" s="20" t="s">
        <v>61</v>
      </c>
      <c r="C10" s="20">
        <v>0.5</v>
      </c>
      <c r="D10" s="77"/>
      <c r="M10" s="77"/>
    </row>
    <row r="11" spans="2:16" x14ac:dyDescent="0.25">
      <c r="D11" s="77"/>
    </row>
    <row r="12" spans="2:16" x14ac:dyDescent="0.25">
      <c r="C12" s="20" t="s">
        <v>28</v>
      </c>
      <c r="M12" s="20" t="s">
        <v>1</v>
      </c>
    </row>
    <row r="13" spans="2:16" x14ac:dyDescent="0.25">
      <c r="B13" s="20" t="s">
        <v>4</v>
      </c>
      <c r="C13" s="20" t="s">
        <v>46</v>
      </c>
      <c r="D13" s="20" t="s">
        <v>45</v>
      </c>
      <c r="E13" s="20" t="s">
        <v>47</v>
      </c>
      <c r="F13" s="20" t="s">
        <v>48</v>
      </c>
      <c r="G13" s="20" t="s">
        <v>57</v>
      </c>
      <c r="H13" s="20" t="s">
        <v>60</v>
      </c>
      <c r="I13" s="96" t="s">
        <v>58</v>
      </c>
      <c r="J13" s="97" t="s">
        <v>59</v>
      </c>
      <c r="K13" s="97" t="s">
        <v>62</v>
      </c>
      <c r="M13" s="20" t="s">
        <v>46</v>
      </c>
      <c r="N13" s="20" t="s">
        <v>45</v>
      </c>
      <c r="O13" s="20" t="s">
        <v>47</v>
      </c>
      <c r="P13" s="20" t="s">
        <v>48</v>
      </c>
    </row>
    <row r="14" spans="2:16" x14ac:dyDescent="0.25">
      <c r="B14" s="20">
        <v>-12</v>
      </c>
      <c r="C14" s="20">
        <f t="shared" ref="C14:C24" si="0">C15-D16</f>
        <v>0.91000000000000059</v>
      </c>
      <c r="D14" s="20">
        <f>$D$6/4</f>
        <v>7.4999999999999997E-3</v>
      </c>
      <c r="E14" s="77">
        <f t="shared" ref="E14:E25" si="1">$D$8*SIN(B14)</f>
        <v>3.7560104260030452E-2</v>
      </c>
      <c r="F14" s="78">
        <f t="shared" ref="F14:F25" si="2">SUM(C14:E14)</f>
        <v>0.95506010426003096</v>
      </c>
      <c r="G14" s="79"/>
      <c r="H14" s="79"/>
      <c r="I14" s="80"/>
      <c r="J14" s="80"/>
      <c r="K14" s="80"/>
    </row>
    <row r="15" spans="2:16" x14ac:dyDescent="0.25">
      <c r="B15" s="20">
        <v>-11</v>
      </c>
      <c r="C15" s="20">
        <f t="shared" si="0"/>
        <v>0.91750000000000054</v>
      </c>
      <c r="D15" s="20">
        <f t="shared" ref="D15:D45" si="3">$D$6/4</f>
        <v>7.4999999999999997E-3</v>
      </c>
      <c r="E15" s="77">
        <f t="shared" si="1"/>
        <v>6.9999314458549247E-2</v>
      </c>
      <c r="F15" s="78">
        <f t="shared" si="2"/>
        <v>0.99499931445854972</v>
      </c>
      <c r="G15" s="79"/>
      <c r="H15" s="79"/>
      <c r="I15" s="80"/>
      <c r="J15" s="80"/>
      <c r="K15" s="80"/>
    </row>
    <row r="16" spans="2:16" x14ac:dyDescent="0.25">
      <c r="B16" s="20">
        <v>-10</v>
      </c>
      <c r="C16" s="20">
        <f t="shared" si="0"/>
        <v>0.92500000000000049</v>
      </c>
      <c r="D16" s="20">
        <f t="shared" si="3"/>
        <v>7.4999999999999997E-3</v>
      </c>
      <c r="E16" s="77">
        <f t="shared" si="1"/>
        <v>3.8081477762255886E-2</v>
      </c>
      <c r="F16" s="78">
        <f t="shared" si="2"/>
        <v>0.97058147776225634</v>
      </c>
      <c r="G16" s="79"/>
      <c r="H16" s="79"/>
      <c r="I16" s="80"/>
      <c r="J16" s="80"/>
      <c r="K16" s="80"/>
    </row>
    <row r="17" spans="2:16" x14ac:dyDescent="0.25">
      <c r="B17" s="20">
        <v>-9</v>
      </c>
      <c r="C17" s="20">
        <f t="shared" si="0"/>
        <v>0.93250000000000044</v>
      </c>
      <c r="D17" s="20">
        <f t="shared" si="3"/>
        <v>7.4999999999999997E-3</v>
      </c>
      <c r="E17" s="77">
        <f t="shared" si="1"/>
        <v>-2.8848293966922966E-2</v>
      </c>
      <c r="F17" s="78">
        <f t="shared" si="2"/>
        <v>0.91115170603307738</v>
      </c>
      <c r="G17" s="79"/>
      <c r="H17" s="79"/>
      <c r="I17" s="80"/>
      <c r="J17" s="80"/>
      <c r="K17" s="80"/>
    </row>
    <row r="18" spans="2:16" x14ac:dyDescent="0.25">
      <c r="B18" s="20">
        <v>-8</v>
      </c>
      <c r="C18" s="20">
        <f t="shared" si="0"/>
        <v>0.94000000000000039</v>
      </c>
      <c r="D18" s="20">
        <f t="shared" si="3"/>
        <v>7.4999999999999997E-3</v>
      </c>
      <c r="E18" s="77">
        <f t="shared" si="1"/>
        <v>-6.9255077263636736E-2</v>
      </c>
      <c r="F18" s="78">
        <f t="shared" si="2"/>
        <v>0.87824492273636356</v>
      </c>
      <c r="G18" s="79"/>
      <c r="H18" s="79"/>
      <c r="I18" s="80"/>
      <c r="J18" s="80"/>
      <c r="K18" s="80"/>
    </row>
    <row r="19" spans="2:16" x14ac:dyDescent="0.25">
      <c r="B19" s="20">
        <v>-7</v>
      </c>
      <c r="C19" s="20">
        <f t="shared" si="0"/>
        <v>0.94750000000000034</v>
      </c>
      <c r="D19" s="20">
        <f t="shared" si="3"/>
        <v>7.4999999999999997E-3</v>
      </c>
      <c r="E19" s="77">
        <f t="shared" si="1"/>
        <v>-4.5989061910315238E-2</v>
      </c>
      <c r="F19" s="78">
        <f t="shared" si="2"/>
        <v>0.90901093808968503</v>
      </c>
      <c r="G19" s="79"/>
      <c r="H19" s="79"/>
      <c r="I19" s="80"/>
      <c r="J19" s="80"/>
      <c r="K19" s="80"/>
    </row>
    <row r="20" spans="2:16" x14ac:dyDescent="0.25">
      <c r="B20" s="20">
        <v>-6</v>
      </c>
      <c r="C20" s="20">
        <f t="shared" si="0"/>
        <v>0.95500000000000029</v>
      </c>
      <c r="D20" s="20">
        <f t="shared" si="3"/>
        <v>7.4999999999999997E-3</v>
      </c>
      <c r="E20" s="77">
        <f t="shared" si="1"/>
        <v>1.9559084873924812E-2</v>
      </c>
      <c r="F20" s="78">
        <f t="shared" si="2"/>
        <v>0.98205908487392501</v>
      </c>
      <c r="G20" s="79"/>
      <c r="H20" s="79"/>
      <c r="I20" s="80"/>
      <c r="J20" s="80"/>
      <c r="K20" s="80"/>
    </row>
    <row r="21" spans="2:16" x14ac:dyDescent="0.25">
      <c r="B21" s="20">
        <v>-5</v>
      </c>
      <c r="C21" s="20">
        <f t="shared" si="0"/>
        <v>0.96250000000000024</v>
      </c>
      <c r="D21" s="20">
        <f t="shared" si="3"/>
        <v>7.4999999999999997E-3</v>
      </c>
      <c r="E21" s="77">
        <f t="shared" si="1"/>
        <v>6.7124699226419698E-2</v>
      </c>
      <c r="F21" s="78">
        <f t="shared" si="2"/>
        <v>1.0371246992264198</v>
      </c>
      <c r="G21" s="79"/>
      <c r="H21" s="79"/>
      <c r="I21" s="80"/>
      <c r="J21" s="80"/>
      <c r="K21" s="80"/>
    </row>
    <row r="22" spans="2:16" x14ac:dyDescent="0.25">
      <c r="B22" s="20">
        <v>-4</v>
      </c>
      <c r="C22" s="20">
        <f t="shared" si="0"/>
        <v>0.9700000000000002</v>
      </c>
      <c r="D22" s="20">
        <f t="shared" si="3"/>
        <v>7.4999999999999997E-3</v>
      </c>
      <c r="E22" s="77">
        <f t="shared" si="1"/>
        <v>5.2976174671554979E-2</v>
      </c>
      <c r="F22" s="78">
        <f t="shared" si="2"/>
        <v>1.0304761746715552</v>
      </c>
      <c r="G22" s="79"/>
      <c r="H22" s="79"/>
      <c r="I22" s="80"/>
      <c r="J22" s="80"/>
      <c r="K22" s="80"/>
    </row>
    <row r="23" spans="2:16" x14ac:dyDescent="0.25">
      <c r="B23" s="20">
        <v>-3</v>
      </c>
      <c r="C23" s="20">
        <f t="shared" si="0"/>
        <v>0.97750000000000015</v>
      </c>
      <c r="D23" s="20">
        <f t="shared" si="3"/>
        <v>7.4999999999999997E-3</v>
      </c>
      <c r="E23" s="77">
        <f t="shared" si="1"/>
        <v>-9.8784005641907053E-3</v>
      </c>
      <c r="F23" s="78">
        <f t="shared" si="2"/>
        <v>0.97512159943580934</v>
      </c>
      <c r="G23" s="79"/>
      <c r="H23" s="79"/>
      <c r="I23" s="80"/>
      <c r="J23" s="80"/>
      <c r="K23" s="80"/>
    </row>
    <row r="24" spans="2:16" x14ac:dyDescent="0.25">
      <c r="B24" s="20">
        <v>-2</v>
      </c>
      <c r="C24" s="20">
        <f t="shared" si="0"/>
        <v>0.9850000000000001</v>
      </c>
      <c r="D24" s="20">
        <f t="shared" si="3"/>
        <v>7.4999999999999997E-3</v>
      </c>
      <c r="E24" s="77">
        <f t="shared" si="1"/>
        <v>-6.3650819877797721E-2</v>
      </c>
      <c r="F24" s="78">
        <f t="shared" si="2"/>
        <v>0.9288491801222023</v>
      </c>
      <c r="G24" s="80">
        <f>$C$10*$D$7</f>
        <v>3.5000000000000003E-2</v>
      </c>
      <c r="H24" s="79"/>
      <c r="I24" s="80">
        <f>C24-G24</f>
        <v>0.95000000000000007</v>
      </c>
      <c r="J24" s="80">
        <f>C24+G24</f>
        <v>1.02</v>
      </c>
      <c r="K24" s="80" t="str">
        <f t="shared" ref="K24:K45" si="4">IF(OR(AND(F24&lt;F23,F24&lt;I24),AND(F24&gt;F23,F24&gt;J24)),"Yes","No")</f>
        <v>Yes</v>
      </c>
    </row>
    <row r="25" spans="2:16" x14ac:dyDescent="0.25">
      <c r="B25" s="20">
        <v>-1</v>
      </c>
      <c r="C25" s="20">
        <f>C26-D27</f>
        <v>0.99250000000000005</v>
      </c>
      <c r="D25" s="20">
        <f t="shared" si="3"/>
        <v>7.4999999999999997E-3</v>
      </c>
      <c r="E25" s="77">
        <f t="shared" si="1"/>
        <v>-5.8902968936552759E-2</v>
      </c>
      <c r="F25" s="78">
        <f t="shared" si="2"/>
        <v>0.94109703106344722</v>
      </c>
      <c r="G25" s="80">
        <f t="shared" ref="G25:G45" si="5">$C$10*$D$7</f>
        <v>3.5000000000000003E-2</v>
      </c>
      <c r="H25" s="79"/>
      <c r="I25" s="80">
        <f t="shared" ref="I25:I44" si="6">C25-G25</f>
        <v>0.95750000000000002</v>
      </c>
      <c r="J25" s="80">
        <f t="shared" ref="J25:J44" si="7">C25+G25</f>
        <v>1.0275000000000001</v>
      </c>
      <c r="K25" s="80" t="str">
        <f t="shared" si="4"/>
        <v>No</v>
      </c>
    </row>
    <row r="26" spans="2:16" x14ac:dyDescent="0.25">
      <c r="B26" s="20">
        <v>0</v>
      </c>
      <c r="C26" s="20">
        <v>1</v>
      </c>
      <c r="D26" s="20">
        <f t="shared" si="3"/>
        <v>7.4999999999999997E-3</v>
      </c>
      <c r="E26" s="77">
        <f t="shared" ref="E26:E45" si="8">$D$8*SIN(B26)</f>
        <v>0</v>
      </c>
      <c r="F26" s="78">
        <f>SUM(C26:E26)</f>
        <v>1.0075000000000001</v>
      </c>
      <c r="G26" s="80">
        <f t="shared" si="5"/>
        <v>3.5000000000000003E-2</v>
      </c>
      <c r="H26" s="79">
        <f t="shared" ref="H26:H35" si="9">$C$10*G26</f>
        <v>1.7500000000000002E-2</v>
      </c>
      <c r="I26" s="80">
        <f t="shared" si="6"/>
        <v>0.96499999999999997</v>
      </c>
      <c r="J26" s="80">
        <f t="shared" si="7"/>
        <v>1.0349999999999999</v>
      </c>
      <c r="K26" s="80" t="str">
        <f t="shared" si="4"/>
        <v>No</v>
      </c>
      <c r="L26" s="62"/>
      <c r="M26" s="20">
        <v>1</v>
      </c>
      <c r="N26" s="20">
        <v>0</v>
      </c>
      <c r="O26" s="77">
        <f t="shared" ref="O26:O45" si="10">$M$8*SIN(B26)</f>
        <v>0</v>
      </c>
      <c r="P26" s="78">
        <f>SUM(M26:O26)</f>
        <v>1</v>
      </c>
    </row>
    <row r="27" spans="2:16" x14ac:dyDescent="0.25">
      <c r="B27" s="20">
        <v>1</v>
      </c>
      <c r="C27" s="20">
        <f>C26+D26</f>
        <v>1.0075000000000001</v>
      </c>
      <c r="D27" s="20">
        <f t="shared" si="3"/>
        <v>7.4999999999999997E-3</v>
      </c>
      <c r="E27" s="103">
        <f t="shared" si="8"/>
        <v>5.8902968936552759E-2</v>
      </c>
      <c r="F27" s="104">
        <f t="shared" ref="F27:F45" si="11">SUM(C27:E27)</f>
        <v>1.0739029689365529</v>
      </c>
      <c r="G27" s="105">
        <f t="shared" si="5"/>
        <v>3.5000000000000003E-2</v>
      </c>
      <c r="H27" s="106">
        <f t="shared" si="9"/>
        <v>1.7500000000000002E-2</v>
      </c>
      <c r="I27" s="105">
        <f t="shared" si="6"/>
        <v>0.97250000000000003</v>
      </c>
      <c r="J27" s="105">
        <f t="shared" si="7"/>
        <v>1.0425</v>
      </c>
      <c r="K27" s="105" t="str">
        <f t="shared" si="4"/>
        <v>Yes</v>
      </c>
      <c r="L27" s="62"/>
      <c r="M27" s="20">
        <f>M26+N26</f>
        <v>1</v>
      </c>
      <c r="N27" s="20">
        <f>M6/4</f>
        <v>6.25E-2</v>
      </c>
      <c r="O27" s="77">
        <f t="shared" si="10"/>
        <v>0.29451484468276373</v>
      </c>
      <c r="P27" s="78">
        <f t="shared" ref="P27:P45" si="12">SUM(M27:O27)</f>
        <v>1.3570148446827637</v>
      </c>
    </row>
    <row r="28" spans="2:16" x14ac:dyDescent="0.25">
      <c r="B28" s="20">
        <v>2</v>
      </c>
      <c r="C28" s="20">
        <f t="shared" ref="C28:C45" si="13">C27+D27</f>
        <v>1.0150000000000001</v>
      </c>
      <c r="D28" s="20">
        <f t="shared" si="3"/>
        <v>7.4999999999999997E-3</v>
      </c>
      <c r="E28" s="103">
        <f t="shared" si="8"/>
        <v>6.3650819877797721E-2</v>
      </c>
      <c r="F28" s="104">
        <f t="shared" si="11"/>
        <v>1.0861508198777978</v>
      </c>
      <c r="G28" s="105">
        <f t="shared" si="5"/>
        <v>3.5000000000000003E-2</v>
      </c>
      <c r="H28" s="106">
        <f t="shared" si="9"/>
        <v>1.7500000000000002E-2</v>
      </c>
      <c r="I28" s="105">
        <f>C28-G28</f>
        <v>0.98000000000000009</v>
      </c>
      <c r="J28" s="105">
        <f t="shared" si="7"/>
        <v>1.05</v>
      </c>
      <c r="K28" s="105" t="str">
        <f t="shared" si="4"/>
        <v>Yes</v>
      </c>
      <c r="L28" s="62"/>
      <c r="M28" s="20">
        <f t="shared" ref="M28:M45" si="14">M27+N27</f>
        <v>1.0625</v>
      </c>
      <c r="N28" s="20">
        <f t="shared" ref="N28:N45" si="15">N27</f>
        <v>6.25E-2</v>
      </c>
      <c r="O28" s="77">
        <f t="shared" si="10"/>
        <v>0.31825409938898858</v>
      </c>
      <c r="P28" s="78">
        <f t="shared" si="12"/>
        <v>1.4432540993889886</v>
      </c>
    </row>
    <row r="29" spans="2:16" x14ac:dyDescent="0.25">
      <c r="B29" s="20">
        <v>3</v>
      </c>
      <c r="C29" s="20">
        <f t="shared" si="13"/>
        <v>1.0225000000000002</v>
      </c>
      <c r="D29" s="20">
        <f t="shared" si="3"/>
        <v>7.4999999999999997E-3</v>
      </c>
      <c r="E29" s="77">
        <f t="shared" si="8"/>
        <v>9.8784005641907053E-3</v>
      </c>
      <c r="F29" s="78">
        <f t="shared" si="11"/>
        <v>1.039878400564191</v>
      </c>
      <c r="G29" s="80">
        <f t="shared" si="5"/>
        <v>3.5000000000000003E-2</v>
      </c>
      <c r="H29" s="79">
        <f t="shared" si="9"/>
        <v>1.7500000000000002E-2</v>
      </c>
      <c r="I29" s="80">
        <f>C29-G29</f>
        <v>0.98750000000000016</v>
      </c>
      <c r="J29" s="80">
        <f t="shared" si="7"/>
        <v>1.0575000000000001</v>
      </c>
      <c r="K29" s="80" t="str">
        <f t="shared" si="4"/>
        <v>No</v>
      </c>
      <c r="L29" s="62"/>
      <c r="M29" s="20">
        <f t="shared" si="14"/>
        <v>1.125</v>
      </c>
      <c r="N29" s="20">
        <f t="shared" si="15"/>
        <v>6.25E-2</v>
      </c>
      <c r="O29" s="77">
        <f t="shared" si="10"/>
        <v>4.9392002820953525E-2</v>
      </c>
      <c r="P29" s="78">
        <f t="shared" si="12"/>
        <v>1.2368920028209536</v>
      </c>
    </row>
    <row r="30" spans="2:16" x14ac:dyDescent="0.25">
      <c r="B30" s="20">
        <v>4</v>
      </c>
      <c r="C30" s="20">
        <f t="shared" si="13"/>
        <v>1.0300000000000002</v>
      </c>
      <c r="D30" s="20">
        <f t="shared" si="3"/>
        <v>7.4999999999999997E-3</v>
      </c>
      <c r="E30" s="77">
        <f t="shared" si="8"/>
        <v>-5.2976174671554979E-2</v>
      </c>
      <c r="F30" s="78">
        <f t="shared" si="11"/>
        <v>0.98452382532844529</v>
      </c>
      <c r="G30" s="80">
        <f t="shared" si="5"/>
        <v>3.5000000000000003E-2</v>
      </c>
      <c r="H30" s="79">
        <f t="shared" si="9"/>
        <v>1.7500000000000002E-2</v>
      </c>
      <c r="I30" s="80">
        <f>C30-G30</f>
        <v>0.99500000000000022</v>
      </c>
      <c r="J30" s="80">
        <f t="shared" si="7"/>
        <v>1.0650000000000002</v>
      </c>
      <c r="K30" s="80" t="str">
        <f t="shared" si="4"/>
        <v>Yes</v>
      </c>
      <c r="L30" s="62"/>
      <c r="M30" s="20">
        <f t="shared" si="14"/>
        <v>1.1875</v>
      </c>
      <c r="N30" s="20">
        <f t="shared" si="15"/>
        <v>6.25E-2</v>
      </c>
      <c r="O30" s="77">
        <f t="shared" si="10"/>
        <v>-0.26488087335777483</v>
      </c>
      <c r="P30" s="78">
        <f t="shared" si="12"/>
        <v>0.98511912664222523</v>
      </c>
    </row>
    <row r="31" spans="2:16" x14ac:dyDescent="0.25">
      <c r="B31" s="20">
        <v>5</v>
      </c>
      <c r="C31" s="20">
        <f t="shared" si="13"/>
        <v>1.0375000000000003</v>
      </c>
      <c r="D31" s="20">
        <f t="shared" si="3"/>
        <v>7.4999999999999997E-3</v>
      </c>
      <c r="E31" s="99">
        <f t="shared" si="8"/>
        <v>-6.7124699226419698E-2</v>
      </c>
      <c r="F31" s="100">
        <f t="shared" si="11"/>
        <v>0.97787530077358065</v>
      </c>
      <c r="G31" s="101">
        <f t="shared" si="5"/>
        <v>3.5000000000000003E-2</v>
      </c>
      <c r="H31" s="102">
        <f t="shared" si="9"/>
        <v>1.7500000000000002E-2</v>
      </c>
      <c r="I31" s="101">
        <f t="shared" si="6"/>
        <v>1.0025000000000004</v>
      </c>
      <c r="J31" s="101">
        <f t="shared" si="7"/>
        <v>1.0725000000000002</v>
      </c>
      <c r="K31" s="101" t="str">
        <f t="shared" si="4"/>
        <v>Yes</v>
      </c>
      <c r="L31" s="62"/>
      <c r="M31" s="20">
        <f t="shared" si="14"/>
        <v>1.25</v>
      </c>
      <c r="N31" s="20">
        <f t="shared" si="15"/>
        <v>6.25E-2</v>
      </c>
      <c r="O31" s="77">
        <f t="shared" si="10"/>
        <v>-0.33562349613209846</v>
      </c>
      <c r="P31" s="78">
        <f t="shared" si="12"/>
        <v>0.97687650386790148</v>
      </c>
    </row>
    <row r="32" spans="2:16" x14ac:dyDescent="0.25">
      <c r="B32" s="20">
        <v>6</v>
      </c>
      <c r="C32" s="20">
        <f t="shared" si="13"/>
        <v>1.0450000000000004</v>
      </c>
      <c r="D32" s="20">
        <f t="shared" si="3"/>
        <v>7.4999999999999997E-3</v>
      </c>
      <c r="E32" s="77">
        <f t="shared" si="8"/>
        <v>-1.9559084873924812E-2</v>
      </c>
      <c r="F32" s="78">
        <f t="shared" si="11"/>
        <v>1.0329409151260756</v>
      </c>
      <c r="G32" s="80">
        <f t="shared" si="5"/>
        <v>3.5000000000000003E-2</v>
      </c>
      <c r="H32" s="79">
        <f t="shared" si="9"/>
        <v>1.7500000000000002E-2</v>
      </c>
      <c r="I32" s="80">
        <f t="shared" si="6"/>
        <v>1.0100000000000005</v>
      </c>
      <c r="J32" s="80">
        <f t="shared" si="7"/>
        <v>1.0800000000000003</v>
      </c>
      <c r="K32" s="80" t="str">
        <f t="shared" si="4"/>
        <v>No</v>
      </c>
      <c r="L32" s="62"/>
      <c r="M32" s="20">
        <f t="shared" si="14"/>
        <v>1.3125</v>
      </c>
      <c r="N32" s="20">
        <f t="shared" si="15"/>
        <v>6.25E-2</v>
      </c>
      <c r="O32" s="77">
        <f t="shared" si="10"/>
        <v>-9.7795424369624046E-2</v>
      </c>
      <c r="P32" s="78">
        <f t="shared" si="12"/>
        <v>1.277204575630376</v>
      </c>
    </row>
    <row r="33" spans="2:16" x14ac:dyDescent="0.25">
      <c r="B33" s="20">
        <v>7</v>
      </c>
      <c r="C33" s="20">
        <f t="shared" si="13"/>
        <v>1.0525000000000004</v>
      </c>
      <c r="D33" s="20">
        <f t="shared" si="3"/>
        <v>7.4999999999999997E-3</v>
      </c>
      <c r="E33" s="103">
        <f t="shared" si="8"/>
        <v>4.5989061910315238E-2</v>
      </c>
      <c r="F33" s="104">
        <f t="shared" si="11"/>
        <v>1.1059890619103157</v>
      </c>
      <c r="G33" s="105">
        <f t="shared" si="5"/>
        <v>3.5000000000000003E-2</v>
      </c>
      <c r="H33" s="106">
        <f t="shared" si="9"/>
        <v>1.7500000000000002E-2</v>
      </c>
      <c r="I33" s="105">
        <f t="shared" si="6"/>
        <v>1.0175000000000005</v>
      </c>
      <c r="J33" s="105">
        <f t="shared" si="7"/>
        <v>1.0875000000000004</v>
      </c>
      <c r="K33" s="105" t="str">
        <f t="shared" si="4"/>
        <v>Yes</v>
      </c>
      <c r="L33" s="62"/>
      <c r="M33" s="20">
        <f t="shared" si="14"/>
        <v>1.375</v>
      </c>
      <c r="N33" s="20">
        <f t="shared" si="15"/>
        <v>6.25E-2</v>
      </c>
      <c r="O33" s="77">
        <f t="shared" si="10"/>
        <v>0.22994530955157616</v>
      </c>
      <c r="P33" s="78">
        <f t="shared" si="12"/>
        <v>1.6674453095515762</v>
      </c>
    </row>
    <row r="34" spans="2:16" x14ac:dyDescent="0.25">
      <c r="B34" s="20">
        <v>8</v>
      </c>
      <c r="C34" s="20">
        <f t="shared" si="13"/>
        <v>1.0600000000000005</v>
      </c>
      <c r="D34" s="20">
        <f t="shared" si="3"/>
        <v>7.4999999999999997E-3</v>
      </c>
      <c r="E34" s="103">
        <f t="shared" si="8"/>
        <v>6.9255077263636736E-2</v>
      </c>
      <c r="F34" s="104">
        <f t="shared" si="11"/>
        <v>1.1367550772636372</v>
      </c>
      <c r="G34" s="105">
        <f t="shared" si="5"/>
        <v>3.5000000000000003E-2</v>
      </c>
      <c r="H34" s="106">
        <f t="shared" si="9"/>
        <v>1.7500000000000002E-2</v>
      </c>
      <c r="I34" s="105">
        <f t="shared" si="6"/>
        <v>1.0250000000000006</v>
      </c>
      <c r="J34" s="105">
        <f t="shared" si="7"/>
        <v>1.0950000000000004</v>
      </c>
      <c r="K34" s="105" t="str">
        <f t="shared" si="4"/>
        <v>Yes</v>
      </c>
      <c r="L34" s="62"/>
      <c r="M34" s="20">
        <f t="shared" si="14"/>
        <v>1.4375</v>
      </c>
      <c r="N34" s="20">
        <f t="shared" si="15"/>
        <v>6.25E-2</v>
      </c>
      <c r="O34" s="77">
        <f t="shared" si="10"/>
        <v>0.34627538631818361</v>
      </c>
      <c r="P34" s="78">
        <f t="shared" si="12"/>
        <v>1.8462753863181836</v>
      </c>
    </row>
    <row r="35" spans="2:16" x14ac:dyDescent="0.25">
      <c r="B35" s="20">
        <v>9</v>
      </c>
      <c r="C35" s="20">
        <f t="shared" si="13"/>
        <v>1.0675000000000006</v>
      </c>
      <c r="D35" s="20">
        <f t="shared" si="3"/>
        <v>7.4999999999999997E-3</v>
      </c>
      <c r="E35" s="77">
        <f t="shared" si="8"/>
        <v>2.8848293966922966E-2</v>
      </c>
      <c r="F35" s="78">
        <f t="shared" si="11"/>
        <v>1.1038482939669236</v>
      </c>
      <c r="G35" s="80">
        <f t="shared" si="5"/>
        <v>3.5000000000000003E-2</v>
      </c>
      <c r="H35" s="79">
        <f t="shared" si="9"/>
        <v>1.7500000000000002E-2</v>
      </c>
      <c r="I35" s="80">
        <f t="shared" si="6"/>
        <v>1.0325000000000006</v>
      </c>
      <c r="J35" s="80">
        <f t="shared" si="7"/>
        <v>1.1025000000000005</v>
      </c>
      <c r="K35" s="80" t="str">
        <f t="shared" si="4"/>
        <v>No</v>
      </c>
      <c r="L35" s="62"/>
      <c r="M35" s="20">
        <f t="shared" si="14"/>
        <v>1.5</v>
      </c>
      <c r="N35" s="20">
        <f t="shared" si="15"/>
        <v>6.25E-2</v>
      </c>
      <c r="O35" s="77">
        <f t="shared" si="10"/>
        <v>0.1442414698346148</v>
      </c>
      <c r="P35" s="78">
        <f t="shared" si="12"/>
        <v>1.7067414698346148</v>
      </c>
    </row>
    <row r="36" spans="2:16" x14ac:dyDescent="0.25">
      <c r="B36" s="20">
        <v>10</v>
      </c>
      <c r="C36" s="20">
        <f t="shared" si="13"/>
        <v>1.0750000000000006</v>
      </c>
      <c r="D36" s="20">
        <f t="shared" si="3"/>
        <v>7.4999999999999997E-3</v>
      </c>
      <c r="E36" s="77">
        <f t="shared" si="8"/>
        <v>-3.8081477762255886E-2</v>
      </c>
      <c r="F36" s="78">
        <f t="shared" si="11"/>
        <v>1.0444185222377449</v>
      </c>
      <c r="G36" s="80">
        <f t="shared" si="5"/>
        <v>3.5000000000000003E-2</v>
      </c>
      <c r="H36" s="79">
        <f>$C$10*G36</f>
        <v>1.7500000000000002E-2</v>
      </c>
      <c r="I36" s="80">
        <f t="shared" si="6"/>
        <v>1.0400000000000007</v>
      </c>
      <c r="J36" s="80">
        <f t="shared" si="7"/>
        <v>1.1100000000000005</v>
      </c>
      <c r="K36" s="80" t="str">
        <f t="shared" si="4"/>
        <v>No</v>
      </c>
      <c r="L36" s="62"/>
      <c r="M36" s="20">
        <f t="shared" si="14"/>
        <v>1.5625</v>
      </c>
      <c r="N36" s="20">
        <f t="shared" si="15"/>
        <v>6.25E-2</v>
      </c>
      <c r="O36" s="77">
        <f t="shared" si="10"/>
        <v>-0.19040738881127942</v>
      </c>
      <c r="P36" s="78">
        <f t="shared" si="12"/>
        <v>1.4345926111887206</v>
      </c>
    </row>
    <row r="37" spans="2:16" x14ac:dyDescent="0.25">
      <c r="B37" s="20">
        <v>11</v>
      </c>
      <c r="C37" s="20">
        <f t="shared" si="13"/>
        <v>1.0825000000000007</v>
      </c>
      <c r="D37" s="20">
        <f t="shared" si="3"/>
        <v>7.4999999999999997E-3</v>
      </c>
      <c r="E37" s="99">
        <f t="shared" si="8"/>
        <v>-6.9999314458549247E-2</v>
      </c>
      <c r="F37" s="100">
        <f t="shared" si="11"/>
        <v>1.0200006855414514</v>
      </c>
      <c r="G37" s="101">
        <f t="shared" si="5"/>
        <v>3.5000000000000003E-2</v>
      </c>
      <c r="H37" s="102">
        <f t="shared" ref="H37:H45" si="16">$C$10*G37</f>
        <v>1.7500000000000002E-2</v>
      </c>
      <c r="I37" s="101">
        <f>C37-G37</f>
        <v>1.0475000000000008</v>
      </c>
      <c r="J37" s="101">
        <f t="shared" si="7"/>
        <v>1.1175000000000006</v>
      </c>
      <c r="K37" s="101" t="str">
        <f t="shared" si="4"/>
        <v>Yes</v>
      </c>
      <c r="L37" s="62"/>
      <c r="M37" s="20">
        <f t="shared" si="14"/>
        <v>1.625</v>
      </c>
      <c r="N37" s="20">
        <f t="shared" si="15"/>
        <v>6.25E-2</v>
      </c>
      <c r="O37" s="77">
        <f t="shared" si="10"/>
        <v>-0.34999657229274617</v>
      </c>
      <c r="P37" s="78">
        <f t="shared" si="12"/>
        <v>1.3375034277072539</v>
      </c>
    </row>
    <row r="38" spans="2:16" x14ac:dyDescent="0.25">
      <c r="B38" s="20">
        <v>12</v>
      </c>
      <c r="C38" s="20">
        <f t="shared" si="13"/>
        <v>1.0900000000000007</v>
      </c>
      <c r="D38" s="20">
        <f t="shared" si="3"/>
        <v>7.4999999999999997E-3</v>
      </c>
      <c r="E38" s="77">
        <f t="shared" si="8"/>
        <v>-3.7560104260030452E-2</v>
      </c>
      <c r="F38" s="78">
        <f t="shared" si="11"/>
        <v>1.0599398957399704</v>
      </c>
      <c r="G38" s="80">
        <f t="shared" si="5"/>
        <v>3.5000000000000003E-2</v>
      </c>
      <c r="H38" s="79">
        <f t="shared" si="16"/>
        <v>1.7500000000000002E-2</v>
      </c>
      <c r="I38" s="80">
        <f t="shared" si="6"/>
        <v>1.0550000000000008</v>
      </c>
      <c r="J38" s="80">
        <f t="shared" si="7"/>
        <v>1.1250000000000007</v>
      </c>
      <c r="K38" s="80" t="str">
        <f t="shared" si="4"/>
        <v>No</v>
      </c>
      <c r="L38" s="62"/>
      <c r="M38" s="20">
        <f t="shared" si="14"/>
        <v>1.6875</v>
      </c>
      <c r="N38" s="20">
        <f t="shared" si="15"/>
        <v>6.25E-2</v>
      </c>
      <c r="O38" s="77">
        <f t="shared" si="10"/>
        <v>-0.18780052130015221</v>
      </c>
      <c r="P38" s="78">
        <f t="shared" si="12"/>
        <v>1.5621994786998479</v>
      </c>
    </row>
    <row r="39" spans="2:16" x14ac:dyDescent="0.25">
      <c r="B39" s="20">
        <v>13</v>
      </c>
      <c r="C39" s="20">
        <f t="shared" si="13"/>
        <v>1.0975000000000008</v>
      </c>
      <c r="D39" s="20">
        <f t="shared" si="3"/>
        <v>7.4999999999999997E-3</v>
      </c>
      <c r="E39" s="77">
        <f t="shared" si="8"/>
        <v>2.9411692577864867E-2</v>
      </c>
      <c r="F39" s="78">
        <f t="shared" si="11"/>
        <v>1.1344116925778658</v>
      </c>
      <c r="G39" s="80">
        <f t="shared" si="5"/>
        <v>3.5000000000000003E-2</v>
      </c>
      <c r="H39" s="79">
        <f t="shared" si="16"/>
        <v>1.7500000000000002E-2</v>
      </c>
      <c r="I39" s="80">
        <f t="shared" si="6"/>
        <v>1.0625000000000009</v>
      </c>
      <c r="J39" s="80">
        <f t="shared" si="7"/>
        <v>1.1325000000000007</v>
      </c>
      <c r="K39" s="80" t="str">
        <f t="shared" si="4"/>
        <v>Yes</v>
      </c>
      <c r="L39" s="62"/>
      <c r="M39" s="20">
        <f t="shared" si="14"/>
        <v>1.75</v>
      </c>
      <c r="N39" s="20">
        <f t="shared" si="15"/>
        <v>6.25E-2</v>
      </c>
      <c r="O39" s="77">
        <f t="shared" si="10"/>
        <v>0.14705846288932431</v>
      </c>
      <c r="P39" s="78">
        <f t="shared" si="12"/>
        <v>1.9595584628893243</v>
      </c>
    </row>
    <row r="40" spans="2:16" x14ac:dyDescent="0.25">
      <c r="B40" s="20">
        <v>14</v>
      </c>
      <c r="C40" s="20">
        <f t="shared" si="13"/>
        <v>1.1050000000000009</v>
      </c>
      <c r="D40" s="20">
        <f t="shared" si="3"/>
        <v>7.4999999999999997E-3</v>
      </c>
      <c r="E40" s="103">
        <f t="shared" si="8"/>
        <v>6.9342514898640933E-2</v>
      </c>
      <c r="F40" s="104">
        <f t="shared" si="11"/>
        <v>1.1818425148986418</v>
      </c>
      <c r="G40" s="105">
        <f t="shared" si="5"/>
        <v>3.5000000000000003E-2</v>
      </c>
      <c r="H40" s="106">
        <f t="shared" si="16"/>
        <v>1.7500000000000002E-2</v>
      </c>
      <c r="I40" s="105">
        <f t="shared" si="6"/>
        <v>1.070000000000001</v>
      </c>
      <c r="J40" s="105">
        <f t="shared" si="7"/>
        <v>1.1400000000000008</v>
      </c>
      <c r="K40" s="105" t="str">
        <f t="shared" si="4"/>
        <v>Yes</v>
      </c>
      <c r="L40" s="62"/>
      <c r="M40" s="20">
        <f t="shared" si="14"/>
        <v>1.8125</v>
      </c>
      <c r="N40" s="20">
        <f t="shared" si="15"/>
        <v>6.25E-2</v>
      </c>
      <c r="O40" s="77">
        <f t="shared" si="10"/>
        <v>0.34671257449320458</v>
      </c>
      <c r="P40" s="78">
        <f t="shared" si="12"/>
        <v>2.2217125744932047</v>
      </c>
    </row>
    <row r="41" spans="2:16" x14ac:dyDescent="0.25">
      <c r="B41" s="20">
        <v>15</v>
      </c>
      <c r="C41" s="20">
        <f t="shared" si="13"/>
        <v>1.1125000000000009</v>
      </c>
      <c r="D41" s="20">
        <f t="shared" si="3"/>
        <v>7.4999999999999997E-3</v>
      </c>
      <c r="E41" s="77">
        <f t="shared" si="8"/>
        <v>4.5520148810998182E-2</v>
      </c>
      <c r="F41" s="78">
        <f t="shared" si="11"/>
        <v>1.1655201488109992</v>
      </c>
      <c r="G41" s="80">
        <f t="shared" si="5"/>
        <v>3.5000000000000003E-2</v>
      </c>
      <c r="H41" s="79">
        <f t="shared" si="16"/>
        <v>1.7500000000000002E-2</v>
      </c>
      <c r="I41" s="80">
        <f t="shared" si="6"/>
        <v>1.077500000000001</v>
      </c>
      <c r="J41" s="80">
        <f t="shared" si="7"/>
        <v>1.1475000000000009</v>
      </c>
      <c r="K41" s="80" t="str">
        <f t="shared" si="4"/>
        <v>No</v>
      </c>
      <c r="L41" s="62"/>
      <c r="M41" s="20">
        <f t="shared" si="14"/>
        <v>1.875</v>
      </c>
      <c r="N41" s="20">
        <f t="shared" si="15"/>
        <v>6.25E-2</v>
      </c>
      <c r="O41" s="77">
        <f t="shared" si="10"/>
        <v>0.22760074405499087</v>
      </c>
      <c r="P41" s="78">
        <f t="shared" si="12"/>
        <v>2.1651007440549908</v>
      </c>
    </row>
    <row r="42" spans="2:16" x14ac:dyDescent="0.25">
      <c r="B42" s="20">
        <v>16</v>
      </c>
      <c r="C42" s="20">
        <f t="shared" si="13"/>
        <v>1.120000000000001</v>
      </c>
      <c r="D42" s="20">
        <f t="shared" si="3"/>
        <v>7.4999999999999997E-3</v>
      </c>
      <c r="E42" s="77">
        <f t="shared" si="8"/>
        <v>-2.0153232166554572E-2</v>
      </c>
      <c r="F42" s="78">
        <f t="shared" si="11"/>
        <v>1.1073467678334465</v>
      </c>
      <c r="G42" s="80">
        <f t="shared" si="5"/>
        <v>3.5000000000000003E-2</v>
      </c>
      <c r="H42" s="79">
        <f t="shared" si="16"/>
        <v>1.7500000000000002E-2</v>
      </c>
      <c r="I42" s="80">
        <f t="shared" si="6"/>
        <v>1.0850000000000011</v>
      </c>
      <c r="J42" s="80">
        <f t="shared" si="7"/>
        <v>1.1550000000000009</v>
      </c>
      <c r="K42" s="80" t="str">
        <f t="shared" si="4"/>
        <v>No</v>
      </c>
      <c r="L42" s="62"/>
      <c r="M42" s="20">
        <f t="shared" si="14"/>
        <v>1.9375</v>
      </c>
      <c r="N42" s="20">
        <f t="shared" si="15"/>
        <v>6.25E-2</v>
      </c>
      <c r="O42" s="77">
        <f t="shared" si="10"/>
        <v>-0.10076616083277284</v>
      </c>
      <c r="P42" s="78">
        <f t="shared" si="12"/>
        <v>1.8992338391672272</v>
      </c>
    </row>
    <row r="43" spans="2:16" x14ac:dyDescent="0.25">
      <c r="B43" s="20">
        <v>17</v>
      </c>
      <c r="C43" s="20">
        <f t="shared" si="13"/>
        <v>1.1275000000000011</v>
      </c>
      <c r="D43" s="20">
        <f t="shared" si="3"/>
        <v>7.4999999999999997E-3</v>
      </c>
      <c r="E43" s="99">
        <f t="shared" si="8"/>
        <v>-6.7297824431568981E-2</v>
      </c>
      <c r="F43" s="100">
        <f t="shared" si="11"/>
        <v>1.0677021755684322</v>
      </c>
      <c r="G43" s="101">
        <f t="shared" si="5"/>
        <v>3.5000000000000003E-2</v>
      </c>
      <c r="H43" s="102">
        <f t="shared" si="16"/>
        <v>1.7500000000000002E-2</v>
      </c>
      <c r="I43" s="101">
        <f t="shared" si="6"/>
        <v>1.0925000000000011</v>
      </c>
      <c r="J43" s="101">
        <f t="shared" si="7"/>
        <v>1.162500000000001</v>
      </c>
      <c r="K43" s="101" t="str">
        <f t="shared" si="4"/>
        <v>Yes</v>
      </c>
      <c r="L43" s="62"/>
      <c r="M43" s="20">
        <f t="shared" si="14"/>
        <v>2</v>
      </c>
      <c r="N43" s="20">
        <f t="shared" si="15"/>
        <v>6.25E-2</v>
      </c>
      <c r="O43" s="77">
        <f t="shared" si="10"/>
        <v>-0.33648912215784488</v>
      </c>
      <c r="P43" s="78">
        <f t="shared" si="12"/>
        <v>1.726010877842155</v>
      </c>
    </row>
    <row r="44" spans="2:16" x14ac:dyDescent="0.25">
      <c r="B44" s="20">
        <v>18</v>
      </c>
      <c r="C44" s="20">
        <f t="shared" si="13"/>
        <v>1.1350000000000011</v>
      </c>
      <c r="D44" s="20">
        <f t="shared" si="3"/>
        <v>7.4999999999999997E-3</v>
      </c>
      <c r="E44" s="77">
        <f t="shared" si="8"/>
        <v>-5.2569107274017327E-2</v>
      </c>
      <c r="F44" s="78">
        <f t="shared" si="11"/>
        <v>1.0899308927259839</v>
      </c>
      <c r="G44" s="80">
        <f t="shared" si="5"/>
        <v>3.5000000000000003E-2</v>
      </c>
      <c r="H44" s="79">
        <f t="shared" si="16"/>
        <v>1.7500000000000002E-2</v>
      </c>
      <c r="I44" s="80">
        <f t="shared" si="6"/>
        <v>1.1000000000000012</v>
      </c>
      <c r="J44" s="80">
        <f t="shared" si="7"/>
        <v>1.170000000000001</v>
      </c>
      <c r="K44" s="80" t="str">
        <f t="shared" si="4"/>
        <v>No</v>
      </c>
      <c r="L44" s="62"/>
      <c r="M44" s="20">
        <f t="shared" si="14"/>
        <v>2.0625</v>
      </c>
      <c r="N44" s="20">
        <f t="shared" si="15"/>
        <v>6.25E-2</v>
      </c>
      <c r="O44" s="77">
        <f t="shared" si="10"/>
        <v>-0.26284553637008662</v>
      </c>
      <c r="P44" s="78">
        <f t="shared" si="12"/>
        <v>1.8621544636299134</v>
      </c>
    </row>
    <row r="45" spans="2:16" x14ac:dyDescent="0.25">
      <c r="B45" s="20">
        <v>19</v>
      </c>
      <c r="C45" s="20">
        <f t="shared" si="13"/>
        <v>1.1425000000000012</v>
      </c>
      <c r="D45" s="20">
        <f t="shared" si="3"/>
        <v>7.4999999999999997E-3</v>
      </c>
      <c r="E45" s="77">
        <f t="shared" si="8"/>
        <v>1.0491404676406664E-2</v>
      </c>
      <c r="F45" s="78">
        <f t="shared" si="11"/>
        <v>1.1604914046764079</v>
      </c>
      <c r="G45" s="80">
        <f t="shared" si="5"/>
        <v>3.5000000000000003E-2</v>
      </c>
      <c r="H45" s="79">
        <f t="shared" si="16"/>
        <v>1.7500000000000002E-2</v>
      </c>
      <c r="I45" s="80">
        <f>C45-G45</f>
        <v>1.1075000000000013</v>
      </c>
      <c r="J45" s="80">
        <f>C45+G45</f>
        <v>1.1775000000000011</v>
      </c>
      <c r="K45" s="80" t="str">
        <f t="shared" si="4"/>
        <v>No</v>
      </c>
      <c r="L45" s="62"/>
      <c r="M45" s="20">
        <f t="shared" si="14"/>
        <v>2.125</v>
      </c>
      <c r="N45" s="20">
        <f t="shared" si="15"/>
        <v>6.25E-2</v>
      </c>
      <c r="O45" s="77">
        <f t="shared" si="10"/>
        <v>5.245702338203332E-2</v>
      </c>
      <c r="P45" s="78">
        <f t="shared" si="12"/>
        <v>2.2399570233820332</v>
      </c>
    </row>
    <row r="46" spans="2:16" x14ac:dyDescent="0.25">
      <c r="E46" s="77"/>
      <c r="F46" s="78"/>
      <c r="G46" s="79"/>
      <c r="H46" s="79"/>
      <c r="I46" s="79"/>
      <c r="J46" s="80"/>
      <c r="K46" s="80"/>
      <c r="O46" s="77"/>
      <c r="P46" s="78"/>
    </row>
    <row r="47" spans="2:16" x14ac:dyDescent="0.25">
      <c r="E47" s="77"/>
      <c r="F47" s="78"/>
      <c r="G47" s="79"/>
      <c r="H47" s="79"/>
      <c r="I47" s="79"/>
      <c r="J47" s="80"/>
      <c r="K47" s="80"/>
      <c r="O47" s="77"/>
      <c r="P47" s="78"/>
    </row>
    <row r="48" spans="2:16" x14ac:dyDescent="0.25">
      <c r="B48" s="91" t="s">
        <v>19</v>
      </c>
    </row>
    <row r="50" spans="2:16" x14ac:dyDescent="0.25">
      <c r="B50" s="20" t="s">
        <v>42</v>
      </c>
      <c r="D50" s="93">
        <v>1</v>
      </c>
      <c r="L50" s="20" t="s">
        <v>42</v>
      </c>
      <c r="M50" s="93">
        <f>D50</f>
        <v>1</v>
      </c>
    </row>
    <row r="51" spans="2:16" x14ac:dyDescent="0.25">
      <c r="B51" s="91" t="s">
        <v>28</v>
      </c>
      <c r="D51" s="93"/>
      <c r="G51" s="91"/>
      <c r="H51" s="91"/>
      <c r="I51" s="91"/>
      <c r="J51" s="94"/>
      <c r="K51" s="94"/>
      <c r="L51" s="91" t="s">
        <v>1</v>
      </c>
      <c r="M51" s="93"/>
    </row>
    <row r="52" spans="2:16" x14ac:dyDescent="0.25">
      <c r="B52" s="20" t="s">
        <v>44</v>
      </c>
      <c r="D52" s="95">
        <f>Summary!F35</f>
        <v>0</v>
      </c>
      <c r="L52" s="20" t="s">
        <v>44</v>
      </c>
      <c r="M52" s="95">
        <f>Summary!F39</f>
        <v>0</v>
      </c>
    </row>
    <row r="53" spans="2:16" x14ac:dyDescent="0.25">
      <c r="B53" s="20" t="s">
        <v>43</v>
      </c>
      <c r="D53" s="95">
        <f>Summary!F36</f>
        <v>7.0000000000000007E-2</v>
      </c>
      <c r="L53" s="20" t="s">
        <v>43</v>
      </c>
      <c r="M53" s="95">
        <f>Summary!F40</f>
        <v>0.35</v>
      </c>
    </row>
    <row r="54" spans="2:16" x14ac:dyDescent="0.25">
      <c r="B54" s="20" t="s">
        <v>41</v>
      </c>
      <c r="D54" s="77">
        <f>D53*D50</f>
        <v>7.0000000000000007E-2</v>
      </c>
      <c r="L54" s="20" t="s">
        <v>41</v>
      </c>
      <c r="M54" s="77">
        <f>M53*M50</f>
        <v>0.35</v>
      </c>
    </row>
    <row r="55" spans="2:16" x14ac:dyDescent="0.25">
      <c r="D55" s="77"/>
      <c r="M55" s="77"/>
    </row>
    <row r="56" spans="2:16" x14ac:dyDescent="0.25">
      <c r="C56" s="20" t="s">
        <v>28</v>
      </c>
      <c r="M56" s="20" t="s">
        <v>1</v>
      </c>
    </row>
    <row r="57" spans="2:16" x14ac:dyDescent="0.25">
      <c r="B57" s="20" t="s">
        <v>4</v>
      </c>
      <c r="C57" s="20" t="s">
        <v>46</v>
      </c>
      <c r="D57" s="20" t="s">
        <v>45</v>
      </c>
      <c r="E57" s="20" t="s">
        <v>47</v>
      </c>
      <c r="F57" s="20" t="s">
        <v>48</v>
      </c>
      <c r="G57" s="20" t="s">
        <v>57</v>
      </c>
      <c r="H57" s="20" t="s">
        <v>60</v>
      </c>
      <c r="I57" s="96" t="s">
        <v>58</v>
      </c>
      <c r="J57" s="97" t="s">
        <v>59</v>
      </c>
      <c r="K57" s="97" t="s">
        <v>62</v>
      </c>
      <c r="M57" s="20" t="s">
        <v>46</v>
      </c>
      <c r="N57" s="20" t="s">
        <v>45</v>
      </c>
      <c r="O57" s="20" t="s">
        <v>47</v>
      </c>
      <c r="P57" s="20" t="s">
        <v>48</v>
      </c>
    </row>
    <row r="58" spans="2:16" x14ac:dyDescent="0.25">
      <c r="B58" s="20">
        <v>-12</v>
      </c>
      <c r="C58" s="20">
        <f t="shared" ref="C58:C68" si="17">C59-D60</f>
        <v>1</v>
      </c>
      <c r="D58" s="20">
        <f>$D$52/4</f>
        <v>0</v>
      </c>
      <c r="E58" s="77">
        <f t="shared" ref="E58:E69" si="18">$D$8*SIN(B58)</f>
        <v>3.7560104260030452E-2</v>
      </c>
      <c r="F58" s="78">
        <f t="shared" ref="F58:F69" si="19">SUM(C58:E58)</f>
        <v>1.0375601042600304</v>
      </c>
      <c r="G58" s="79"/>
      <c r="H58" s="79"/>
      <c r="I58" s="79"/>
      <c r="J58" s="80"/>
      <c r="K58" s="80"/>
    </row>
    <row r="59" spans="2:16" x14ac:dyDescent="0.25">
      <c r="B59" s="20">
        <v>-11</v>
      </c>
      <c r="C59" s="20">
        <f t="shared" si="17"/>
        <v>1</v>
      </c>
      <c r="D59" s="20">
        <f t="shared" ref="D59:D89" si="20">$D$52/4</f>
        <v>0</v>
      </c>
      <c r="E59" s="77">
        <f t="shared" si="18"/>
        <v>6.9999314458549247E-2</v>
      </c>
      <c r="F59" s="78">
        <f t="shared" si="19"/>
        <v>1.0699993144585493</v>
      </c>
      <c r="G59" s="79"/>
      <c r="H59" s="79"/>
      <c r="I59" s="79"/>
      <c r="J59" s="80"/>
      <c r="K59" s="80"/>
    </row>
    <row r="60" spans="2:16" x14ac:dyDescent="0.25">
      <c r="B60" s="20">
        <v>-10</v>
      </c>
      <c r="C60" s="20">
        <f t="shared" si="17"/>
        <v>1</v>
      </c>
      <c r="D60" s="20">
        <f t="shared" si="20"/>
        <v>0</v>
      </c>
      <c r="E60" s="77">
        <f t="shared" si="18"/>
        <v>3.8081477762255886E-2</v>
      </c>
      <c r="F60" s="78">
        <f t="shared" si="19"/>
        <v>1.0380814777622558</v>
      </c>
      <c r="G60" s="79"/>
      <c r="H60" s="79"/>
      <c r="I60" s="79"/>
      <c r="J60" s="80"/>
      <c r="K60" s="80"/>
    </row>
    <row r="61" spans="2:16" x14ac:dyDescent="0.25">
      <c r="B61" s="20">
        <v>-9</v>
      </c>
      <c r="C61" s="20">
        <f t="shared" si="17"/>
        <v>1</v>
      </c>
      <c r="D61" s="20">
        <f t="shared" si="20"/>
        <v>0</v>
      </c>
      <c r="E61" s="77">
        <f t="shared" si="18"/>
        <v>-2.8848293966922966E-2</v>
      </c>
      <c r="F61" s="78">
        <f t="shared" si="19"/>
        <v>0.97115170603307699</v>
      </c>
      <c r="G61" s="79"/>
      <c r="H61" s="79"/>
      <c r="I61" s="79"/>
      <c r="J61" s="80"/>
      <c r="K61" s="80"/>
    </row>
    <row r="62" spans="2:16" x14ac:dyDescent="0.25">
      <c r="B62" s="20">
        <v>-8</v>
      </c>
      <c r="C62" s="20">
        <f t="shared" si="17"/>
        <v>1</v>
      </c>
      <c r="D62" s="20">
        <f t="shared" si="20"/>
        <v>0</v>
      </c>
      <c r="E62" s="77">
        <f t="shared" si="18"/>
        <v>-6.9255077263636736E-2</v>
      </c>
      <c r="F62" s="78">
        <f t="shared" si="19"/>
        <v>0.93074492273636322</v>
      </c>
      <c r="G62" s="79"/>
      <c r="H62" s="79"/>
      <c r="I62" s="79"/>
      <c r="J62" s="80"/>
      <c r="K62" s="80"/>
    </row>
    <row r="63" spans="2:16" x14ac:dyDescent="0.25">
      <c r="B63" s="20">
        <v>-7</v>
      </c>
      <c r="C63" s="20">
        <f t="shared" si="17"/>
        <v>1</v>
      </c>
      <c r="D63" s="20">
        <f t="shared" si="20"/>
        <v>0</v>
      </c>
      <c r="E63" s="77">
        <f t="shared" si="18"/>
        <v>-4.5989061910315238E-2</v>
      </c>
      <c r="F63" s="78">
        <f t="shared" si="19"/>
        <v>0.95401093808968473</v>
      </c>
      <c r="G63" s="79"/>
      <c r="H63" s="79"/>
      <c r="I63" s="79"/>
      <c r="J63" s="80"/>
      <c r="K63" s="80"/>
    </row>
    <row r="64" spans="2:16" x14ac:dyDescent="0.25">
      <c r="B64" s="20">
        <v>-6</v>
      </c>
      <c r="C64" s="20">
        <f t="shared" si="17"/>
        <v>1</v>
      </c>
      <c r="D64" s="20">
        <f t="shared" si="20"/>
        <v>0</v>
      </c>
      <c r="E64" s="77">
        <f t="shared" si="18"/>
        <v>1.9559084873924812E-2</v>
      </c>
      <c r="F64" s="78">
        <f t="shared" si="19"/>
        <v>1.0195590848739249</v>
      </c>
      <c r="G64" s="79"/>
      <c r="H64" s="79"/>
      <c r="I64" s="79"/>
      <c r="J64" s="80"/>
      <c r="K64" s="80"/>
    </row>
    <row r="65" spans="2:16" x14ac:dyDescent="0.25">
      <c r="B65" s="20">
        <v>-5</v>
      </c>
      <c r="C65" s="20">
        <f t="shared" si="17"/>
        <v>1</v>
      </c>
      <c r="D65" s="20">
        <f t="shared" si="20"/>
        <v>0</v>
      </c>
      <c r="E65" s="77">
        <f t="shared" si="18"/>
        <v>6.7124699226419698E-2</v>
      </c>
      <c r="F65" s="78">
        <f t="shared" si="19"/>
        <v>1.0671246992264196</v>
      </c>
      <c r="G65" s="79"/>
      <c r="H65" s="79"/>
      <c r="I65" s="79"/>
      <c r="J65" s="80"/>
      <c r="K65" s="80"/>
    </row>
    <row r="66" spans="2:16" x14ac:dyDescent="0.25">
      <c r="B66" s="20">
        <v>-4</v>
      </c>
      <c r="C66" s="20">
        <f t="shared" si="17"/>
        <v>1</v>
      </c>
      <c r="D66" s="20">
        <f t="shared" si="20"/>
        <v>0</v>
      </c>
      <c r="E66" s="77">
        <f t="shared" si="18"/>
        <v>5.2976174671554979E-2</v>
      </c>
      <c r="F66" s="78">
        <f t="shared" si="19"/>
        <v>1.0529761746715549</v>
      </c>
      <c r="G66" s="79"/>
      <c r="H66" s="79"/>
      <c r="I66" s="79"/>
      <c r="J66" s="80"/>
      <c r="K66" s="80"/>
    </row>
    <row r="67" spans="2:16" x14ac:dyDescent="0.25">
      <c r="B67" s="20">
        <v>-3</v>
      </c>
      <c r="C67" s="20">
        <f t="shared" si="17"/>
        <v>1</v>
      </c>
      <c r="D67" s="20">
        <f t="shared" si="20"/>
        <v>0</v>
      </c>
      <c r="E67" s="77">
        <f t="shared" si="18"/>
        <v>-9.8784005641907053E-3</v>
      </c>
      <c r="F67" s="78">
        <f t="shared" si="19"/>
        <v>0.99012159943580924</v>
      </c>
      <c r="G67" s="79"/>
      <c r="H67" s="79"/>
      <c r="I67" s="79"/>
      <c r="J67" s="80"/>
      <c r="K67" s="80"/>
    </row>
    <row r="68" spans="2:16" x14ac:dyDescent="0.25">
      <c r="B68" s="20">
        <v>-2</v>
      </c>
      <c r="C68" s="20">
        <f t="shared" si="17"/>
        <v>1</v>
      </c>
      <c r="D68" s="20">
        <f t="shared" si="20"/>
        <v>0</v>
      </c>
      <c r="E68" s="77">
        <f t="shared" si="18"/>
        <v>-6.3650819877797721E-2</v>
      </c>
      <c r="F68" s="78">
        <f t="shared" si="19"/>
        <v>0.93634918012220225</v>
      </c>
      <c r="G68" s="79">
        <f>STDEVA(F58:F68)</f>
        <v>5.1895769628331714E-2</v>
      </c>
      <c r="H68" s="79">
        <f t="shared" ref="H68:H79" si="21">$C$10*G68</f>
        <v>2.5947884814165857E-2</v>
      </c>
      <c r="I68" s="80">
        <f>C68-H68</f>
        <v>0.97405211518583412</v>
      </c>
      <c r="J68" s="80">
        <f t="shared" ref="J68" si="22">C68+H68</f>
        <v>1.0259478848141659</v>
      </c>
      <c r="K68" s="80" t="str">
        <f t="shared" ref="K68:K89" si="23">IF(OR(AND(F68&lt;F67,F68&lt;I68),AND(F68&gt;F67,F68&gt;J68)),"Yes","No")</f>
        <v>Yes</v>
      </c>
    </row>
    <row r="69" spans="2:16" x14ac:dyDescent="0.25">
      <c r="B69" s="20">
        <v>-1</v>
      </c>
      <c r="C69" s="20">
        <f>C70-D71</f>
        <v>1</v>
      </c>
      <c r="D69" s="20">
        <f t="shared" si="20"/>
        <v>0</v>
      </c>
      <c r="E69" s="77">
        <f t="shared" si="18"/>
        <v>-5.8902968936552759E-2</v>
      </c>
      <c r="F69" s="78">
        <f t="shared" si="19"/>
        <v>0.94109703106344722</v>
      </c>
      <c r="G69" s="79">
        <f t="shared" ref="G69:G79" si="24">STDEVA(F59:F69)</f>
        <v>5.4158651130992323E-2</v>
      </c>
      <c r="H69" s="79">
        <f t="shared" si="21"/>
        <v>2.7079325565496162E-2</v>
      </c>
      <c r="I69" s="80">
        <f t="shared" ref="I69:I89" si="25">C69-H69</f>
        <v>0.97292067443450381</v>
      </c>
      <c r="J69" s="80">
        <f t="shared" ref="J69:J89" si="26">C69+H69</f>
        <v>1.0270793255654962</v>
      </c>
      <c r="K69" s="80" t="str">
        <f t="shared" si="23"/>
        <v>No</v>
      </c>
    </row>
    <row r="70" spans="2:16" x14ac:dyDescent="0.25">
      <c r="B70" s="20">
        <v>0</v>
      </c>
      <c r="C70" s="20">
        <v>1</v>
      </c>
      <c r="D70" s="20">
        <f t="shared" si="20"/>
        <v>0</v>
      </c>
      <c r="E70" s="77">
        <f t="shared" ref="E70:E89" si="27">$D$8*SIN(B70)</f>
        <v>0</v>
      </c>
      <c r="F70" s="78">
        <f>SUM(C70:E70)</f>
        <v>1</v>
      </c>
      <c r="G70" s="79">
        <f t="shared" si="24"/>
        <v>4.8600317368162303E-2</v>
      </c>
      <c r="H70" s="79">
        <f t="shared" si="21"/>
        <v>2.4300158684081152E-2</v>
      </c>
      <c r="I70" s="80">
        <f t="shared" si="25"/>
        <v>0.9756998413159188</v>
      </c>
      <c r="J70" s="80">
        <f t="shared" si="26"/>
        <v>1.0243001586840812</v>
      </c>
      <c r="K70" s="80" t="str">
        <f t="shared" si="23"/>
        <v>No</v>
      </c>
      <c r="M70" s="20">
        <v>1</v>
      </c>
      <c r="N70" s="20">
        <v>0</v>
      </c>
      <c r="O70" s="77">
        <f t="shared" ref="O70:O89" si="28">$M$8*SIN(B70)</f>
        <v>0</v>
      </c>
      <c r="P70" s="78">
        <f t="shared" ref="P70:P89" si="29">IF(SUM(M70:O70)&gt;0,SUM(M70:O70),0.01)</f>
        <v>1</v>
      </c>
    </row>
    <row r="71" spans="2:16" x14ac:dyDescent="0.25">
      <c r="B71" s="20">
        <v>1</v>
      </c>
      <c r="C71" s="20">
        <f>C70+D70</f>
        <v>1</v>
      </c>
      <c r="D71" s="20">
        <f t="shared" si="20"/>
        <v>0</v>
      </c>
      <c r="E71" s="77">
        <f t="shared" si="27"/>
        <v>5.8902968936552759E-2</v>
      </c>
      <c r="F71" s="78">
        <f t="shared" ref="F71:F89" si="30">SUM(C71:E71)</f>
        <v>1.0589029689365528</v>
      </c>
      <c r="G71" s="79">
        <f t="shared" si="24"/>
        <v>5.0964520109393764E-2</v>
      </c>
      <c r="H71" s="79">
        <f t="shared" si="21"/>
        <v>2.5482260054696882E-2</v>
      </c>
      <c r="I71" s="80">
        <f t="shared" si="25"/>
        <v>0.97451773994530311</v>
      </c>
      <c r="J71" s="80">
        <f t="shared" si="26"/>
        <v>1.0254822600546969</v>
      </c>
      <c r="K71" s="80" t="str">
        <f t="shared" si="23"/>
        <v>Yes</v>
      </c>
      <c r="M71" s="20">
        <f xml:space="preserve"> IF(SUM(M70:O70)&gt;0, M70+N70,0.01)</f>
        <v>1</v>
      </c>
      <c r="N71" s="20">
        <f>M52/4</f>
        <v>0</v>
      </c>
      <c r="O71" s="77">
        <f t="shared" si="28"/>
        <v>0.29451484468276373</v>
      </c>
      <c r="P71" s="78">
        <f t="shared" si="29"/>
        <v>1.2945148446827637</v>
      </c>
    </row>
    <row r="72" spans="2:16" x14ac:dyDescent="0.25">
      <c r="B72" s="20">
        <v>2</v>
      </c>
      <c r="C72" s="20">
        <f t="shared" ref="C72:C89" si="31">C71+D71</f>
        <v>1</v>
      </c>
      <c r="D72" s="20">
        <f t="shared" si="20"/>
        <v>0</v>
      </c>
      <c r="E72" s="77">
        <f t="shared" si="27"/>
        <v>6.3650819877797721E-2</v>
      </c>
      <c r="F72" s="78">
        <f t="shared" si="30"/>
        <v>1.0636508198777976</v>
      </c>
      <c r="G72" s="79">
        <f t="shared" si="24"/>
        <v>5.4521886703912947E-2</v>
      </c>
      <c r="H72" s="79">
        <f t="shared" si="21"/>
        <v>2.7260943351956474E-2</v>
      </c>
      <c r="I72" s="80">
        <f t="shared" si="25"/>
        <v>0.9727390566480435</v>
      </c>
      <c r="J72" s="80">
        <f t="shared" si="26"/>
        <v>1.0272609433519564</v>
      </c>
      <c r="K72" s="80" t="str">
        <f t="shared" si="23"/>
        <v>Yes</v>
      </c>
      <c r="M72" s="20">
        <f t="shared" ref="M72:M89" si="32" xml:space="preserve"> IF(SUM(M71:O71)&gt;0, M71+N71,0.01)</f>
        <v>1</v>
      </c>
      <c r="N72" s="20">
        <f t="shared" ref="N72:N89" si="33">N71</f>
        <v>0</v>
      </c>
      <c r="O72" s="77">
        <f t="shared" si="28"/>
        <v>0.31825409938898858</v>
      </c>
      <c r="P72" s="78">
        <f t="shared" si="29"/>
        <v>1.3182540993889886</v>
      </c>
    </row>
    <row r="73" spans="2:16" x14ac:dyDescent="0.25">
      <c r="B73" s="20">
        <v>3</v>
      </c>
      <c r="C73" s="20">
        <f t="shared" si="31"/>
        <v>1</v>
      </c>
      <c r="D73" s="20">
        <f t="shared" si="20"/>
        <v>0</v>
      </c>
      <c r="E73" s="77">
        <f t="shared" si="27"/>
        <v>9.8784005641907053E-3</v>
      </c>
      <c r="F73" s="78">
        <f t="shared" si="30"/>
        <v>1.0098784005641908</v>
      </c>
      <c r="G73" s="79">
        <f t="shared" si="24"/>
        <v>4.9243510111055801E-2</v>
      </c>
      <c r="H73" s="79">
        <f t="shared" si="21"/>
        <v>2.46217550555279E-2</v>
      </c>
      <c r="I73" s="80">
        <f t="shared" si="25"/>
        <v>0.97537824494447212</v>
      </c>
      <c r="J73" s="80">
        <f t="shared" si="26"/>
        <v>1.0246217550555279</v>
      </c>
      <c r="K73" s="80" t="str">
        <f t="shared" si="23"/>
        <v>No</v>
      </c>
      <c r="M73" s="20">
        <f t="shared" si="32"/>
        <v>1</v>
      </c>
      <c r="N73" s="20">
        <f t="shared" si="33"/>
        <v>0</v>
      </c>
      <c r="O73" s="77">
        <f t="shared" si="28"/>
        <v>4.9392002820953525E-2</v>
      </c>
      <c r="P73" s="78">
        <f t="shared" si="29"/>
        <v>1.0493920028209536</v>
      </c>
    </row>
    <row r="74" spans="2:16" x14ac:dyDescent="0.25">
      <c r="B74" s="20">
        <v>4</v>
      </c>
      <c r="C74" s="20">
        <f t="shared" si="31"/>
        <v>1</v>
      </c>
      <c r="D74" s="20">
        <f t="shared" si="20"/>
        <v>0</v>
      </c>
      <c r="E74" s="77">
        <f t="shared" si="27"/>
        <v>-5.2976174671554979E-2</v>
      </c>
      <c r="F74" s="78">
        <f t="shared" si="30"/>
        <v>0.94702382532844498</v>
      </c>
      <c r="G74" s="79">
        <f t="shared" si="24"/>
        <v>5.0055243492572898E-2</v>
      </c>
      <c r="H74" s="79">
        <f t="shared" si="21"/>
        <v>2.5027621746286449E-2</v>
      </c>
      <c r="I74" s="80">
        <f t="shared" si="25"/>
        <v>0.97497237825371352</v>
      </c>
      <c r="J74" s="80">
        <f t="shared" si="26"/>
        <v>1.0250276217462864</v>
      </c>
      <c r="K74" s="80" t="str">
        <f t="shared" si="23"/>
        <v>Yes</v>
      </c>
      <c r="M74" s="20">
        <f t="shared" si="32"/>
        <v>1</v>
      </c>
      <c r="N74" s="20">
        <f t="shared" si="33"/>
        <v>0</v>
      </c>
      <c r="O74" s="77">
        <f t="shared" si="28"/>
        <v>-0.26488087335777483</v>
      </c>
      <c r="P74" s="78">
        <f t="shared" si="29"/>
        <v>0.73511912664222523</v>
      </c>
    </row>
    <row r="75" spans="2:16" x14ac:dyDescent="0.25">
      <c r="B75" s="20">
        <v>5</v>
      </c>
      <c r="C75" s="20">
        <f t="shared" si="31"/>
        <v>1</v>
      </c>
      <c r="D75" s="20">
        <f t="shared" si="20"/>
        <v>0</v>
      </c>
      <c r="E75" s="77">
        <f t="shared" si="27"/>
        <v>-6.7124699226419698E-2</v>
      </c>
      <c r="F75" s="78">
        <f t="shared" si="30"/>
        <v>0.93287530077358027</v>
      </c>
      <c r="G75" s="79">
        <f t="shared" si="24"/>
        <v>5.4645713001902282E-2</v>
      </c>
      <c r="H75" s="79">
        <f t="shared" si="21"/>
        <v>2.7322856500951141E-2</v>
      </c>
      <c r="I75" s="80">
        <f t="shared" si="25"/>
        <v>0.97267714349904888</v>
      </c>
      <c r="J75" s="80">
        <f t="shared" si="26"/>
        <v>1.0273228565009511</v>
      </c>
      <c r="K75" s="80" t="str">
        <f t="shared" si="23"/>
        <v>Yes</v>
      </c>
      <c r="M75" s="20">
        <f t="shared" si="32"/>
        <v>1</v>
      </c>
      <c r="N75" s="20">
        <f t="shared" si="33"/>
        <v>0</v>
      </c>
      <c r="O75" s="77">
        <f t="shared" si="28"/>
        <v>-0.33562349613209846</v>
      </c>
      <c r="P75" s="78">
        <f t="shared" si="29"/>
        <v>0.66437650386790148</v>
      </c>
    </row>
    <row r="76" spans="2:16" x14ac:dyDescent="0.25">
      <c r="B76" s="20">
        <v>6</v>
      </c>
      <c r="C76" s="20">
        <f t="shared" si="31"/>
        <v>1</v>
      </c>
      <c r="D76" s="20">
        <f t="shared" si="20"/>
        <v>0</v>
      </c>
      <c r="E76" s="77">
        <f t="shared" si="27"/>
        <v>-1.9559084873924812E-2</v>
      </c>
      <c r="F76" s="78">
        <f t="shared" si="30"/>
        <v>0.98044091512607523</v>
      </c>
      <c r="G76" s="79">
        <f t="shared" si="24"/>
        <v>5.0055243492572898E-2</v>
      </c>
      <c r="H76" s="79">
        <f t="shared" si="21"/>
        <v>2.5027621746286449E-2</v>
      </c>
      <c r="I76" s="80">
        <f t="shared" si="25"/>
        <v>0.97497237825371352</v>
      </c>
      <c r="J76" s="80">
        <f t="shared" si="26"/>
        <v>1.0250276217462864</v>
      </c>
      <c r="K76" s="80" t="str">
        <f t="shared" si="23"/>
        <v>No</v>
      </c>
      <c r="M76" s="20">
        <f t="shared" si="32"/>
        <v>1</v>
      </c>
      <c r="N76" s="20">
        <f t="shared" si="33"/>
        <v>0</v>
      </c>
      <c r="O76" s="77">
        <f t="shared" si="28"/>
        <v>-9.7795424369624046E-2</v>
      </c>
      <c r="P76" s="78">
        <f t="shared" si="29"/>
        <v>0.90220457563037593</v>
      </c>
    </row>
    <row r="77" spans="2:16" x14ac:dyDescent="0.25">
      <c r="B77" s="20">
        <v>7</v>
      </c>
      <c r="C77" s="20">
        <f t="shared" si="31"/>
        <v>1</v>
      </c>
      <c r="D77" s="20">
        <f t="shared" si="20"/>
        <v>0</v>
      </c>
      <c r="E77" s="77">
        <f t="shared" si="27"/>
        <v>4.5989061910315238E-2</v>
      </c>
      <c r="F77" s="78">
        <f t="shared" si="30"/>
        <v>1.0459890619103152</v>
      </c>
      <c r="G77" s="79">
        <f t="shared" si="24"/>
        <v>4.9243510111055808E-2</v>
      </c>
      <c r="H77" s="79">
        <f t="shared" si="21"/>
        <v>2.4621755055527904E-2</v>
      </c>
      <c r="I77" s="80">
        <f t="shared" si="25"/>
        <v>0.97537824494447212</v>
      </c>
      <c r="J77" s="80">
        <f t="shared" si="26"/>
        <v>1.0246217550555279</v>
      </c>
      <c r="K77" s="80" t="str">
        <f t="shared" si="23"/>
        <v>Yes</v>
      </c>
      <c r="M77" s="20">
        <f t="shared" si="32"/>
        <v>1</v>
      </c>
      <c r="N77" s="20">
        <f t="shared" si="33"/>
        <v>0</v>
      </c>
      <c r="O77" s="77">
        <f t="shared" si="28"/>
        <v>0.22994530955157616</v>
      </c>
      <c r="P77" s="78">
        <f t="shared" si="29"/>
        <v>1.2299453095515762</v>
      </c>
    </row>
    <row r="78" spans="2:16" x14ac:dyDescent="0.25">
      <c r="B78" s="20">
        <v>8</v>
      </c>
      <c r="C78" s="20">
        <f t="shared" si="31"/>
        <v>1</v>
      </c>
      <c r="D78" s="20">
        <f t="shared" si="20"/>
        <v>0</v>
      </c>
      <c r="E78" s="77">
        <f t="shared" si="27"/>
        <v>6.9255077263636736E-2</v>
      </c>
      <c r="F78" s="78">
        <f t="shared" si="30"/>
        <v>1.0692550772636367</v>
      </c>
      <c r="G78" s="79">
        <f t="shared" si="24"/>
        <v>5.4521886703912947E-2</v>
      </c>
      <c r="H78" s="79">
        <f t="shared" si="21"/>
        <v>2.7260943351956474E-2</v>
      </c>
      <c r="I78" s="80">
        <f t="shared" si="25"/>
        <v>0.9727390566480435</v>
      </c>
      <c r="J78" s="80">
        <f t="shared" si="26"/>
        <v>1.0272609433519564</v>
      </c>
      <c r="K78" s="80" t="str">
        <f t="shared" si="23"/>
        <v>Yes</v>
      </c>
      <c r="M78" s="20">
        <f t="shared" si="32"/>
        <v>1</v>
      </c>
      <c r="N78" s="20">
        <f t="shared" si="33"/>
        <v>0</v>
      </c>
      <c r="O78" s="77">
        <f t="shared" si="28"/>
        <v>0.34627538631818361</v>
      </c>
      <c r="P78" s="78">
        <f t="shared" si="29"/>
        <v>1.3462753863181836</v>
      </c>
    </row>
    <row r="79" spans="2:16" x14ac:dyDescent="0.25">
      <c r="B79" s="20">
        <v>9</v>
      </c>
      <c r="C79" s="20">
        <f t="shared" si="31"/>
        <v>1</v>
      </c>
      <c r="D79" s="20">
        <f t="shared" si="20"/>
        <v>0</v>
      </c>
      <c r="E79" s="77">
        <f t="shared" si="27"/>
        <v>2.8848293966922966E-2</v>
      </c>
      <c r="F79" s="78">
        <f t="shared" si="30"/>
        <v>1.028848293966923</v>
      </c>
      <c r="G79" s="79">
        <f t="shared" si="24"/>
        <v>5.096452010939375E-2</v>
      </c>
      <c r="H79" s="79">
        <f t="shared" si="21"/>
        <v>2.5482260054696875E-2</v>
      </c>
      <c r="I79" s="80">
        <f t="shared" si="25"/>
        <v>0.97451773994530311</v>
      </c>
      <c r="J79" s="80">
        <f t="shared" si="26"/>
        <v>1.0254822600546969</v>
      </c>
      <c r="K79" s="80" t="str">
        <f t="shared" si="23"/>
        <v>No</v>
      </c>
      <c r="M79" s="20">
        <f t="shared" si="32"/>
        <v>1</v>
      </c>
      <c r="N79" s="20">
        <f t="shared" si="33"/>
        <v>0</v>
      </c>
      <c r="O79" s="77">
        <f t="shared" si="28"/>
        <v>0.1442414698346148</v>
      </c>
      <c r="P79" s="78">
        <f t="shared" si="29"/>
        <v>1.1442414698346148</v>
      </c>
    </row>
    <row r="80" spans="2:16" x14ac:dyDescent="0.25">
      <c r="B80" s="20">
        <v>10</v>
      </c>
      <c r="C80" s="20">
        <f t="shared" si="31"/>
        <v>1</v>
      </c>
      <c r="D80" s="20">
        <f t="shared" si="20"/>
        <v>0</v>
      </c>
      <c r="E80" s="77">
        <f t="shared" si="27"/>
        <v>-3.8081477762255886E-2</v>
      </c>
      <c r="F80" s="78">
        <f t="shared" si="30"/>
        <v>0.9619185222377441</v>
      </c>
      <c r="G80" s="79">
        <f>STDEVA(F70:F80)</f>
        <v>4.8600317368162303E-2</v>
      </c>
      <c r="H80" s="79">
        <f>$C$10*G80</f>
        <v>2.4300158684081152E-2</v>
      </c>
      <c r="I80" s="80">
        <f t="shared" si="25"/>
        <v>0.9756998413159188</v>
      </c>
      <c r="J80" s="80">
        <f t="shared" si="26"/>
        <v>1.0243001586840812</v>
      </c>
      <c r="K80" s="80" t="str">
        <f t="shared" si="23"/>
        <v>Yes</v>
      </c>
      <c r="M80" s="20">
        <f t="shared" si="32"/>
        <v>1</v>
      </c>
      <c r="N80" s="20">
        <f t="shared" si="33"/>
        <v>0</v>
      </c>
      <c r="O80" s="77">
        <f t="shared" si="28"/>
        <v>-0.19040738881127942</v>
      </c>
      <c r="P80" s="78">
        <f t="shared" si="29"/>
        <v>0.80959261118872061</v>
      </c>
    </row>
    <row r="81" spans="2:16" x14ac:dyDescent="0.25">
      <c r="B81" s="20">
        <v>11</v>
      </c>
      <c r="C81" s="20">
        <f t="shared" si="31"/>
        <v>1</v>
      </c>
      <c r="D81" s="20">
        <f t="shared" si="20"/>
        <v>0</v>
      </c>
      <c r="E81" s="77">
        <f t="shared" si="27"/>
        <v>-6.9999314458549247E-2</v>
      </c>
      <c r="F81" s="78">
        <f t="shared" si="30"/>
        <v>0.93000068554145077</v>
      </c>
      <c r="G81" s="79">
        <f t="shared" ref="G81:G89" si="34">STDEVA(F71:F81)</f>
        <v>5.4158651130992295E-2</v>
      </c>
      <c r="H81" s="79">
        <f t="shared" ref="H81:H89" si="35">$C$10*G81</f>
        <v>2.7079325565496148E-2</v>
      </c>
      <c r="I81" s="80">
        <f t="shared" si="25"/>
        <v>0.97292067443450381</v>
      </c>
      <c r="J81" s="80">
        <f t="shared" si="26"/>
        <v>1.0270793255654962</v>
      </c>
      <c r="K81" s="80" t="str">
        <f t="shared" si="23"/>
        <v>Yes</v>
      </c>
      <c r="M81" s="20">
        <f t="shared" si="32"/>
        <v>1</v>
      </c>
      <c r="N81" s="20">
        <f t="shared" si="33"/>
        <v>0</v>
      </c>
      <c r="O81" s="77">
        <f t="shared" si="28"/>
        <v>-0.34999657229274617</v>
      </c>
      <c r="P81" s="78">
        <f t="shared" si="29"/>
        <v>0.65000342770725383</v>
      </c>
    </row>
    <row r="82" spans="2:16" x14ac:dyDescent="0.25">
      <c r="B82" s="20">
        <v>12</v>
      </c>
      <c r="C82" s="20">
        <f t="shared" si="31"/>
        <v>1</v>
      </c>
      <c r="D82" s="20">
        <f t="shared" si="20"/>
        <v>0</v>
      </c>
      <c r="E82" s="77">
        <f t="shared" si="27"/>
        <v>-3.7560104260030452E-2</v>
      </c>
      <c r="F82" s="78">
        <f t="shared" si="30"/>
        <v>0.96243989573996958</v>
      </c>
      <c r="G82" s="79">
        <f t="shared" si="34"/>
        <v>5.1895769628331687E-2</v>
      </c>
      <c r="H82" s="79">
        <f t="shared" si="35"/>
        <v>2.5947884814165843E-2</v>
      </c>
      <c r="I82" s="80">
        <f t="shared" si="25"/>
        <v>0.97405211518583412</v>
      </c>
      <c r="J82" s="80">
        <f t="shared" si="26"/>
        <v>1.0259478848141659</v>
      </c>
      <c r="K82" s="80" t="str">
        <f t="shared" si="23"/>
        <v>No</v>
      </c>
      <c r="M82" s="20">
        <f t="shared" si="32"/>
        <v>1</v>
      </c>
      <c r="N82" s="20">
        <f t="shared" si="33"/>
        <v>0</v>
      </c>
      <c r="O82" s="77">
        <f t="shared" si="28"/>
        <v>-0.18780052130015221</v>
      </c>
      <c r="P82" s="78">
        <f t="shared" si="29"/>
        <v>0.81219947869984777</v>
      </c>
    </row>
    <row r="83" spans="2:16" x14ac:dyDescent="0.25">
      <c r="B83" s="20">
        <v>13</v>
      </c>
      <c r="C83" s="20">
        <f t="shared" si="31"/>
        <v>1</v>
      </c>
      <c r="D83" s="20">
        <f t="shared" si="20"/>
        <v>0</v>
      </c>
      <c r="E83" s="77">
        <f t="shared" si="27"/>
        <v>2.9411692577864867E-2</v>
      </c>
      <c r="F83" s="78">
        <f t="shared" si="30"/>
        <v>1.0294116925778649</v>
      </c>
      <c r="G83" s="79">
        <f t="shared" si="34"/>
        <v>4.8184470982455346E-2</v>
      </c>
      <c r="H83" s="79">
        <f t="shared" si="35"/>
        <v>2.4092235491227673E-2</v>
      </c>
      <c r="I83" s="80">
        <f t="shared" si="25"/>
        <v>0.97590776450877237</v>
      </c>
      <c r="J83" s="80">
        <f t="shared" si="26"/>
        <v>1.0240922354912276</v>
      </c>
      <c r="K83" s="80" t="str">
        <f t="shared" si="23"/>
        <v>Yes</v>
      </c>
      <c r="M83" s="20">
        <f t="shared" si="32"/>
        <v>1</v>
      </c>
      <c r="N83" s="20">
        <f t="shared" si="33"/>
        <v>0</v>
      </c>
      <c r="O83" s="77">
        <f t="shared" si="28"/>
        <v>0.14705846288932431</v>
      </c>
      <c r="P83" s="78">
        <f t="shared" si="29"/>
        <v>1.1470584628893243</v>
      </c>
    </row>
    <row r="84" spans="2:16" x14ac:dyDescent="0.25">
      <c r="B84" s="20">
        <v>14</v>
      </c>
      <c r="C84" s="20">
        <f t="shared" si="31"/>
        <v>1</v>
      </c>
      <c r="D84" s="20">
        <f t="shared" si="20"/>
        <v>0</v>
      </c>
      <c r="E84" s="77">
        <f t="shared" si="27"/>
        <v>6.9342514898640933E-2</v>
      </c>
      <c r="F84" s="78">
        <f t="shared" si="30"/>
        <v>1.0693425148986409</v>
      </c>
      <c r="G84" s="79">
        <f t="shared" si="34"/>
        <v>5.3580488272451071E-2</v>
      </c>
      <c r="H84" s="79">
        <f t="shared" si="35"/>
        <v>2.6790244136225536E-2</v>
      </c>
      <c r="I84" s="80">
        <f t="shared" si="25"/>
        <v>0.97320975586377445</v>
      </c>
      <c r="J84" s="80">
        <f t="shared" si="26"/>
        <v>1.0267902441362255</v>
      </c>
      <c r="K84" s="80" t="str">
        <f t="shared" si="23"/>
        <v>Yes</v>
      </c>
      <c r="M84" s="20">
        <f t="shared" si="32"/>
        <v>1</v>
      </c>
      <c r="N84" s="20">
        <f t="shared" si="33"/>
        <v>0</v>
      </c>
      <c r="O84" s="77">
        <f t="shared" si="28"/>
        <v>0.34671257449320458</v>
      </c>
      <c r="P84" s="78">
        <f t="shared" si="29"/>
        <v>1.3467125744932047</v>
      </c>
    </row>
    <row r="85" spans="2:16" x14ac:dyDescent="0.25">
      <c r="B85" s="20">
        <v>15</v>
      </c>
      <c r="C85" s="20">
        <f t="shared" si="31"/>
        <v>1</v>
      </c>
      <c r="D85" s="20">
        <f t="shared" si="20"/>
        <v>0</v>
      </c>
      <c r="E85" s="77">
        <f t="shared" si="27"/>
        <v>4.5520148810998182E-2</v>
      </c>
      <c r="F85" s="78">
        <f t="shared" si="30"/>
        <v>1.0455201488109982</v>
      </c>
      <c r="G85" s="79">
        <f t="shared" si="34"/>
        <v>5.2775588319981651E-2</v>
      </c>
      <c r="H85" s="79">
        <f t="shared" si="35"/>
        <v>2.6387794159990825E-2</v>
      </c>
      <c r="I85" s="80">
        <f t="shared" si="25"/>
        <v>0.97361220584000918</v>
      </c>
      <c r="J85" s="80">
        <f t="shared" si="26"/>
        <v>1.0263877941599908</v>
      </c>
      <c r="K85" s="80" t="str">
        <f t="shared" si="23"/>
        <v>No</v>
      </c>
      <c r="M85" s="20">
        <f t="shared" si="32"/>
        <v>1</v>
      </c>
      <c r="N85" s="20">
        <f t="shared" si="33"/>
        <v>0</v>
      </c>
      <c r="O85" s="77">
        <f t="shared" si="28"/>
        <v>0.22760074405499087</v>
      </c>
      <c r="P85" s="78">
        <f t="shared" si="29"/>
        <v>1.2276007440549908</v>
      </c>
    </row>
    <row r="86" spans="2:16" x14ac:dyDescent="0.25">
      <c r="B86" s="20">
        <v>16</v>
      </c>
      <c r="C86" s="20">
        <f t="shared" si="31"/>
        <v>1</v>
      </c>
      <c r="D86" s="20">
        <f t="shared" si="20"/>
        <v>0</v>
      </c>
      <c r="E86" s="77">
        <f t="shared" si="27"/>
        <v>-2.0153232166554572E-2</v>
      </c>
      <c r="F86" s="78">
        <f t="shared" si="30"/>
        <v>0.97984676783344538</v>
      </c>
      <c r="G86" s="79">
        <f t="shared" si="34"/>
        <v>4.8035263878439087E-2</v>
      </c>
      <c r="H86" s="79">
        <f t="shared" si="35"/>
        <v>2.4017631939219544E-2</v>
      </c>
      <c r="I86" s="80">
        <f t="shared" si="25"/>
        <v>0.97598236806078043</v>
      </c>
      <c r="J86" s="80">
        <f t="shared" si="26"/>
        <v>1.0240176319392196</v>
      </c>
      <c r="K86" s="80" t="str">
        <f t="shared" si="23"/>
        <v>No</v>
      </c>
      <c r="M86" s="20">
        <f t="shared" si="32"/>
        <v>1</v>
      </c>
      <c r="N86" s="20">
        <f t="shared" si="33"/>
        <v>0</v>
      </c>
      <c r="O86" s="77">
        <f t="shared" si="28"/>
        <v>-0.10076616083277284</v>
      </c>
      <c r="P86" s="78">
        <f t="shared" si="29"/>
        <v>0.89923383916722721</v>
      </c>
    </row>
    <row r="87" spans="2:16" x14ac:dyDescent="0.25">
      <c r="B87" s="20">
        <v>17</v>
      </c>
      <c r="C87" s="20">
        <f t="shared" si="31"/>
        <v>1</v>
      </c>
      <c r="D87" s="20">
        <f t="shared" si="20"/>
        <v>0</v>
      </c>
      <c r="E87" s="77">
        <f t="shared" si="27"/>
        <v>-6.7297824431568981E-2</v>
      </c>
      <c r="F87" s="78">
        <f t="shared" si="30"/>
        <v>0.93270217556843105</v>
      </c>
      <c r="G87" s="79">
        <f t="shared" si="34"/>
        <v>5.2827321248042861E-2</v>
      </c>
      <c r="H87" s="79">
        <f t="shared" si="35"/>
        <v>2.641366062402143E-2</v>
      </c>
      <c r="I87" s="80">
        <f t="shared" si="25"/>
        <v>0.9735863393759786</v>
      </c>
      <c r="J87" s="80">
        <f t="shared" si="26"/>
        <v>1.0264136606240215</v>
      </c>
      <c r="K87" s="80" t="str">
        <f t="shared" si="23"/>
        <v>Yes</v>
      </c>
      <c r="M87" s="20">
        <f t="shared" si="32"/>
        <v>1</v>
      </c>
      <c r="N87" s="20">
        <f t="shared" si="33"/>
        <v>0</v>
      </c>
      <c r="O87" s="77">
        <f t="shared" si="28"/>
        <v>-0.33648912215784488</v>
      </c>
      <c r="P87" s="78">
        <f t="shared" si="29"/>
        <v>0.66351087784215512</v>
      </c>
    </row>
    <row r="88" spans="2:16" x14ac:dyDescent="0.25">
      <c r="B88" s="20">
        <v>18</v>
      </c>
      <c r="C88" s="20">
        <f t="shared" si="31"/>
        <v>1</v>
      </c>
      <c r="D88" s="20">
        <f t="shared" si="20"/>
        <v>0</v>
      </c>
      <c r="E88" s="77">
        <f t="shared" si="27"/>
        <v>-5.2569107274017327E-2</v>
      </c>
      <c r="F88" s="78">
        <f t="shared" si="30"/>
        <v>0.94743089272598269</v>
      </c>
      <c r="G88" s="79">
        <f t="shared" si="34"/>
        <v>5.3538040496721777E-2</v>
      </c>
      <c r="H88" s="79">
        <f t="shared" si="35"/>
        <v>2.6769020248360888E-2</v>
      </c>
      <c r="I88" s="80">
        <f t="shared" si="25"/>
        <v>0.97323097975163908</v>
      </c>
      <c r="J88" s="80">
        <f t="shared" si="26"/>
        <v>1.0267690202483608</v>
      </c>
      <c r="K88" s="80" t="str">
        <f t="shared" si="23"/>
        <v>No</v>
      </c>
      <c r="M88" s="20">
        <f t="shared" si="32"/>
        <v>1</v>
      </c>
      <c r="N88" s="20">
        <f t="shared" si="33"/>
        <v>0</v>
      </c>
      <c r="O88" s="77">
        <f t="shared" si="28"/>
        <v>-0.26284553637008662</v>
      </c>
      <c r="P88" s="78">
        <f t="shared" si="29"/>
        <v>0.73715446362991344</v>
      </c>
    </row>
    <row r="89" spans="2:16" x14ac:dyDescent="0.25">
      <c r="B89" s="20">
        <v>19</v>
      </c>
      <c r="C89" s="20">
        <f t="shared" si="31"/>
        <v>1</v>
      </c>
      <c r="D89" s="20">
        <f t="shared" si="20"/>
        <v>0</v>
      </c>
      <c r="E89" s="77">
        <f t="shared" si="27"/>
        <v>1.0491404676406664E-2</v>
      </c>
      <c r="F89" s="78">
        <f t="shared" si="30"/>
        <v>1.0104914046764066</v>
      </c>
      <c r="G89" s="79">
        <f t="shared" si="34"/>
        <v>4.8167047742869874E-2</v>
      </c>
      <c r="H89" s="79">
        <f t="shared" si="35"/>
        <v>2.4083523871434937E-2</v>
      </c>
      <c r="I89" s="80">
        <f t="shared" si="25"/>
        <v>0.97591647612856502</v>
      </c>
      <c r="J89" s="80">
        <f t="shared" si="26"/>
        <v>1.024083523871435</v>
      </c>
      <c r="K89" s="80" t="str">
        <f t="shared" si="23"/>
        <v>No</v>
      </c>
      <c r="M89" s="20">
        <f t="shared" si="32"/>
        <v>1</v>
      </c>
      <c r="N89" s="20">
        <f t="shared" si="33"/>
        <v>0</v>
      </c>
      <c r="O89" s="77">
        <f t="shared" si="28"/>
        <v>5.245702338203332E-2</v>
      </c>
      <c r="P89" s="78">
        <f t="shared" si="29"/>
        <v>1.0524570233820334</v>
      </c>
    </row>
    <row r="90" spans="2:16" x14ac:dyDescent="0.25">
      <c r="E90" s="77"/>
      <c r="F90" s="78"/>
      <c r="G90" s="79"/>
      <c r="H90" s="79"/>
      <c r="I90" s="80"/>
      <c r="J90" s="80"/>
      <c r="K90" s="80"/>
      <c r="O90" s="77"/>
      <c r="P90" s="78"/>
    </row>
    <row r="91" spans="2:16" x14ac:dyDescent="0.25">
      <c r="E91" s="77"/>
      <c r="F91" s="78"/>
      <c r="G91" s="79"/>
      <c r="H91" s="79"/>
      <c r="I91" s="79"/>
      <c r="J91" s="80"/>
      <c r="K91" s="80"/>
      <c r="O91" s="77"/>
      <c r="P91" s="78"/>
    </row>
    <row r="92" spans="2:16" x14ac:dyDescent="0.25">
      <c r="B92" s="91" t="s">
        <v>40</v>
      </c>
    </row>
    <row r="94" spans="2:16" x14ac:dyDescent="0.25">
      <c r="B94" s="20" t="s">
        <v>42</v>
      </c>
      <c r="D94" s="93">
        <v>1</v>
      </c>
      <c r="L94" s="20" t="s">
        <v>42</v>
      </c>
      <c r="M94" s="93">
        <f>D94</f>
        <v>1</v>
      </c>
    </row>
    <row r="95" spans="2:16" x14ac:dyDescent="0.25">
      <c r="B95" s="91" t="s">
        <v>28</v>
      </c>
      <c r="D95" s="93"/>
      <c r="G95" s="91"/>
      <c r="H95" s="91"/>
      <c r="I95" s="91"/>
      <c r="J95" s="94"/>
      <c r="K95" s="94"/>
      <c r="L95" s="91" t="s">
        <v>1</v>
      </c>
      <c r="M95" s="93"/>
    </row>
    <row r="96" spans="2:16" x14ac:dyDescent="0.25">
      <c r="B96" s="20" t="s">
        <v>44</v>
      </c>
      <c r="D96" s="95">
        <f>Summary!G35</f>
        <v>-0.03</v>
      </c>
      <c r="L96" s="20" t="s">
        <v>44</v>
      </c>
      <c r="M96" s="95">
        <f>Summary!G39</f>
        <v>-0.25</v>
      </c>
    </row>
    <row r="97" spans="2:16" x14ac:dyDescent="0.25">
      <c r="B97" s="20" t="s">
        <v>43</v>
      </c>
      <c r="D97" s="95">
        <f>Summary!G36</f>
        <v>7.0000000000000007E-2</v>
      </c>
      <c r="L97" s="20" t="s">
        <v>43</v>
      </c>
      <c r="M97" s="95">
        <f>Summary!G40</f>
        <v>0.35</v>
      </c>
    </row>
    <row r="98" spans="2:16" x14ac:dyDescent="0.25">
      <c r="B98" s="20" t="s">
        <v>41</v>
      </c>
      <c r="D98" s="77">
        <f>D97*D94</f>
        <v>7.0000000000000007E-2</v>
      </c>
      <c r="L98" s="20" t="s">
        <v>41</v>
      </c>
      <c r="M98" s="77">
        <f>M97*M94</f>
        <v>0.35</v>
      </c>
    </row>
    <row r="99" spans="2:16" x14ac:dyDescent="0.25">
      <c r="D99" s="77"/>
      <c r="M99" s="77"/>
    </row>
    <row r="100" spans="2:16" x14ac:dyDescent="0.25">
      <c r="C100" s="20" t="s">
        <v>28</v>
      </c>
      <c r="M100" s="20" t="s">
        <v>1</v>
      </c>
    </row>
    <row r="101" spans="2:16" x14ac:dyDescent="0.25">
      <c r="B101" s="20" t="s">
        <v>4</v>
      </c>
      <c r="C101" s="20" t="s">
        <v>46</v>
      </c>
      <c r="D101" s="20" t="s">
        <v>45</v>
      </c>
      <c r="E101" s="20" t="s">
        <v>47</v>
      </c>
      <c r="F101" s="20" t="s">
        <v>48</v>
      </c>
      <c r="G101" s="20" t="s">
        <v>57</v>
      </c>
      <c r="H101" s="20" t="s">
        <v>60</v>
      </c>
      <c r="I101" s="96" t="s">
        <v>58</v>
      </c>
      <c r="J101" s="97" t="s">
        <v>59</v>
      </c>
      <c r="K101" s="97" t="s">
        <v>62</v>
      </c>
      <c r="M101" s="20" t="s">
        <v>46</v>
      </c>
      <c r="N101" s="20" t="s">
        <v>45</v>
      </c>
      <c r="O101" s="20" t="s">
        <v>47</v>
      </c>
      <c r="P101" s="20" t="s">
        <v>48</v>
      </c>
    </row>
    <row r="102" spans="2:16" x14ac:dyDescent="0.25">
      <c r="B102" s="20">
        <v>-12</v>
      </c>
      <c r="C102" s="20">
        <f t="shared" ref="C102:C112" si="36">C103-D104</f>
        <v>1.0900000000000007</v>
      </c>
      <c r="D102" s="20">
        <f>$D$96/4</f>
        <v>-7.4999999999999997E-3</v>
      </c>
      <c r="E102" s="77">
        <f t="shared" ref="E102:E113" si="37">$D$8*SIN(B102)</f>
        <v>3.7560104260030452E-2</v>
      </c>
      <c r="F102" s="78">
        <f t="shared" ref="F102:F113" si="38">SUM(C102:E102)</f>
        <v>1.1200601042600311</v>
      </c>
      <c r="G102" s="79"/>
      <c r="H102" s="79"/>
      <c r="I102" s="79"/>
      <c r="J102" s="80"/>
      <c r="K102" s="80"/>
    </row>
    <row r="103" spans="2:16" x14ac:dyDescent="0.25">
      <c r="B103" s="20">
        <v>-11</v>
      </c>
      <c r="C103" s="20">
        <f t="shared" si="36"/>
        <v>1.0825000000000007</v>
      </c>
      <c r="D103" s="20">
        <f t="shared" ref="D103:D133" si="39">$D$96/4</f>
        <v>-7.4999999999999997E-3</v>
      </c>
      <c r="E103" s="77">
        <f t="shared" si="37"/>
        <v>6.9999314458549247E-2</v>
      </c>
      <c r="F103" s="78">
        <f t="shared" si="38"/>
        <v>1.14499931445855</v>
      </c>
      <c r="G103" s="79"/>
      <c r="H103" s="79"/>
      <c r="I103" s="79"/>
      <c r="J103" s="80"/>
      <c r="K103" s="80"/>
    </row>
    <row r="104" spans="2:16" x14ac:dyDescent="0.25">
      <c r="B104" s="20">
        <v>-10</v>
      </c>
      <c r="C104" s="20">
        <f t="shared" si="36"/>
        <v>1.0750000000000006</v>
      </c>
      <c r="D104" s="20">
        <f t="shared" si="39"/>
        <v>-7.4999999999999997E-3</v>
      </c>
      <c r="E104" s="77">
        <f t="shared" si="37"/>
        <v>3.8081477762255886E-2</v>
      </c>
      <c r="F104" s="78">
        <f t="shared" si="38"/>
        <v>1.1055814777622563</v>
      </c>
      <c r="G104" s="79"/>
      <c r="H104" s="79"/>
      <c r="I104" s="79"/>
      <c r="J104" s="80"/>
      <c r="K104" s="80"/>
    </row>
    <row r="105" spans="2:16" x14ac:dyDescent="0.25">
      <c r="B105" s="20">
        <v>-9</v>
      </c>
      <c r="C105" s="20">
        <f t="shared" si="36"/>
        <v>1.0675000000000006</v>
      </c>
      <c r="D105" s="20">
        <f t="shared" si="39"/>
        <v>-7.4999999999999997E-3</v>
      </c>
      <c r="E105" s="77">
        <f t="shared" si="37"/>
        <v>-2.8848293966922966E-2</v>
      </c>
      <c r="F105" s="78">
        <f t="shared" si="38"/>
        <v>1.0311517060330775</v>
      </c>
      <c r="G105" s="79"/>
      <c r="H105" s="79"/>
      <c r="I105" s="79"/>
      <c r="J105" s="80"/>
      <c r="K105" s="80"/>
    </row>
    <row r="106" spans="2:16" x14ac:dyDescent="0.25">
      <c r="B106" s="20">
        <v>-8</v>
      </c>
      <c r="C106" s="20">
        <f t="shared" si="36"/>
        <v>1.0600000000000005</v>
      </c>
      <c r="D106" s="20">
        <f t="shared" si="39"/>
        <v>-7.4999999999999997E-3</v>
      </c>
      <c r="E106" s="77">
        <f t="shared" si="37"/>
        <v>-6.9255077263636736E-2</v>
      </c>
      <c r="F106" s="78">
        <f t="shared" si="38"/>
        <v>0.98324492273636366</v>
      </c>
      <c r="G106" s="79"/>
      <c r="H106" s="79"/>
      <c r="I106" s="79"/>
      <c r="J106" s="80"/>
      <c r="K106" s="80"/>
    </row>
    <row r="107" spans="2:16" x14ac:dyDescent="0.25">
      <c r="B107" s="20">
        <v>-7</v>
      </c>
      <c r="C107" s="20">
        <f t="shared" si="36"/>
        <v>1.0525000000000004</v>
      </c>
      <c r="D107" s="20">
        <f t="shared" si="39"/>
        <v>-7.4999999999999997E-3</v>
      </c>
      <c r="E107" s="77">
        <f t="shared" si="37"/>
        <v>-4.5989061910315238E-2</v>
      </c>
      <c r="F107" s="78">
        <f t="shared" si="38"/>
        <v>0.99901093808968511</v>
      </c>
      <c r="G107" s="79"/>
      <c r="H107" s="79"/>
      <c r="I107" s="79"/>
      <c r="J107" s="80"/>
      <c r="K107" s="80"/>
    </row>
    <row r="108" spans="2:16" x14ac:dyDescent="0.25">
      <c r="B108" s="20">
        <v>-6</v>
      </c>
      <c r="C108" s="20">
        <f t="shared" si="36"/>
        <v>1.0450000000000004</v>
      </c>
      <c r="D108" s="20">
        <f t="shared" si="39"/>
        <v>-7.4999999999999997E-3</v>
      </c>
      <c r="E108" s="77">
        <f t="shared" si="37"/>
        <v>1.9559084873924812E-2</v>
      </c>
      <c r="F108" s="78">
        <f t="shared" si="38"/>
        <v>1.0570590848739252</v>
      </c>
      <c r="G108" s="79"/>
      <c r="H108" s="79"/>
      <c r="I108" s="79"/>
      <c r="J108" s="80"/>
      <c r="K108" s="80"/>
    </row>
    <row r="109" spans="2:16" x14ac:dyDescent="0.25">
      <c r="B109" s="20">
        <v>-5</v>
      </c>
      <c r="C109" s="20">
        <f t="shared" si="36"/>
        <v>1.0375000000000003</v>
      </c>
      <c r="D109" s="20">
        <f t="shared" si="39"/>
        <v>-7.4999999999999997E-3</v>
      </c>
      <c r="E109" s="77">
        <f t="shared" si="37"/>
        <v>6.7124699226419698E-2</v>
      </c>
      <c r="F109" s="78">
        <f t="shared" si="38"/>
        <v>1.0971246992264199</v>
      </c>
      <c r="G109" s="79"/>
      <c r="H109" s="79"/>
      <c r="I109" s="79"/>
      <c r="J109" s="80"/>
      <c r="K109" s="80"/>
    </row>
    <row r="110" spans="2:16" x14ac:dyDescent="0.25">
      <c r="B110" s="20">
        <v>-4</v>
      </c>
      <c r="C110" s="20">
        <f t="shared" si="36"/>
        <v>1.0300000000000002</v>
      </c>
      <c r="D110" s="20">
        <f t="shared" si="39"/>
        <v>-7.4999999999999997E-3</v>
      </c>
      <c r="E110" s="77">
        <f t="shared" si="37"/>
        <v>5.2976174671554979E-2</v>
      </c>
      <c r="F110" s="78">
        <f t="shared" si="38"/>
        <v>1.0754761746715551</v>
      </c>
      <c r="G110" s="79"/>
      <c r="H110" s="79"/>
      <c r="I110" s="79"/>
      <c r="J110" s="80"/>
      <c r="K110" s="80"/>
    </row>
    <row r="111" spans="2:16" x14ac:dyDescent="0.25">
      <c r="B111" s="20">
        <v>-3</v>
      </c>
      <c r="C111" s="20">
        <f t="shared" si="36"/>
        <v>1.0225000000000002</v>
      </c>
      <c r="D111" s="20">
        <f t="shared" si="39"/>
        <v>-7.4999999999999997E-3</v>
      </c>
      <c r="E111" s="77">
        <f t="shared" si="37"/>
        <v>-9.8784005641907053E-3</v>
      </c>
      <c r="F111" s="78">
        <f t="shared" si="38"/>
        <v>1.0051215994358094</v>
      </c>
      <c r="G111" s="79"/>
      <c r="H111" s="79"/>
      <c r="I111" s="79"/>
      <c r="J111" s="80"/>
      <c r="K111" s="80"/>
    </row>
    <row r="112" spans="2:16" x14ac:dyDescent="0.25">
      <c r="B112" s="20">
        <v>-2</v>
      </c>
      <c r="C112" s="20">
        <f t="shared" si="36"/>
        <v>1.0150000000000001</v>
      </c>
      <c r="D112" s="20">
        <f t="shared" si="39"/>
        <v>-7.4999999999999997E-3</v>
      </c>
      <c r="E112" s="77">
        <f t="shared" si="37"/>
        <v>-6.3650819877797721E-2</v>
      </c>
      <c r="F112" s="78">
        <f t="shared" si="38"/>
        <v>0.94384918012220231</v>
      </c>
      <c r="G112" s="79">
        <f>STDEVA(F102:F112)</f>
        <v>6.3734627696479321E-2</v>
      </c>
      <c r="H112" s="79">
        <f t="shared" ref="H112:H123" si="40">$C$10*G112</f>
        <v>3.186731384823966E-2</v>
      </c>
      <c r="I112" s="79">
        <f>C112-H112</f>
        <v>0.98313268615176042</v>
      </c>
      <c r="J112" s="80">
        <f t="shared" ref="J112" si="41">C112+H112</f>
        <v>1.0468673138482398</v>
      </c>
      <c r="K112" s="80" t="str">
        <f t="shared" ref="K112:K133" si="42">IF(OR(AND(F112&lt;F111,F112&lt;I112),AND(F112&gt;F111,F112&gt;J112)),"Yes","No")</f>
        <v>Yes</v>
      </c>
    </row>
    <row r="113" spans="2:16" x14ac:dyDescent="0.25">
      <c r="B113" s="20">
        <v>-1</v>
      </c>
      <c r="C113" s="20">
        <f>C114-D115</f>
        <v>1.0075000000000001</v>
      </c>
      <c r="D113" s="20">
        <f t="shared" si="39"/>
        <v>-7.4999999999999997E-3</v>
      </c>
      <c r="E113" s="77">
        <f t="shared" si="37"/>
        <v>-5.8902968936552759E-2</v>
      </c>
      <c r="F113" s="78">
        <f t="shared" si="38"/>
        <v>0.94109703106344722</v>
      </c>
      <c r="G113" s="79">
        <f t="shared" ref="G113:G123" si="43">STDEVA(F103:F113)</f>
        <v>6.7136737229397503E-2</v>
      </c>
      <c r="H113" s="79">
        <f t="shared" si="40"/>
        <v>3.3568368614698751E-2</v>
      </c>
      <c r="I113" s="79">
        <f t="shared" ref="I113:I133" si="44">C113-H113</f>
        <v>0.97393163138530126</v>
      </c>
      <c r="J113" s="80">
        <f t="shared" ref="J113:J133" si="45">C113+H113</f>
        <v>1.0410683686146989</v>
      </c>
      <c r="K113" s="80" t="str">
        <f t="shared" si="42"/>
        <v>Yes</v>
      </c>
    </row>
    <row r="114" spans="2:16" x14ac:dyDescent="0.25">
      <c r="B114" s="20">
        <v>0</v>
      </c>
      <c r="C114" s="20">
        <v>1</v>
      </c>
      <c r="D114" s="20">
        <f t="shared" si="39"/>
        <v>-7.4999999999999997E-3</v>
      </c>
      <c r="E114" s="77">
        <f t="shared" ref="E114:E133" si="46">$D$8*SIN(B114)</f>
        <v>0</v>
      </c>
      <c r="F114" s="78">
        <f>SUM(C114:E114)</f>
        <v>0.99250000000000005</v>
      </c>
      <c r="G114" s="79">
        <f t="shared" si="43"/>
        <v>5.7122703055350187E-2</v>
      </c>
      <c r="H114" s="79">
        <f>$C$10*G114</f>
        <v>2.8561351527675093E-2</v>
      </c>
      <c r="I114" s="79">
        <f t="shared" si="44"/>
        <v>0.97143864847232486</v>
      </c>
      <c r="J114" s="80">
        <f t="shared" si="45"/>
        <v>1.028561351527675</v>
      </c>
      <c r="K114" s="80" t="str">
        <f t="shared" si="42"/>
        <v>No</v>
      </c>
      <c r="M114" s="20">
        <v>1</v>
      </c>
      <c r="N114" s="20">
        <v>0</v>
      </c>
      <c r="O114" s="77">
        <f t="shared" ref="O114:O133" si="47">$M$8*SIN(B114)</f>
        <v>0</v>
      </c>
      <c r="P114" s="78">
        <f t="shared" ref="P114:P133" si="48">IF(SUM(M114:O114)&gt;0,SUM(M114:O114),0.01)</f>
        <v>1</v>
      </c>
    </row>
    <row r="115" spans="2:16" x14ac:dyDescent="0.25">
      <c r="B115" s="20">
        <v>1</v>
      </c>
      <c r="C115" s="20">
        <f>C114+D114</f>
        <v>0.99250000000000005</v>
      </c>
      <c r="D115" s="20">
        <f t="shared" si="39"/>
        <v>-7.4999999999999997E-3</v>
      </c>
      <c r="E115" s="77">
        <f t="shared" si="46"/>
        <v>5.8902968936552759E-2</v>
      </c>
      <c r="F115" s="78">
        <f t="shared" ref="F115:F133" si="49">SUM(C115:E115)</f>
        <v>1.0439029689365529</v>
      </c>
      <c r="G115" s="79">
        <f t="shared" si="43"/>
        <v>5.0652880670126452E-2</v>
      </c>
      <c r="H115" s="79">
        <f t="shared" si="40"/>
        <v>2.5326440335063226E-2</v>
      </c>
      <c r="I115" s="79">
        <f t="shared" si="44"/>
        <v>0.96717355966493679</v>
      </c>
      <c r="J115" s="80">
        <f t="shared" si="45"/>
        <v>1.0178264403350632</v>
      </c>
      <c r="K115" s="80" t="str">
        <f t="shared" si="42"/>
        <v>Yes</v>
      </c>
      <c r="M115" s="20">
        <f xml:space="preserve"> IF(SUM(M114:O114)&gt;0, M114+N114,0.01)</f>
        <v>1</v>
      </c>
      <c r="N115" s="20">
        <f>M96/4</f>
        <v>-6.25E-2</v>
      </c>
      <c r="O115" s="77">
        <f t="shared" si="47"/>
        <v>0.29451484468276373</v>
      </c>
      <c r="P115" s="78">
        <f t="shared" si="48"/>
        <v>1.2320148446827637</v>
      </c>
    </row>
    <row r="116" spans="2:16" x14ac:dyDescent="0.25">
      <c r="B116" s="20">
        <v>2</v>
      </c>
      <c r="C116" s="20">
        <f t="shared" ref="C116:C133" si="50">C115+D115</f>
        <v>0.9850000000000001</v>
      </c>
      <c r="D116" s="20">
        <f t="shared" si="39"/>
        <v>-7.4999999999999997E-3</v>
      </c>
      <c r="E116" s="77">
        <f t="shared" si="46"/>
        <v>6.3650819877797721E-2</v>
      </c>
      <c r="F116" s="78">
        <f t="shared" si="49"/>
        <v>1.0411508198777979</v>
      </c>
      <c r="G116" s="79">
        <f t="shared" si="43"/>
        <v>5.1051729592227986E-2</v>
      </c>
      <c r="H116" s="79">
        <f t="shared" si="40"/>
        <v>2.5525864796113993E-2</v>
      </c>
      <c r="I116" s="79">
        <f t="shared" si="44"/>
        <v>0.95947413520388614</v>
      </c>
      <c r="J116" s="80">
        <f t="shared" si="45"/>
        <v>1.0105258647961142</v>
      </c>
      <c r="K116" s="80" t="str">
        <f t="shared" si="42"/>
        <v>No</v>
      </c>
      <c r="M116" s="20">
        <f t="shared" ref="M116:M133" si="51" xml:space="preserve"> IF(SUM(M115:O115)&gt;0, M115+N115,0.01)</f>
        <v>0.9375</v>
      </c>
      <c r="N116" s="20">
        <f t="shared" ref="N116:N133" si="52">N115</f>
        <v>-6.25E-2</v>
      </c>
      <c r="O116" s="77">
        <f t="shared" si="47"/>
        <v>0.31825409938898858</v>
      </c>
      <c r="P116" s="78">
        <f t="shared" si="48"/>
        <v>1.1932540993889886</v>
      </c>
    </row>
    <row r="117" spans="2:16" x14ac:dyDescent="0.25">
      <c r="B117" s="20">
        <v>3</v>
      </c>
      <c r="C117" s="20">
        <f t="shared" si="50"/>
        <v>0.97750000000000015</v>
      </c>
      <c r="D117" s="20">
        <f t="shared" si="39"/>
        <v>-7.4999999999999997E-3</v>
      </c>
      <c r="E117" s="77">
        <f t="shared" si="46"/>
        <v>9.8784005641907053E-3</v>
      </c>
      <c r="F117" s="78">
        <f t="shared" si="49"/>
        <v>0.97987840056419095</v>
      </c>
      <c r="G117" s="79">
        <f t="shared" si="43"/>
        <v>5.1279431279541689E-2</v>
      </c>
      <c r="H117" s="79">
        <f t="shared" si="40"/>
        <v>2.5639715639770844E-2</v>
      </c>
      <c r="I117" s="79">
        <f t="shared" si="44"/>
        <v>0.95186028436022929</v>
      </c>
      <c r="J117" s="80">
        <f t="shared" si="45"/>
        <v>1.003139715639771</v>
      </c>
      <c r="K117" s="80" t="str">
        <f t="shared" si="42"/>
        <v>No</v>
      </c>
      <c r="M117" s="20">
        <f t="shared" si="51"/>
        <v>0.875</v>
      </c>
      <c r="N117" s="20">
        <f t="shared" si="52"/>
        <v>-6.25E-2</v>
      </c>
      <c r="O117" s="77">
        <f t="shared" si="47"/>
        <v>4.9392002820953525E-2</v>
      </c>
      <c r="P117" s="78">
        <f t="shared" si="48"/>
        <v>0.86189200282095357</v>
      </c>
    </row>
    <row r="118" spans="2:16" x14ac:dyDescent="0.25">
      <c r="B118" s="20">
        <v>4</v>
      </c>
      <c r="C118" s="20">
        <f t="shared" si="50"/>
        <v>0.9700000000000002</v>
      </c>
      <c r="D118" s="20">
        <f t="shared" si="39"/>
        <v>-7.4999999999999997E-3</v>
      </c>
      <c r="E118" s="77">
        <f t="shared" si="46"/>
        <v>-5.2976174671554979E-2</v>
      </c>
      <c r="F118" s="78">
        <f t="shared" si="49"/>
        <v>0.90952382532844522</v>
      </c>
      <c r="G118" s="79">
        <f>STDEVA(F108:F118)</f>
        <v>6.0513745528749247E-2</v>
      </c>
      <c r="H118" s="79">
        <f t="shared" si="40"/>
        <v>3.0256872764374623E-2</v>
      </c>
      <c r="I118" s="79">
        <f t="shared" si="44"/>
        <v>0.93974312723562559</v>
      </c>
      <c r="J118" s="80">
        <f t="shared" si="45"/>
        <v>1.0002568727643748</v>
      </c>
      <c r="K118" s="80" t="str">
        <f t="shared" si="42"/>
        <v>Yes</v>
      </c>
      <c r="M118" s="20">
        <f t="shared" si="51"/>
        <v>0.8125</v>
      </c>
      <c r="N118" s="20">
        <f t="shared" si="52"/>
        <v>-6.25E-2</v>
      </c>
      <c r="O118" s="77">
        <f t="shared" si="47"/>
        <v>-0.26488087335777483</v>
      </c>
      <c r="P118" s="78">
        <f t="shared" si="48"/>
        <v>0.48511912664222517</v>
      </c>
    </row>
    <row r="119" spans="2:16" x14ac:dyDescent="0.25">
      <c r="B119" s="20">
        <v>5</v>
      </c>
      <c r="C119" s="20">
        <f t="shared" si="50"/>
        <v>0.96250000000000024</v>
      </c>
      <c r="D119" s="20">
        <f t="shared" si="39"/>
        <v>-7.4999999999999997E-3</v>
      </c>
      <c r="E119" s="77">
        <f t="shared" si="46"/>
        <v>-6.7124699226419698E-2</v>
      </c>
      <c r="F119" s="78">
        <f t="shared" si="49"/>
        <v>0.88787530077358057</v>
      </c>
      <c r="G119" s="79">
        <f t="shared" si="43"/>
        <v>6.782307205359446E-2</v>
      </c>
      <c r="H119" s="79">
        <f t="shared" si="40"/>
        <v>3.391153602679723E-2</v>
      </c>
      <c r="I119" s="79">
        <f t="shared" si="44"/>
        <v>0.92858846397320305</v>
      </c>
      <c r="J119" s="80">
        <f t="shared" si="45"/>
        <v>0.99641153602679744</v>
      </c>
      <c r="K119" s="80" t="str">
        <f t="shared" si="42"/>
        <v>Yes</v>
      </c>
      <c r="M119" s="20">
        <f t="shared" si="51"/>
        <v>0.75</v>
      </c>
      <c r="N119" s="20">
        <f t="shared" si="52"/>
        <v>-6.25E-2</v>
      </c>
      <c r="O119" s="77">
        <f t="shared" si="47"/>
        <v>-0.33562349613209846</v>
      </c>
      <c r="P119" s="78">
        <f t="shared" si="48"/>
        <v>0.35187650386790154</v>
      </c>
    </row>
    <row r="120" spans="2:16" x14ac:dyDescent="0.25">
      <c r="B120" s="20">
        <v>6</v>
      </c>
      <c r="C120" s="20">
        <f t="shared" si="50"/>
        <v>0.95500000000000029</v>
      </c>
      <c r="D120" s="20">
        <f t="shared" si="39"/>
        <v>-7.4999999999999997E-3</v>
      </c>
      <c r="E120" s="77">
        <f t="shared" si="46"/>
        <v>-1.9559084873924812E-2</v>
      </c>
      <c r="F120" s="78">
        <f t="shared" si="49"/>
        <v>0.92794091512607557</v>
      </c>
      <c r="G120" s="79">
        <f t="shared" si="43"/>
        <v>6.0513745528749184E-2</v>
      </c>
      <c r="H120" s="79">
        <f t="shared" si="40"/>
        <v>3.0256872764374592E-2</v>
      </c>
      <c r="I120" s="79">
        <f t="shared" si="44"/>
        <v>0.92474312723562568</v>
      </c>
      <c r="J120" s="80">
        <f t="shared" si="45"/>
        <v>0.9852568727643749</v>
      </c>
      <c r="K120" s="80" t="str">
        <f t="shared" si="42"/>
        <v>No</v>
      </c>
      <c r="M120" s="20">
        <f t="shared" si="51"/>
        <v>0.6875</v>
      </c>
      <c r="N120" s="20">
        <f t="shared" si="52"/>
        <v>-6.25E-2</v>
      </c>
      <c r="O120" s="77">
        <f t="shared" si="47"/>
        <v>-9.7795424369624046E-2</v>
      </c>
      <c r="P120" s="78">
        <f t="shared" si="48"/>
        <v>0.52720457563037593</v>
      </c>
    </row>
    <row r="121" spans="2:16" x14ac:dyDescent="0.25">
      <c r="B121" s="20">
        <v>7</v>
      </c>
      <c r="C121" s="20">
        <f t="shared" si="50"/>
        <v>0.94750000000000034</v>
      </c>
      <c r="D121" s="20">
        <f t="shared" si="39"/>
        <v>-7.4999999999999997E-3</v>
      </c>
      <c r="E121" s="77">
        <f t="shared" si="46"/>
        <v>4.5989061910315238E-2</v>
      </c>
      <c r="F121" s="78">
        <f t="shared" si="49"/>
        <v>0.98598906191031566</v>
      </c>
      <c r="G121" s="79">
        <f t="shared" si="43"/>
        <v>5.1279431279541605E-2</v>
      </c>
      <c r="H121" s="79">
        <f t="shared" si="40"/>
        <v>2.5639715639770803E-2</v>
      </c>
      <c r="I121" s="79">
        <f t="shared" si="44"/>
        <v>0.92186028436022949</v>
      </c>
      <c r="J121" s="80">
        <f t="shared" si="45"/>
        <v>0.9731397156397712</v>
      </c>
      <c r="K121" s="80" t="str">
        <f t="shared" si="42"/>
        <v>Yes</v>
      </c>
      <c r="M121" s="20">
        <f t="shared" si="51"/>
        <v>0.625</v>
      </c>
      <c r="N121" s="20">
        <f t="shared" si="52"/>
        <v>-6.25E-2</v>
      </c>
      <c r="O121" s="77">
        <f t="shared" si="47"/>
        <v>0.22994530955157616</v>
      </c>
      <c r="P121" s="78">
        <f t="shared" si="48"/>
        <v>0.79244530955157622</v>
      </c>
    </row>
    <row r="122" spans="2:16" x14ac:dyDescent="0.25">
      <c r="B122" s="20">
        <v>8</v>
      </c>
      <c r="C122" s="20">
        <f t="shared" si="50"/>
        <v>0.94000000000000039</v>
      </c>
      <c r="D122" s="20">
        <f t="shared" si="39"/>
        <v>-7.4999999999999997E-3</v>
      </c>
      <c r="E122" s="77">
        <f t="shared" si="46"/>
        <v>6.9255077263636736E-2</v>
      </c>
      <c r="F122" s="78">
        <f t="shared" si="49"/>
        <v>1.0017550772636372</v>
      </c>
      <c r="G122" s="79">
        <f t="shared" si="43"/>
        <v>5.1051729592227937E-2</v>
      </c>
      <c r="H122" s="79">
        <f t="shared" si="40"/>
        <v>2.5525864796113969E-2</v>
      </c>
      <c r="I122" s="79">
        <f t="shared" si="44"/>
        <v>0.91447413520388643</v>
      </c>
      <c r="J122" s="80">
        <f t="shared" si="45"/>
        <v>0.96552586479611435</v>
      </c>
      <c r="K122" s="80" t="str">
        <f t="shared" si="42"/>
        <v>Yes</v>
      </c>
      <c r="M122" s="20">
        <f t="shared" si="51"/>
        <v>0.5625</v>
      </c>
      <c r="N122" s="20">
        <f t="shared" si="52"/>
        <v>-6.25E-2</v>
      </c>
      <c r="O122" s="77">
        <f t="shared" si="47"/>
        <v>0.34627538631818361</v>
      </c>
      <c r="P122" s="78">
        <f t="shared" si="48"/>
        <v>0.84627538631818355</v>
      </c>
    </row>
    <row r="123" spans="2:16" x14ac:dyDescent="0.25">
      <c r="B123" s="20">
        <v>9</v>
      </c>
      <c r="C123" s="20">
        <f t="shared" si="50"/>
        <v>0.93250000000000044</v>
      </c>
      <c r="D123" s="20">
        <f t="shared" si="39"/>
        <v>-7.4999999999999997E-3</v>
      </c>
      <c r="E123" s="77">
        <f t="shared" si="46"/>
        <v>2.8848293966922966E-2</v>
      </c>
      <c r="F123" s="78">
        <f t="shared" si="49"/>
        <v>0.9538482939669235</v>
      </c>
      <c r="G123" s="79">
        <f t="shared" si="43"/>
        <v>5.0652880670126382E-2</v>
      </c>
      <c r="H123" s="79">
        <f t="shared" si="40"/>
        <v>2.5326440335063191E-2</v>
      </c>
      <c r="I123" s="79">
        <f t="shared" si="44"/>
        <v>0.90717355966493729</v>
      </c>
      <c r="J123" s="80">
        <f t="shared" si="45"/>
        <v>0.95782644033506359</v>
      </c>
      <c r="K123" s="80" t="str">
        <f t="shared" si="42"/>
        <v>No</v>
      </c>
      <c r="M123" s="20">
        <f t="shared" si="51"/>
        <v>0.5</v>
      </c>
      <c r="N123" s="20">
        <f t="shared" si="52"/>
        <v>-6.25E-2</v>
      </c>
      <c r="O123" s="77">
        <f t="shared" si="47"/>
        <v>0.1442414698346148</v>
      </c>
      <c r="P123" s="78">
        <f t="shared" si="48"/>
        <v>0.58174146983461483</v>
      </c>
    </row>
    <row r="124" spans="2:16" x14ac:dyDescent="0.25">
      <c r="B124" s="20">
        <v>10</v>
      </c>
      <c r="C124" s="20">
        <f t="shared" si="50"/>
        <v>0.92500000000000049</v>
      </c>
      <c r="D124" s="20">
        <f t="shared" si="39"/>
        <v>-7.4999999999999997E-3</v>
      </c>
      <c r="E124" s="77">
        <f t="shared" si="46"/>
        <v>-3.8081477762255886E-2</v>
      </c>
      <c r="F124" s="78">
        <f t="shared" si="49"/>
        <v>0.87941852223774464</v>
      </c>
      <c r="G124" s="79">
        <f>STDEVA(F114:F124)</f>
        <v>5.7122703055350027E-2</v>
      </c>
      <c r="H124" s="79">
        <f>$C$10*G124</f>
        <v>2.8561351527675014E-2</v>
      </c>
      <c r="I124" s="79">
        <f t="shared" si="44"/>
        <v>0.89643864847232546</v>
      </c>
      <c r="J124" s="80">
        <f t="shared" si="45"/>
        <v>0.95356135152767552</v>
      </c>
      <c r="K124" s="80" t="str">
        <f t="shared" si="42"/>
        <v>Yes</v>
      </c>
      <c r="M124" s="20">
        <f t="shared" si="51"/>
        <v>0.4375</v>
      </c>
      <c r="N124" s="20">
        <f t="shared" si="52"/>
        <v>-6.25E-2</v>
      </c>
      <c r="O124" s="77">
        <f t="shared" si="47"/>
        <v>-0.19040738881127942</v>
      </c>
      <c r="P124" s="78">
        <f t="shared" si="48"/>
        <v>0.18459261118872058</v>
      </c>
    </row>
    <row r="125" spans="2:16" x14ac:dyDescent="0.25">
      <c r="B125" s="20">
        <v>11</v>
      </c>
      <c r="C125" s="20">
        <f t="shared" si="50"/>
        <v>0.91750000000000054</v>
      </c>
      <c r="D125" s="20">
        <f t="shared" si="39"/>
        <v>-7.4999999999999997E-3</v>
      </c>
      <c r="E125" s="77">
        <f t="shared" si="46"/>
        <v>-6.9999314458549247E-2</v>
      </c>
      <c r="F125" s="78">
        <f t="shared" si="49"/>
        <v>0.84000068554145135</v>
      </c>
      <c r="G125" s="79">
        <f t="shared" ref="G125:G133" si="53">STDEVA(F115:F125)</f>
        <v>6.7136737229397267E-2</v>
      </c>
      <c r="H125" s="79">
        <f t="shared" ref="H125:H133" si="54">$C$10*G125</f>
        <v>3.3568368614698633E-2</v>
      </c>
      <c r="I125" s="79">
        <f t="shared" si="44"/>
        <v>0.88393163138530195</v>
      </c>
      <c r="J125" s="80">
        <f t="shared" si="45"/>
        <v>0.95106836861469912</v>
      </c>
      <c r="K125" s="80" t="str">
        <f t="shared" si="42"/>
        <v>Yes</v>
      </c>
      <c r="M125" s="20">
        <f t="shared" si="51"/>
        <v>0.375</v>
      </c>
      <c r="N125" s="20">
        <f t="shared" si="52"/>
        <v>-6.25E-2</v>
      </c>
      <c r="O125" s="77">
        <f t="shared" si="47"/>
        <v>-0.34999657229274617</v>
      </c>
      <c r="P125" s="78">
        <f t="shared" si="48"/>
        <v>0.01</v>
      </c>
    </row>
    <row r="126" spans="2:16" x14ac:dyDescent="0.25">
      <c r="B126" s="20">
        <v>12</v>
      </c>
      <c r="C126" s="20">
        <f t="shared" si="50"/>
        <v>0.91000000000000059</v>
      </c>
      <c r="D126" s="20">
        <f t="shared" si="39"/>
        <v>-7.4999999999999997E-3</v>
      </c>
      <c r="E126" s="77">
        <f t="shared" si="46"/>
        <v>-3.7560104260030452E-2</v>
      </c>
      <c r="F126" s="78">
        <f t="shared" si="49"/>
        <v>0.86493989573997021</v>
      </c>
      <c r="G126" s="79">
        <f t="shared" si="53"/>
        <v>6.3734627696479099E-2</v>
      </c>
      <c r="H126" s="79">
        <f t="shared" si="54"/>
        <v>3.1867313848239549E-2</v>
      </c>
      <c r="I126" s="79">
        <f t="shared" si="44"/>
        <v>0.87813268615176099</v>
      </c>
      <c r="J126" s="80">
        <f t="shared" si="45"/>
        <v>0.94186731384824018</v>
      </c>
      <c r="K126" s="80" t="str">
        <f t="shared" si="42"/>
        <v>No</v>
      </c>
      <c r="M126" s="20">
        <f t="shared" si="51"/>
        <v>0.01</v>
      </c>
      <c r="N126" s="20">
        <f t="shared" si="52"/>
        <v>-6.25E-2</v>
      </c>
      <c r="O126" s="77">
        <f t="shared" si="47"/>
        <v>-0.18780052130015221</v>
      </c>
      <c r="P126" s="78">
        <f t="shared" si="48"/>
        <v>0.01</v>
      </c>
    </row>
    <row r="127" spans="2:16" x14ac:dyDescent="0.25">
      <c r="B127" s="20">
        <v>13</v>
      </c>
      <c r="C127" s="20">
        <f t="shared" si="50"/>
        <v>0.90250000000000064</v>
      </c>
      <c r="D127" s="20">
        <f t="shared" si="39"/>
        <v>-7.4999999999999997E-3</v>
      </c>
      <c r="E127" s="77">
        <f t="shared" si="46"/>
        <v>2.9411692577864867E-2</v>
      </c>
      <c r="F127" s="78">
        <f t="shared" si="49"/>
        <v>0.9244116925778656</v>
      </c>
      <c r="G127" s="79">
        <f t="shared" si="53"/>
        <v>5.2874485627871955E-2</v>
      </c>
      <c r="H127" s="79">
        <f t="shared" si="54"/>
        <v>2.6437242813935977E-2</v>
      </c>
      <c r="I127" s="79">
        <f t="shared" si="44"/>
        <v>0.87606275718606463</v>
      </c>
      <c r="J127" s="80">
        <f t="shared" si="45"/>
        <v>0.92893724281393664</v>
      </c>
      <c r="K127" s="80" t="str">
        <f t="shared" si="42"/>
        <v>No</v>
      </c>
      <c r="M127" s="20">
        <f t="shared" si="51"/>
        <v>0.01</v>
      </c>
      <c r="N127" s="20">
        <f t="shared" si="52"/>
        <v>-6.25E-2</v>
      </c>
      <c r="O127" s="77">
        <f t="shared" si="47"/>
        <v>0.14705846288932431</v>
      </c>
      <c r="P127" s="78">
        <f t="shared" si="48"/>
        <v>9.4558462889324318E-2</v>
      </c>
    </row>
    <row r="128" spans="2:16" x14ac:dyDescent="0.25">
      <c r="B128" s="20">
        <v>14</v>
      </c>
      <c r="C128" s="20">
        <f t="shared" si="50"/>
        <v>0.89500000000000068</v>
      </c>
      <c r="D128" s="20">
        <f t="shared" si="39"/>
        <v>-7.4999999999999997E-3</v>
      </c>
      <c r="E128" s="77">
        <f t="shared" si="46"/>
        <v>6.9342514898640933E-2</v>
      </c>
      <c r="F128" s="78">
        <f t="shared" si="49"/>
        <v>0.95684251489864169</v>
      </c>
      <c r="G128" s="79">
        <f t="shared" si="53"/>
        <v>5.08230730062144E-2</v>
      </c>
      <c r="H128" s="79">
        <f t="shared" si="54"/>
        <v>2.54115365031072E-2</v>
      </c>
      <c r="I128" s="79">
        <f t="shared" si="44"/>
        <v>0.86958846349689345</v>
      </c>
      <c r="J128" s="80">
        <f t="shared" si="45"/>
        <v>0.92041153650310792</v>
      </c>
      <c r="K128" s="80" t="str">
        <f t="shared" si="42"/>
        <v>Yes</v>
      </c>
      <c r="M128" s="20">
        <f t="shared" si="51"/>
        <v>-5.2499999999999998E-2</v>
      </c>
      <c r="N128" s="20">
        <f t="shared" si="52"/>
        <v>-6.25E-2</v>
      </c>
      <c r="O128" s="77">
        <f t="shared" si="47"/>
        <v>0.34671257449320458</v>
      </c>
      <c r="P128" s="78">
        <f t="shared" si="48"/>
        <v>0.23171257449320459</v>
      </c>
    </row>
    <row r="129" spans="2:16" x14ac:dyDescent="0.25">
      <c r="B129" s="20">
        <v>15</v>
      </c>
      <c r="C129" s="20">
        <f t="shared" si="50"/>
        <v>0.88750000000000073</v>
      </c>
      <c r="D129" s="20">
        <f t="shared" si="39"/>
        <v>-7.4999999999999997E-3</v>
      </c>
      <c r="E129" s="77">
        <f t="shared" si="46"/>
        <v>4.5520148810998182E-2</v>
      </c>
      <c r="F129" s="78">
        <f t="shared" si="49"/>
        <v>0.92552014881099898</v>
      </c>
      <c r="G129" s="79">
        <f t="shared" si="53"/>
        <v>5.0686111340379945E-2</v>
      </c>
      <c r="H129" s="79">
        <f t="shared" si="54"/>
        <v>2.5343055670189973E-2</v>
      </c>
      <c r="I129" s="79">
        <f t="shared" si="44"/>
        <v>0.86215694432981071</v>
      </c>
      <c r="J129" s="80">
        <f t="shared" si="45"/>
        <v>0.91284305567019075</v>
      </c>
      <c r="K129" s="80" t="str">
        <f t="shared" si="42"/>
        <v>No</v>
      </c>
      <c r="M129" s="20">
        <f t="shared" si="51"/>
        <v>-0.11499999999999999</v>
      </c>
      <c r="N129" s="20">
        <f t="shared" si="52"/>
        <v>-6.25E-2</v>
      </c>
      <c r="O129" s="77">
        <f t="shared" si="47"/>
        <v>0.22760074405499087</v>
      </c>
      <c r="P129" s="78">
        <f t="shared" si="48"/>
        <v>5.0100744054990876E-2</v>
      </c>
    </row>
    <row r="130" spans="2:16" x14ac:dyDescent="0.25">
      <c r="B130" s="20">
        <v>16</v>
      </c>
      <c r="C130" s="20">
        <f t="shared" si="50"/>
        <v>0.88000000000000078</v>
      </c>
      <c r="D130" s="20">
        <f t="shared" si="39"/>
        <v>-7.4999999999999997E-3</v>
      </c>
      <c r="E130" s="77">
        <f t="shared" si="46"/>
        <v>-2.0153232166554572E-2</v>
      </c>
      <c r="F130" s="78">
        <f t="shared" si="49"/>
        <v>0.85234676783344621</v>
      </c>
      <c r="G130" s="79">
        <f t="shared" si="53"/>
        <v>5.413446622733261E-2</v>
      </c>
      <c r="H130" s="79">
        <f t="shared" si="54"/>
        <v>2.7067233113666305E-2</v>
      </c>
      <c r="I130" s="79">
        <f t="shared" si="44"/>
        <v>0.85293276688633446</v>
      </c>
      <c r="J130" s="80">
        <f t="shared" si="45"/>
        <v>0.9070672331136671</v>
      </c>
      <c r="K130" s="80" t="str">
        <f t="shared" si="42"/>
        <v>Yes</v>
      </c>
      <c r="M130" s="20">
        <f t="shared" si="51"/>
        <v>-0.17749999999999999</v>
      </c>
      <c r="N130" s="20">
        <f t="shared" si="52"/>
        <v>-6.25E-2</v>
      </c>
      <c r="O130" s="77">
        <f t="shared" si="47"/>
        <v>-0.10076616083277284</v>
      </c>
      <c r="P130" s="78">
        <f t="shared" si="48"/>
        <v>0.01</v>
      </c>
    </row>
    <row r="131" spans="2:16" x14ac:dyDescent="0.25">
      <c r="B131" s="20">
        <v>17</v>
      </c>
      <c r="C131" s="20">
        <f t="shared" si="50"/>
        <v>0.87250000000000083</v>
      </c>
      <c r="D131" s="20">
        <f t="shared" si="39"/>
        <v>-7.4999999999999997E-3</v>
      </c>
      <c r="E131" s="77">
        <f t="shared" si="46"/>
        <v>-6.7297824431568981E-2</v>
      </c>
      <c r="F131" s="78">
        <f t="shared" si="49"/>
        <v>0.79770217556843193</v>
      </c>
      <c r="G131" s="79">
        <f t="shared" si="53"/>
        <v>6.5185623714539551E-2</v>
      </c>
      <c r="H131" s="79">
        <f t="shared" si="54"/>
        <v>3.2592811857269775E-2</v>
      </c>
      <c r="I131" s="79">
        <f t="shared" si="44"/>
        <v>0.83990718814273102</v>
      </c>
      <c r="J131" s="80">
        <f t="shared" si="45"/>
        <v>0.90509281185727064</v>
      </c>
      <c r="K131" s="80" t="str">
        <f t="shared" si="42"/>
        <v>Yes</v>
      </c>
      <c r="M131" s="20">
        <f t="shared" si="51"/>
        <v>0.01</v>
      </c>
      <c r="N131" s="20">
        <f t="shared" si="52"/>
        <v>-6.25E-2</v>
      </c>
      <c r="O131" s="77">
        <f t="shared" si="47"/>
        <v>-0.33648912215784488</v>
      </c>
      <c r="P131" s="78">
        <f t="shared" si="48"/>
        <v>0.01</v>
      </c>
    </row>
    <row r="132" spans="2:16" x14ac:dyDescent="0.25">
      <c r="B132" s="20">
        <v>18</v>
      </c>
      <c r="C132" s="20">
        <f t="shared" si="50"/>
        <v>0.86500000000000088</v>
      </c>
      <c r="D132" s="20">
        <f t="shared" si="39"/>
        <v>-7.4999999999999997E-3</v>
      </c>
      <c r="E132" s="77">
        <f t="shared" si="46"/>
        <v>-5.2569107274017327E-2</v>
      </c>
      <c r="F132" s="78">
        <f t="shared" si="49"/>
        <v>0.80493089272598362</v>
      </c>
      <c r="G132" s="79">
        <f t="shared" si="53"/>
        <v>6.6242285972969439E-2</v>
      </c>
      <c r="H132" s="79">
        <f t="shared" si="54"/>
        <v>3.312114298648472E-2</v>
      </c>
      <c r="I132" s="79">
        <f t="shared" si="44"/>
        <v>0.83187885701351616</v>
      </c>
      <c r="J132" s="80">
        <f t="shared" si="45"/>
        <v>0.8981211429864856</v>
      </c>
      <c r="K132" s="80" t="str">
        <f t="shared" si="42"/>
        <v>No</v>
      </c>
      <c r="M132" s="20">
        <f t="shared" si="51"/>
        <v>0.01</v>
      </c>
      <c r="N132" s="20">
        <f t="shared" si="52"/>
        <v>-6.25E-2</v>
      </c>
      <c r="O132" s="77">
        <f t="shared" si="47"/>
        <v>-0.26284553637008662</v>
      </c>
      <c r="P132" s="78">
        <f t="shared" si="48"/>
        <v>0.01</v>
      </c>
    </row>
    <row r="133" spans="2:16" x14ac:dyDescent="0.25">
      <c r="B133" s="20">
        <v>19</v>
      </c>
      <c r="C133" s="20">
        <f t="shared" si="50"/>
        <v>0.85750000000000093</v>
      </c>
      <c r="D133" s="20">
        <f t="shared" si="39"/>
        <v>-7.4999999999999997E-3</v>
      </c>
      <c r="E133" s="77">
        <f t="shared" si="46"/>
        <v>1.0491404676406664E-2</v>
      </c>
      <c r="F133" s="78">
        <f t="shared" si="49"/>
        <v>0.86049140467640761</v>
      </c>
      <c r="G133" s="79">
        <f t="shared" si="53"/>
        <v>5.5451572829468068E-2</v>
      </c>
      <c r="H133" s="79">
        <f t="shared" si="54"/>
        <v>2.7725786414734034E-2</v>
      </c>
      <c r="I133" s="79">
        <f t="shared" si="44"/>
        <v>0.82977421358526693</v>
      </c>
      <c r="J133" s="80">
        <f t="shared" si="45"/>
        <v>0.88522578641473493</v>
      </c>
      <c r="K133" s="80" t="str">
        <f t="shared" si="42"/>
        <v>No</v>
      </c>
      <c r="M133" s="20">
        <f t="shared" si="51"/>
        <v>0.01</v>
      </c>
      <c r="N133" s="20">
        <f t="shared" si="52"/>
        <v>-6.25E-2</v>
      </c>
      <c r="O133" s="77">
        <f t="shared" si="47"/>
        <v>5.245702338203332E-2</v>
      </c>
      <c r="P133" s="78">
        <f t="shared" si="48"/>
        <v>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437"/>
  <sheetViews>
    <sheetView tabSelected="1" workbookViewId="0">
      <pane xSplit="2" ySplit="16" topLeftCell="C416" activePane="bottomRight" state="frozen"/>
      <selection pane="topRight" activeCell="C1" sqref="C1"/>
      <selection pane="bottomLeft" activeCell="A17" sqref="A17"/>
      <selection pane="bottomRight" activeCell="I4" sqref="I4"/>
    </sheetView>
  </sheetViews>
  <sheetFormatPr defaultRowHeight="15" x14ac:dyDescent="0.25"/>
  <cols>
    <col min="1" max="1" width="9.140625" style="20"/>
    <col min="2" max="2" width="10.42578125" style="20" bestFit="1" customWidth="1"/>
    <col min="3" max="3" width="10.42578125" style="20" customWidth="1"/>
    <col min="4" max="4" width="12.42578125" style="20" bestFit="1" customWidth="1"/>
    <col min="5" max="5" width="9.140625" style="20"/>
    <col min="6" max="6" width="10" style="20" bestFit="1" customWidth="1"/>
    <col min="7" max="9" width="10" style="20" customWidth="1"/>
    <col min="10" max="10" width="10" style="92" customWidth="1"/>
    <col min="11" max="11" width="16.42578125" style="92" bestFit="1" customWidth="1"/>
    <col min="12" max="18" width="1.28515625" style="20" customWidth="1"/>
    <col min="19" max="16384" width="9.140625" style="20"/>
  </cols>
  <sheetData>
    <row r="1" spans="2:28" x14ac:dyDescent="0.25">
      <c r="AA1" s="92"/>
      <c r="AB1" s="92"/>
    </row>
    <row r="2" spans="2:28" x14ac:dyDescent="0.25">
      <c r="B2" s="91" t="s">
        <v>49</v>
      </c>
      <c r="F2" s="91" t="s">
        <v>80</v>
      </c>
      <c r="S2" s="91" t="s">
        <v>49</v>
      </c>
      <c r="W2" s="91" t="s">
        <v>80</v>
      </c>
      <c r="AA2" s="92"/>
      <c r="AB2" s="92"/>
    </row>
    <row r="3" spans="2:28" x14ac:dyDescent="0.25">
      <c r="AA3" s="92"/>
      <c r="AB3" s="92"/>
    </row>
    <row r="4" spans="2:28" x14ac:dyDescent="0.25">
      <c r="B4" s="20" t="s">
        <v>42</v>
      </c>
      <c r="D4" s="119">
        <v>0.5</v>
      </c>
      <c r="F4" s="20" t="s">
        <v>108</v>
      </c>
      <c r="H4" s="20">
        <f>G436</f>
        <v>0.15470765471963155</v>
      </c>
      <c r="S4" s="20" t="s">
        <v>42</v>
      </c>
      <c r="U4" s="119">
        <v>4</v>
      </c>
      <c r="W4" s="20" t="s">
        <v>108</v>
      </c>
      <c r="Y4" s="20">
        <f>X436</f>
        <v>0.28372942751642588</v>
      </c>
      <c r="AA4" s="92"/>
      <c r="AB4" s="92"/>
    </row>
    <row r="5" spans="2:28" x14ac:dyDescent="0.25">
      <c r="B5" s="91" t="s">
        <v>28</v>
      </c>
      <c r="D5" s="118"/>
      <c r="G5" s="91"/>
      <c r="H5" s="91"/>
      <c r="I5" s="91"/>
      <c r="J5" s="94"/>
      <c r="K5" s="94"/>
      <c r="S5" s="91" t="s">
        <v>28</v>
      </c>
      <c r="U5" s="93"/>
      <c r="X5" s="91"/>
      <c r="Y5" s="91"/>
      <c r="Z5" s="91"/>
      <c r="AA5" s="94"/>
      <c r="AB5" s="94"/>
    </row>
    <row r="6" spans="2:28" x14ac:dyDescent="0.25">
      <c r="B6" s="20" t="s">
        <v>44</v>
      </c>
      <c r="D6" s="120">
        <v>0.02</v>
      </c>
      <c r="S6" s="20" t="s">
        <v>44</v>
      </c>
      <c r="U6" s="121">
        <v>0.02</v>
      </c>
      <c r="AA6" s="92"/>
      <c r="AB6" s="92"/>
    </row>
    <row r="7" spans="2:28" x14ac:dyDescent="0.25">
      <c r="B7" s="20" t="s">
        <v>43</v>
      </c>
      <c r="D7" s="120">
        <f>Summary!E36</f>
        <v>7.0000000000000007E-2</v>
      </c>
      <c r="S7" s="20" t="s">
        <v>43</v>
      </c>
      <c r="U7" s="121">
        <v>7.0000000000000007E-2</v>
      </c>
      <c r="AA7" s="92"/>
      <c r="AB7" s="92"/>
    </row>
    <row r="8" spans="2:28" x14ac:dyDescent="0.25">
      <c r="B8" s="20" t="s">
        <v>41</v>
      </c>
      <c r="D8" s="77">
        <f>D7*D4</f>
        <v>3.5000000000000003E-2</v>
      </c>
      <c r="S8" s="20" t="s">
        <v>41</v>
      </c>
      <c r="U8" s="77">
        <f>U7*U4</f>
        <v>0.28000000000000003</v>
      </c>
      <c r="AA8" s="92"/>
      <c r="AB8" s="92"/>
    </row>
    <row r="9" spans="2:28" x14ac:dyDescent="0.25">
      <c r="D9" s="77"/>
      <c r="U9" s="77"/>
      <c r="AA9" s="92"/>
      <c r="AB9" s="92"/>
    </row>
    <row r="10" spans="2:28" x14ac:dyDescent="0.25">
      <c r="B10" s="20" t="s">
        <v>61</v>
      </c>
      <c r="C10" s="20">
        <v>0.5</v>
      </c>
      <c r="D10" s="77"/>
      <c r="S10" s="20" t="s">
        <v>61</v>
      </c>
      <c r="T10" s="20">
        <v>0.5</v>
      </c>
      <c r="U10" s="77"/>
      <c r="AA10" s="92"/>
      <c r="AB10" s="92"/>
    </row>
    <row r="11" spans="2:28" x14ac:dyDescent="0.25">
      <c r="D11" s="77"/>
      <c r="U11" s="77"/>
      <c r="AA11" s="92"/>
      <c r="AB11" s="92"/>
    </row>
    <row r="12" spans="2:28" x14ac:dyDescent="0.25">
      <c r="C12" s="20" t="s">
        <v>28</v>
      </c>
      <c r="T12" s="20" t="s">
        <v>28</v>
      </c>
      <c r="AA12" s="92"/>
      <c r="AB12" s="92"/>
    </row>
    <row r="13" spans="2:28" x14ac:dyDescent="0.25">
      <c r="B13" s="20" t="s">
        <v>4</v>
      </c>
      <c r="C13" s="20" t="s">
        <v>46</v>
      </c>
      <c r="D13" s="20" t="s">
        <v>45</v>
      </c>
      <c r="E13" s="20" t="s">
        <v>47</v>
      </c>
      <c r="F13" s="122" t="s">
        <v>48</v>
      </c>
      <c r="G13" s="20" t="s">
        <v>57</v>
      </c>
      <c r="H13" s="20" t="s">
        <v>60</v>
      </c>
      <c r="I13" s="96" t="s">
        <v>58</v>
      </c>
      <c r="J13" s="97" t="s">
        <v>59</v>
      </c>
      <c r="K13" s="97" t="s">
        <v>62</v>
      </c>
      <c r="S13" s="20" t="s">
        <v>4</v>
      </c>
      <c r="T13" s="20" t="s">
        <v>46</v>
      </c>
      <c r="U13" s="20" t="s">
        <v>45</v>
      </c>
      <c r="V13" s="20" t="s">
        <v>47</v>
      </c>
      <c r="W13" s="122" t="s">
        <v>48</v>
      </c>
      <c r="X13" s="20" t="s">
        <v>57</v>
      </c>
      <c r="Y13" s="20" t="s">
        <v>60</v>
      </c>
      <c r="Z13" s="96" t="s">
        <v>58</v>
      </c>
      <c r="AA13" s="97" t="s">
        <v>59</v>
      </c>
      <c r="AB13" s="97" t="s">
        <v>62</v>
      </c>
    </row>
    <row r="14" spans="2:28" x14ac:dyDescent="0.25">
      <c r="B14" s="20">
        <v>1</v>
      </c>
      <c r="C14" s="93">
        <f>D4</f>
        <v>0.5</v>
      </c>
      <c r="D14" s="20">
        <f>$D$6/4</f>
        <v>5.0000000000000001E-3</v>
      </c>
      <c r="E14" s="77">
        <f t="shared" ref="E14:E313" si="0">$D$8*SIN(B14*4*PI()/180)</f>
        <v>2.4414765810443859E-3</v>
      </c>
      <c r="F14" s="78">
        <f t="shared" ref="F14:F312" si="1">SUM(C14:E14)</f>
        <v>0.50744147658104444</v>
      </c>
      <c r="H14" s="79"/>
      <c r="I14" s="80"/>
      <c r="J14" s="80"/>
      <c r="K14" s="97"/>
      <c r="S14" s="20">
        <v>1</v>
      </c>
      <c r="T14" s="93">
        <f>U4</f>
        <v>4</v>
      </c>
      <c r="U14" s="20">
        <f>$U$6/4</f>
        <v>5.0000000000000001E-3</v>
      </c>
      <c r="V14" s="118">
        <f>$U$8*SIN(S14*4*PI()/180)</f>
        <v>1.9531812648355087E-2</v>
      </c>
      <c r="W14" s="78">
        <f>SUM(T14:V14)</f>
        <v>4.0245318126483554</v>
      </c>
      <c r="Y14" s="79"/>
      <c r="Z14" s="80"/>
      <c r="AA14" s="80"/>
      <c r="AB14" s="97"/>
    </row>
    <row r="15" spans="2:28" x14ac:dyDescent="0.25">
      <c r="B15" s="20">
        <v>2</v>
      </c>
      <c r="C15" s="20">
        <f>C14+D14</f>
        <v>0.505</v>
      </c>
      <c r="D15" s="20">
        <f t="shared" ref="D15:D312" si="2">$D$6/4</f>
        <v>5.0000000000000001E-3</v>
      </c>
      <c r="E15" s="77">
        <f t="shared" ref="E15:E78" si="3">$D$8*SIN(B15*4*PI()/180)</f>
        <v>4.871058533602291E-3</v>
      </c>
      <c r="F15" s="78">
        <f t="shared" ref="F15:F78" si="4">SUM(C15:E15)</f>
        <v>0.51487105853360227</v>
      </c>
      <c r="H15" s="79"/>
      <c r="I15" s="80"/>
      <c r="J15" s="80"/>
      <c r="K15" s="97"/>
      <c r="S15" s="20">
        <v>2</v>
      </c>
      <c r="T15" s="93">
        <f>T14+U14</f>
        <v>4.0049999999999999</v>
      </c>
      <c r="U15" s="20">
        <f>$U$6/4</f>
        <v>5.0000000000000001E-3</v>
      </c>
      <c r="V15" s="118">
        <f>$U$8*SIN(S15*4*PI()/180)</f>
        <v>3.8968468268818328E-2</v>
      </c>
      <c r="W15" s="78">
        <f>SUM(T15:V15)</f>
        <v>4.0489684682688178</v>
      </c>
      <c r="Y15" s="79"/>
      <c r="Z15" s="80"/>
      <c r="AA15" s="80"/>
      <c r="AB15" s="97"/>
    </row>
    <row r="16" spans="2:28" x14ac:dyDescent="0.25">
      <c r="B16" s="20">
        <v>3</v>
      </c>
      <c r="C16" s="20">
        <f t="shared" ref="C16:C79" si="5">C15+D15</f>
        <v>0.51</v>
      </c>
      <c r="D16" s="20">
        <f t="shared" si="2"/>
        <v>5.0000000000000001E-3</v>
      </c>
      <c r="E16" s="77">
        <f t="shared" si="3"/>
        <v>7.2769091786215765E-3</v>
      </c>
      <c r="F16" s="78">
        <f t="shared" si="4"/>
        <v>0.52227690917862157</v>
      </c>
      <c r="H16" s="79"/>
      <c r="I16" s="80"/>
      <c r="J16" s="80"/>
      <c r="K16" s="97"/>
      <c r="S16" s="20">
        <v>3</v>
      </c>
      <c r="T16" s="93">
        <f t="shared" ref="T16:T79" si="6">T15+U15</f>
        <v>4.01</v>
      </c>
      <c r="U16" s="20">
        <f t="shared" ref="U16:U79" si="7">$U$6/4</f>
        <v>5.0000000000000001E-3</v>
      </c>
      <c r="V16" s="118">
        <f t="shared" ref="V16:V79" si="8">$U$8*SIN(S16*4*PI()/180)</f>
        <v>5.8215273428972612E-2</v>
      </c>
      <c r="W16" s="78">
        <f t="shared" ref="W16:W79" si="9">SUM(T16:V16)</f>
        <v>4.0732152734289722</v>
      </c>
      <c r="Y16" s="79"/>
      <c r="Z16" s="80"/>
      <c r="AA16" s="80"/>
      <c r="AB16" s="97"/>
    </row>
    <row r="17" spans="2:28" x14ac:dyDescent="0.25">
      <c r="B17" s="20">
        <v>4</v>
      </c>
      <c r="C17" s="20">
        <f t="shared" si="5"/>
        <v>0.51500000000000001</v>
      </c>
      <c r="D17" s="20">
        <f t="shared" si="2"/>
        <v>5.0000000000000001E-3</v>
      </c>
      <c r="E17" s="77">
        <f t="shared" si="3"/>
        <v>9.6473074535949714E-3</v>
      </c>
      <c r="F17" s="78">
        <f t="shared" si="4"/>
        <v>0.52964730745359501</v>
      </c>
      <c r="H17" s="79"/>
      <c r="I17" s="80"/>
      <c r="J17" s="80"/>
      <c r="K17" s="97"/>
      <c r="S17" s="20">
        <v>4</v>
      </c>
      <c r="T17" s="93">
        <f t="shared" si="6"/>
        <v>4.0149999999999997</v>
      </c>
      <c r="U17" s="20">
        <f t="shared" si="7"/>
        <v>5.0000000000000001E-3</v>
      </c>
      <c r="V17" s="118">
        <f t="shared" si="8"/>
        <v>7.7178459628759771E-2</v>
      </c>
      <c r="W17" s="78">
        <f t="shared" si="9"/>
        <v>4.0971784596287595</v>
      </c>
      <c r="Y17" s="79"/>
      <c r="Z17" s="80"/>
      <c r="AA17" s="80"/>
      <c r="AB17" s="97"/>
    </row>
    <row r="18" spans="2:28" x14ac:dyDescent="0.25">
      <c r="B18" s="20">
        <v>5</v>
      </c>
      <c r="C18" s="20">
        <f t="shared" si="5"/>
        <v>0.52</v>
      </c>
      <c r="D18" s="20">
        <f t="shared" si="2"/>
        <v>5.0000000000000001E-3</v>
      </c>
      <c r="E18" s="77">
        <f t="shared" si="3"/>
        <v>1.1970705016398407E-2</v>
      </c>
      <c r="F18" s="78">
        <f t="shared" si="4"/>
        <v>0.53697070501639843</v>
      </c>
      <c r="H18" s="79"/>
      <c r="I18" s="80"/>
      <c r="J18" s="80"/>
      <c r="K18" s="97"/>
      <c r="S18" s="20">
        <v>5</v>
      </c>
      <c r="T18" s="93">
        <f t="shared" si="6"/>
        <v>4.0199999999999996</v>
      </c>
      <c r="U18" s="20">
        <f t="shared" si="7"/>
        <v>5.0000000000000001E-3</v>
      </c>
      <c r="V18" s="118">
        <f t="shared" si="8"/>
        <v>9.5765640131187255E-2</v>
      </c>
      <c r="W18" s="78">
        <f t="shared" si="9"/>
        <v>4.1207656401311867</v>
      </c>
      <c r="Y18" s="79"/>
      <c r="Z18" s="80"/>
      <c r="AA18" s="80"/>
      <c r="AB18" s="97"/>
    </row>
    <row r="19" spans="2:28" x14ac:dyDescent="0.25">
      <c r="B19" s="20">
        <v>6</v>
      </c>
      <c r="C19" s="20">
        <f t="shared" si="5"/>
        <v>0.52500000000000002</v>
      </c>
      <c r="D19" s="20">
        <f t="shared" si="2"/>
        <v>5.0000000000000001E-3</v>
      </c>
      <c r="E19" s="77">
        <f t="shared" si="3"/>
        <v>1.4235782507653007E-2</v>
      </c>
      <c r="F19" s="78">
        <f t="shared" si="4"/>
        <v>0.54423578250765303</v>
      </c>
      <c r="H19" s="79"/>
      <c r="I19" s="80"/>
      <c r="J19" s="80"/>
      <c r="K19" s="97"/>
      <c r="S19" s="20">
        <v>6</v>
      </c>
      <c r="T19" s="93">
        <f t="shared" si="6"/>
        <v>4.0249999999999995</v>
      </c>
      <c r="U19" s="20">
        <f t="shared" si="7"/>
        <v>5.0000000000000001E-3</v>
      </c>
      <c r="V19" s="118">
        <f t="shared" si="8"/>
        <v>0.11388626006122406</v>
      </c>
      <c r="W19" s="78">
        <f t="shared" si="9"/>
        <v>4.1438862600612234</v>
      </c>
      <c r="Y19" s="79"/>
      <c r="Z19" s="80"/>
      <c r="AA19" s="80"/>
      <c r="AB19" s="97"/>
    </row>
    <row r="20" spans="2:28" x14ac:dyDescent="0.25">
      <c r="B20" s="20">
        <v>7</v>
      </c>
      <c r="C20" s="20">
        <f t="shared" si="5"/>
        <v>0.53</v>
      </c>
      <c r="D20" s="20">
        <f t="shared" si="2"/>
        <v>5.0000000000000001E-3</v>
      </c>
      <c r="E20" s="77">
        <f t="shared" si="3"/>
        <v>1.6431504697506181E-2</v>
      </c>
      <c r="F20" s="78">
        <f t="shared" si="4"/>
        <v>0.55143150469750624</v>
      </c>
      <c r="H20" s="79"/>
      <c r="I20" s="80"/>
      <c r="J20" s="80"/>
      <c r="K20" s="97"/>
      <c r="S20" s="20">
        <v>7</v>
      </c>
      <c r="T20" s="93">
        <f t="shared" si="6"/>
        <v>4.0299999999999994</v>
      </c>
      <c r="U20" s="20">
        <f t="shared" si="7"/>
        <v>5.0000000000000001E-3</v>
      </c>
      <c r="V20" s="118">
        <f t="shared" si="8"/>
        <v>0.13145203758004945</v>
      </c>
      <c r="W20" s="78">
        <f t="shared" si="9"/>
        <v>4.1664520375800489</v>
      </c>
      <c r="Y20" s="79"/>
      <c r="Z20" s="80"/>
      <c r="AA20" s="80"/>
      <c r="AB20" s="97"/>
    </row>
    <row r="21" spans="2:28" x14ac:dyDescent="0.25">
      <c r="B21" s="20">
        <v>8</v>
      </c>
      <c r="C21" s="20">
        <f t="shared" si="5"/>
        <v>0.53500000000000003</v>
      </c>
      <c r="D21" s="20">
        <f t="shared" si="2"/>
        <v>5.0000000000000001E-3</v>
      </c>
      <c r="E21" s="77">
        <f t="shared" si="3"/>
        <v>1.8547174248162174E-2</v>
      </c>
      <c r="F21" s="78">
        <f t="shared" si="4"/>
        <v>0.55854717424816225</v>
      </c>
      <c r="H21" s="79"/>
      <c r="I21" s="80"/>
      <c r="J21" s="80"/>
      <c r="K21" s="97"/>
      <c r="S21" s="20">
        <v>8</v>
      </c>
      <c r="T21" s="93">
        <f t="shared" si="6"/>
        <v>4.0349999999999993</v>
      </c>
      <c r="U21" s="20">
        <f t="shared" si="7"/>
        <v>5.0000000000000001E-3</v>
      </c>
      <c r="V21" s="118">
        <f t="shared" si="8"/>
        <v>0.1483773939852974</v>
      </c>
      <c r="W21" s="78">
        <f t="shared" si="9"/>
        <v>4.1883773939852968</v>
      </c>
      <c r="Y21" s="79"/>
      <c r="Z21" s="80"/>
      <c r="AA21" s="80"/>
      <c r="AB21" s="97"/>
    </row>
    <row r="22" spans="2:28" x14ac:dyDescent="0.25">
      <c r="B22" s="20">
        <v>9</v>
      </c>
      <c r="C22" s="20">
        <f t="shared" si="5"/>
        <v>0.54</v>
      </c>
      <c r="D22" s="20">
        <f t="shared" si="2"/>
        <v>5.0000000000000001E-3</v>
      </c>
      <c r="E22" s="77">
        <f t="shared" si="3"/>
        <v>2.0572483830236563E-2</v>
      </c>
      <c r="F22" s="78">
        <f t="shared" si="4"/>
        <v>0.56557248383023662</v>
      </c>
      <c r="H22" s="79"/>
      <c r="I22" s="80"/>
      <c r="J22" s="80"/>
      <c r="K22" s="97"/>
      <c r="S22" s="20">
        <v>9</v>
      </c>
      <c r="T22" s="93">
        <f t="shared" si="6"/>
        <v>4.0399999999999991</v>
      </c>
      <c r="U22" s="20">
        <f t="shared" si="7"/>
        <v>5.0000000000000001E-3</v>
      </c>
      <c r="V22" s="118">
        <f t="shared" si="8"/>
        <v>0.1645798706418925</v>
      </c>
      <c r="W22" s="78">
        <f t="shared" si="9"/>
        <v>4.2095798706418917</v>
      </c>
      <c r="Y22" s="79"/>
      <c r="Z22" s="80"/>
      <c r="AA22" s="80"/>
      <c r="AB22" s="97"/>
    </row>
    <row r="23" spans="2:28" x14ac:dyDescent="0.25">
      <c r="B23" s="20">
        <v>10</v>
      </c>
      <c r="C23" s="20">
        <f t="shared" si="5"/>
        <v>0.54500000000000004</v>
      </c>
      <c r="D23" s="20">
        <f t="shared" si="2"/>
        <v>5.0000000000000001E-3</v>
      </c>
      <c r="E23" s="77">
        <f t="shared" si="3"/>
        <v>2.2497566339028875E-2</v>
      </c>
      <c r="F23" s="78">
        <f t="shared" si="4"/>
        <v>0.57249756633902893</v>
      </c>
      <c r="H23" s="79"/>
      <c r="I23" s="80"/>
      <c r="J23" s="80"/>
      <c r="K23" s="97"/>
      <c r="S23" s="20">
        <v>10</v>
      </c>
      <c r="T23" s="93">
        <f t="shared" si="6"/>
        <v>4.044999999999999</v>
      </c>
      <c r="U23" s="20">
        <f t="shared" si="7"/>
        <v>5.0000000000000001E-3</v>
      </c>
      <c r="V23" s="118">
        <f t="shared" si="8"/>
        <v>0.179980530712231</v>
      </c>
      <c r="W23" s="78">
        <f t="shared" si="9"/>
        <v>4.22998053071223</v>
      </c>
      <c r="Y23" s="79"/>
      <c r="Z23" s="80"/>
      <c r="AA23" s="80"/>
      <c r="AB23" s="97"/>
    </row>
    <row r="24" spans="2:28" x14ac:dyDescent="0.25">
      <c r="B24" s="20">
        <v>11</v>
      </c>
      <c r="C24" s="20">
        <f t="shared" si="5"/>
        <v>0.55000000000000004</v>
      </c>
      <c r="D24" s="20">
        <f t="shared" si="2"/>
        <v>5.0000000000000001E-3</v>
      </c>
      <c r="E24" s="77">
        <f t="shared" si="3"/>
        <v>2.4313042966064905E-2</v>
      </c>
      <c r="F24" s="78">
        <f t="shared" si="4"/>
        <v>0.57931304296606501</v>
      </c>
      <c r="H24" s="79"/>
      <c r="I24" s="80"/>
      <c r="J24" s="80"/>
      <c r="K24" s="97"/>
      <c r="S24" s="20">
        <v>11</v>
      </c>
      <c r="T24" s="93">
        <f t="shared" si="6"/>
        <v>4.0499999999999989</v>
      </c>
      <c r="U24" s="20">
        <f t="shared" si="7"/>
        <v>5.0000000000000001E-3</v>
      </c>
      <c r="V24" s="118">
        <f t="shared" si="8"/>
        <v>0.19450434372851924</v>
      </c>
      <c r="W24" s="78">
        <f t="shared" si="9"/>
        <v>4.2495043437285185</v>
      </c>
      <c r="Y24" s="79"/>
      <c r="Z24" s="80"/>
      <c r="AA24" s="80"/>
      <c r="AB24" s="97"/>
    </row>
    <row r="25" spans="2:28" x14ac:dyDescent="0.25">
      <c r="B25" s="20">
        <v>12</v>
      </c>
      <c r="C25" s="20">
        <f t="shared" si="5"/>
        <v>0.55500000000000005</v>
      </c>
      <c r="D25" s="20">
        <f t="shared" si="2"/>
        <v>5.0000000000000001E-3</v>
      </c>
      <c r="E25" s="77">
        <f t="shared" si="3"/>
        <v>2.6010068891708798E-2</v>
      </c>
      <c r="F25" s="78">
        <f t="shared" si="4"/>
        <v>0.58601006889170881</v>
      </c>
      <c r="H25" s="79"/>
      <c r="I25" s="80"/>
      <c r="J25" s="80"/>
      <c r="K25" s="97"/>
      <c r="S25" s="20">
        <v>12</v>
      </c>
      <c r="T25" s="93">
        <f t="shared" si="6"/>
        <v>4.0549999999999988</v>
      </c>
      <c r="U25" s="20">
        <f t="shared" si="7"/>
        <v>5.0000000000000001E-3</v>
      </c>
      <c r="V25" s="118">
        <f t="shared" si="8"/>
        <v>0.20808055113367038</v>
      </c>
      <c r="W25" s="78">
        <f t="shared" si="9"/>
        <v>4.2680805511336688</v>
      </c>
      <c r="Y25" s="79"/>
      <c r="Z25" s="80"/>
      <c r="AA25" s="80"/>
      <c r="AB25" s="97"/>
    </row>
    <row r="26" spans="2:28" x14ac:dyDescent="0.25">
      <c r="B26" s="20">
        <v>13</v>
      </c>
      <c r="C26" s="20">
        <f t="shared" si="5"/>
        <v>0.56000000000000005</v>
      </c>
      <c r="D26" s="20">
        <f t="shared" si="2"/>
        <v>5.0000000000000001E-3</v>
      </c>
      <c r="E26" s="77">
        <f t="shared" si="3"/>
        <v>2.7580376376235272E-2</v>
      </c>
      <c r="F26" s="78">
        <f t="shared" si="4"/>
        <v>0.59258037637623528</v>
      </c>
      <c r="H26" s="79"/>
      <c r="I26" s="80"/>
      <c r="J26" s="80"/>
      <c r="K26" s="97"/>
      <c r="S26" s="20">
        <v>13</v>
      </c>
      <c r="T26" s="93">
        <f t="shared" si="6"/>
        <v>4.0599999999999987</v>
      </c>
      <c r="U26" s="20">
        <f t="shared" si="7"/>
        <v>5.0000000000000001E-3</v>
      </c>
      <c r="V26" s="118">
        <f t="shared" si="8"/>
        <v>0.22064301100988218</v>
      </c>
      <c r="W26" s="78">
        <f t="shared" si="9"/>
        <v>4.2856430110098804</v>
      </c>
      <c r="Y26" s="79"/>
      <c r="Z26" s="80"/>
      <c r="AA26" s="80"/>
      <c r="AB26" s="97"/>
    </row>
    <row r="27" spans="2:28" x14ac:dyDescent="0.25">
      <c r="B27" s="20">
        <v>14</v>
      </c>
      <c r="C27" s="20">
        <f t="shared" si="5"/>
        <v>0.56500000000000006</v>
      </c>
      <c r="D27" s="20">
        <f t="shared" si="2"/>
        <v>5.0000000000000001E-3</v>
      </c>
      <c r="E27" s="77">
        <f t="shared" si="3"/>
        <v>2.9016315039426463E-2</v>
      </c>
      <c r="F27" s="78">
        <f t="shared" si="4"/>
        <v>0.59901631503942654</v>
      </c>
      <c r="H27" s="79"/>
      <c r="I27" s="80"/>
      <c r="J27" s="80"/>
      <c r="K27" s="97"/>
      <c r="S27" s="20">
        <v>14</v>
      </c>
      <c r="T27" s="93">
        <f t="shared" si="6"/>
        <v>4.0649999999999986</v>
      </c>
      <c r="U27" s="20">
        <f t="shared" si="7"/>
        <v>5.0000000000000001E-3</v>
      </c>
      <c r="V27" s="118">
        <f t="shared" si="8"/>
        <v>0.2321305203154117</v>
      </c>
      <c r="W27" s="78">
        <f t="shared" si="9"/>
        <v>4.3021305203154103</v>
      </c>
      <c r="Y27" s="79"/>
      <c r="Z27" s="80"/>
      <c r="AA27" s="80"/>
      <c r="AB27" s="97"/>
    </row>
    <row r="28" spans="2:28" x14ac:dyDescent="0.25">
      <c r="B28" s="20">
        <v>15</v>
      </c>
      <c r="C28" s="20">
        <f t="shared" si="5"/>
        <v>0.57000000000000006</v>
      </c>
      <c r="D28" s="20">
        <f t="shared" si="2"/>
        <v>5.0000000000000001E-3</v>
      </c>
      <c r="E28" s="77">
        <f t="shared" si="3"/>
        <v>3.0310889132455353E-2</v>
      </c>
      <c r="F28" s="78">
        <f t="shared" si="4"/>
        <v>0.60531088913245545</v>
      </c>
      <c r="H28" s="79"/>
      <c r="I28" s="80"/>
      <c r="J28" s="80"/>
      <c r="K28" s="97"/>
      <c r="S28" s="20">
        <v>15</v>
      </c>
      <c r="T28" s="93">
        <f t="shared" si="6"/>
        <v>4.0699999999999985</v>
      </c>
      <c r="U28" s="20">
        <f t="shared" si="7"/>
        <v>5.0000000000000001E-3</v>
      </c>
      <c r="V28" s="118">
        <f t="shared" si="8"/>
        <v>0.24248711305964282</v>
      </c>
      <c r="W28" s="78">
        <f t="shared" si="9"/>
        <v>4.3174871130596415</v>
      </c>
      <c r="Y28" s="79"/>
      <c r="Z28" s="80"/>
      <c r="AA28" s="80"/>
      <c r="AB28" s="97"/>
    </row>
    <row r="29" spans="2:28" x14ac:dyDescent="0.25">
      <c r="B29" s="20">
        <v>16</v>
      </c>
      <c r="C29" s="20">
        <f t="shared" si="5"/>
        <v>0.57500000000000007</v>
      </c>
      <c r="D29" s="20">
        <f t="shared" si="2"/>
        <v>5.0000000000000001E-3</v>
      </c>
      <c r="E29" s="77">
        <f t="shared" si="3"/>
        <v>3.1457791620470847E-2</v>
      </c>
      <c r="F29" s="78">
        <f t="shared" si="4"/>
        <v>0.61145779162047087</v>
      </c>
      <c r="H29" s="79"/>
      <c r="I29" s="80"/>
      <c r="J29" s="80"/>
      <c r="K29" s="97"/>
      <c r="S29" s="20">
        <v>16</v>
      </c>
      <c r="T29" s="93">
        <f t="shared" si="6"/>
        <v>4.0749999999999984</v>
      </c>
      <c r="U29" s="20">
        <f t="shared" si="7"/>
        <v>5.0000000000000001E-3</v>
      </c>
      <c r="V29" s="118">
        <f t="shared" si="8"/>
        <v>0.25166233296376678</v>
      </c>
      <c r="W29" s="78">
        <f t="shared" si="9"/>
        <v>4.3316623329637647</v>
      </c>
      <c r="Y29" s="79"/>
      <c r="Z29" s="80"/>
      <c r="AA29" s="80"/>
      <c r="AB29" s="97"/>
    </row>
    <row r="30" spans="2:28" x14ac:dyDescent="0.25">
      <c r="B30" s="20">
        <v>17</v>
      </c>
      <c r="C30" s="20">
        <f t="shared" si="5"/>
        <v>0.58000000000000007</v>
      </c>
      <c r="D30" s="20">
        <f t="shared" si="2"/>
        <v>5.0000000000000001E-3</v>
      </c>
      <c r="E30" s="77">
        <f t="shared" si="3"/>
        <v>3.2451434909837561E-2</v>
      </c>
      <c r="F30" s="78">
        <f t="shared" si="4"/>
        <v>0.61745143490983767</v>
      </c>
      <c r="H30" s="79"/>
      <c r="I30" s="80"/>
      <c r="J30" s="80"/>
      <c r="K30" s="97"/>
      <c r="S30" s="20">
        <v>17</v>
      </c>
      <c r="T30" s="93">
        <f t="shared" si="6"/>
        <v>4.0799999999999983</v>
      </c>
      <c r="U30" s="20">
        <f t="shared" si="7"/>
        <v>5.0000000000000001E-3</v>
      </c>
      <c r="V30" s="118">
        <f t="shared" si="8"/>
        <v>0.25961147927870049</v>
      </c>
      <c r="W30" s="78">
        <f t="shared" si="9"/>
        <v>4.344611479278699</v>
      </c>
      <c r="Y30" s="79"/>
      <c r="Z30" s="80"/>
      <c r="AA30" s="80"/>
      <c r="AB30" s="97"/>
    </row>
    <row r="31" spans="2:28" x14ac:dyDescent="0.25">
      <c r="B31" s="20">
        <v>18</v>
      </c>
      <c r="C31" s="20">
        <f t="shared" si="5"/>
        <v>0.58500000000000008</v>
      </c>
      <c r="D31" s="20">
        <f t="shared" si="2"/>
        <v>5.0000000000000001E-3</v>
      </c>
      <c r="E31" s="77">
        <f t="shared" si="3"/>
        <v>3.3286978070330375E-2</v>
      </c>
      <c r="F31" s="78">
        <f t="shared" si="4"/>
        <v>0.62328697807033051</v>
      </c>
      <c r="H31" s="79"/>
      <c r="I31" s="80"/>
      <c r="J31" s="80"/>
      <c r="K31" s="97"/>
      <c r="S31" s="20">
        <v>18</v>
      </c>
      <c r="T31" s="93">
        <f t="shared" si="6"/>
        <v>4.0849999999999982</v>
      </c>
      <c r="U31" s="20">
        <f t="shared" si="7"/>
        <v>5.0000000000000001E-3</v>
      </c>
      <c r="V31" s="118">
        <f t="shared" si="8"/>
        <v>0.266295824562643</v>
      </c>
      <c r="W31" s="78">
        <f t="shared" si="9"/>
        <v>4.3562958245626415</v>
      </c>
      <c r="Y31" s="79"/>
      <c r="Z31" s="80"/>
      <c r="AA31" s="80"/>
      <c r="AB31" s="97"/>
    </row>
    <row r="32" spans="2:28" x14ac:dyDescent="0.25">
      <c r="B32" s="20">
        <v>19</v>
      </c>
      <c r="C32" s="20">
        <f t="shared" si="5"/>
        <v>0.59000000000000008</v>
      </c>
      <c r="D32" s="20">
        <f t="shared" si="2"/>
        <v>5.0000000000000001E-3</v>
      </c>
      <c r="E32" s="77">
        <f t="shared" si="3"/>
        <v>3.3960350419659877E-2</v>
      </c>
      <c r="F32" s="78">
        <f t="shared" si="4"/>
        <v>0.62896035041965992</v>
      </c>
      <c r="H32" s="79"/>
      <c r="I32" s="80"/>
      <c r="J32" s="80"/>
      <c r="K32" s="97"/>
      <c r="S32" s="20">
        <v>19</v>
      </c>
      <c r="T32" s="93">
        <f t="shared" si="6"/>
        <v>4.0899999999999981</v>
      </c>
      <c r="U32" s="20">
        <f t="shared" si="7"/>
        <v>5.0000000000000001E-3</v>
      </c>
      <c r="V32" s="118">
        <f t="shared" si="8"/>
        <v>0.27168280335727901</v>
      </c>
      <c r="W32" s="78">
        <f t="shared" si="9"/>
        <v>4.3666828033572767</v>
      </c>
      <c r="Y32" s="79"/>
      <c r="Z32" s="80"/>
      <c r="AA32" s="80"/>
      <c r="AB32" s="97"/>
    </row>
    <row r="33" spans="2:28" x14ac:dyDescent="0.25">
      <c r="B33" s="20">
        <v>20</v>
      </c>
      <c r="C33" s="20">
        <f t="shared" si="5"/>
        <v>0.59500000000000008</v>
      </c>
      <c r="D33" s="20">
        <f t="shared" si="2"/>
        <v>5.0000000000000001E-3</v>
      </c>
      <c r="E33" s="77">
        <f t="shared" si="3"/>
        <v>3.4468271355427287E-2</v>
      </c>
      <c r="F33" s="78">
        <f t="shared" si="4"/>
        <v>0.63446827135542738</v>
      </c>
      <c r="H33" s="79"/>
      <c r="I33" s="80"/>
      <c r="J33" s="80"/>
      <c r="K33" s="97"/>
      <c r="S33" s="20">
        <v>20</v>
      </c>
      <c r="T33" s="93">
        <f t="shared" si="6"/>
        <v>4.094999999999998</v>
      </c>
      <c r="U33" s="20">
        <f t="shared" si="7"/>
        <v>5.0000000000000001E-3</v>
      </c>
      <c r="V33" s="118">
        <f t="shared" si="8"/>
        <v>0.27574617084341829</v>
      </c>
      <c r="W33" s="78">
        <f t="shared" si="9"/>
        <v>4.3757461708434162</v>
      </c>
      <c r="Y33" s="79"/>
      <c r="Z33" s="80"/>
      <c r="AA33" s="80"/>
      <c r="AB33" s="97"/>
    </row>
    <row r="34" spans="2:28" x14ac:dyDescent="0.25">
      <c r="B34" s="20">
        <v>21</v>
      </c>
      <c r="C34" s="20">
        <f t="shared" si="5"/>
        <v>0.60000000000000009</v>
      </c>
      <c r="D34" s="20">
        <f t="shared" si="2"/>
        <v>5.0000000000000001E-3</v>
      </c>
      <c r="E34" s="77">
        <f t="shared" si="3"/>
        <v>3.4808266337889568E-2</v>
      </c>
      <c r="F34" s="78">
        <f t="shared" si="4"/>
        <v>0.63980826633788968</v>
      </c>
      <c r="H34" s="79"/>
      <c r="I34" s="80"/>
      <c r="J34" s="80"/>
      <c r="K34" s="97"/>
      <c r="S34" s="20">
        <v>21</v>
      </c>
      <c r="T34" s="93">
        <f t="shared" si="6"/>
        <v>4.0999999999999979</v>
      </c>
      <c r="U34" s="20">
        <f t="shared" si="7"/>
        <v>5.0000000000000001E-3</v>
      </c>
      <c r="V34" s="118">
        <f t="shared" si="8"/>
        <v>0.27846613070311654</v>
      </c>
      <c r="W34" s="78">
        <f t="shared" si="9"/>
        <v>4.3834661307031144</v>
      </c>
      <c r="Y34" s="79"/>
      <c r="Z34" s="80"/>
      <c r="AA34" s="80"/>
      <c r="AB34" s="97"/>
    </row>
    <row r="35" spans="2:28" x14ac:dyDescent="0.25">
      <c r="B35" s="20">
        <v>22</v>
      </c>
      <c r="C35" s="20">
        <f t="shared" si="5"/>
        <v>0.60500000000000009</v>
      </c>
      <c r="D35" s="20">
        <f t="shared" si="2"/>
        <v>5.0000000000000001E-3</v>
      </c>
      <c r="E35" s="77">
        <f t="shared" si="3"/>
        <v>3.4978678945668355E-2</v>
      </c>
      <c r="F35" s="78">
        <f t="shared" si="4"/>
        <v>0.6449786789456684</v>
      </c>
      <c r="H35" s="79"/>
      <c r="I35" s="80"/>
      <c r="J35" s="80"/>
      <c r="K35" s="97"/>
      <c r="S35" s="20">
        <v>22</v>
      </c>
      <c r="T35" s="93">
        <f t="shared" si="6"/>
        <v>4.1049999999999978</v>
      </c>
      <c r="U35" s="20">
        <f t="shared" si="7"/>
        <v>5.0000000000000001E-3</v>
      </c>
      <c r="V35" s="118">
        <f t="shared" si="8"/>
        <v>0.27982943156534684</v>
      </c>
      <c r="W35" s="78">
        <f t="shared" si="9"/>
        <v>4.3898294315653441</v>
      </c>
      <c r="Y35" s="79"/>
      <c r="Z35" s="80"/>
      <c r="AA35" s="80"/>
      <c r="AB35" s="97"/>
    </row>
    <row r="36" spans="2:28" x14ac:dyDescent="0.25">
      <c r="B36" s="20">
        <v>23</v>
      </c>
      <c r="C36" s="20">
        <f t="shared" si="5"/>
        <v>0.6100000000000001</v>
      </c>
      <c r="D36" s="20">
        <f t="shared" si="2"/>
        <v>5.0000000000000001E-3</v>
      </c>
      <c r="E36" s="77">
        <f t="shared" si="3"/>
        <v>3.4978678945668355E-2</v>
      </c>
      <c r="F36" s="78">
        <f t="shared" si="4"/>
        <v>0.64997867894566841</v>
      </c>
      <c r="H36" s="79"/>
      <c r="I36" s="80"/>
      <c r="J36" s="80"/>
      <c r="K36" s="97"/>
      <c r="S36" s="20">
        <v>23</v>
      </c>
      <c r="T36" s="93">
        <f t="shared" si="6"/>
        <v>4.1099999999999977</v>
      </c>
      <c r="U36" s="20">
        <f t="shared" si="7"/>
        <v>5.0000000000000001E-3</v>
      </c>
      <c r="V36" s="118">
        <f t="shared" si="8"/>
        <v>0.27982943156534684</v>
      </c>
      <c r="W36" s="78">
        <f t="shared" si="9"/>
        <v>4.394829431565344</v>
      </c>
      <c r="Y36" s="79"/>
      <c r="Z36" s="80"/>
      <c r="AA36" s="80"/>
      <c r="AB36" s="97"/>
    </row>
    <row r="37" spans="2:28" x14ac:dyDescent="0.25">
      <c r="B37" s="20">
        <v>24</v>
      </c>
      <c r="C37" s="20">
        <f t="shared" si="5"/>
        <v>0.6150000000000001</v>
      </c>
      <c r="D37" s="20">
        <f t="shared" si="2"/>
        <v>5.0000000000000001E-3</v>
      </c>
      <c r="E37" s="77">
        <f t="shared" si="3"/>
        <v>3.4808266337889575E-2</v>
      </c>
      <c r="F37" s="78">
        <f t="shared" si="4"/>
        <v>0.65480826633788969</v>
      </c>
      <c r="H37" s="79"/>
      <c r="I37" s="80"/>
      <c r="J37" s="80"/>
      <c r="K37" s="97"/>
      <c r="S37" s="20">
        <v>24</v>
      </c>
      <c r="T37" s="93">
        <f t="shared" si="6"/>
        <v>4.1149999999999975</v>
      </c>
      <c r="U37" s="20">
        <f t="shared" si="7"/>
        <v>5.0000000000000001E-3</v>
      </c>
      <c r="V37" s="118">
        <f t="shared" si="8"/>
        <v>0.2784661307031166</v>
      </c>
      <c r="W37" s="78">
        <f t="shared" si="9"/>
        <v>4.3984661307031141</v>
      </c>
      <c r="Y37" s="79"/>
      <c r="Z37" s="80"/>
      <c r="AA37" s="80"/>
      <c r="AB37" s="97"/>
    </row>
    <row r="38" spans="2:28" x14ac:dyDescent="0.25">
      <c r="B38" s="20">
        <v>25</v>
      </c>
      <c r="C38" s="20">
        <f t="shared" si="5"/>
        <v>0.62000000000000011</v>
      </c>
      <c r="D38" s="20">
        <f t="shared" si="2"/>
        <v>5.0000000000000001E-3</v>
      </c>
      <c r="E38" s="77">
        <f t="shared" si="3"/>
        <v>3.4468271355427287E-2</v>
      </c>
      <c r="F38" s="78">
        <f t="shared" si="4"/>
        <v>0.6594682713554274</v>
      </c>
      <c r="H38" s="79"/>
      <c r="I38" s="80"/>
      <c r="J38" s="80"/>
      <c r="K38" s="97"/>
      <c r="S38" s="20">
        <v>25</v>
      </c>
      <c r="T38" s="93">
        <f t="shared" si="6"/>
        <v>4.1199999999999974</v>
      </c>
      <c r="U38" s="20">
        <f t="shared" si="7"/>
        <v>5.0000000000000001E-3</v>
      </c>
      <c r="V38" s="118">
        <f t="shared" si="8"/>
        <v>0.27574617084341829</v>
      </c>
      <c r="W38" s="78">
        <f t="shared" si="9"/>
        <v>4.4007461708434157</v>
      </c>
      <c r="Y38" s="79"/>
      <c r="Z38" s="80"/>
      <c r="AA38" s="80"/>
      <c r="AB38" s="97"/>
    </row>
    <row r="39" spans="2:28" x14ac:dyDescent="0.25">
      <c r="B39" s="20">
        <v>26</v>
      </c>
      <c r="C39" s="20">
        <f t="shared" si="5"/>
        <v>0.62500000000000011</v>
      </c>
      <c r="D39" s="20">
        <f t="shared" si="2"/>
        <v>5.0000000000000001E-3</v>
      </c>
      <c r="E39" s="77">
        <f t="shared" si="3"/>
        <v>3.3960350419659877E-2</v>
      </c>
      <c r="F39" s="78">
        <f t="shared" si="4"/>
        <v>0.66396035041965995</v>
      </c>
      <c r="H39" s="79"/>
      <c r="I39" s="80"/>
      <c r="J39" s="80"/>
      <c r="K39" s="97"/>
      <c r="S39" s="20">
        <v>26</v>
      </c>
      <c r="T39" s="93">
        <f t="shared" si="6"/>
        <v>4.1249999999999973</v>
      </c>
      <c r="U39" s="20">
        <f t="shared" si="7"/>
        <v>5.0000000000000001E-3</v>
      </c>
      <c r="V39" s="118">
        <f t="shared" si="8"/>
        <v>0.27168280335727901</v>
      </c>
      <c r="W39" s="78">
        <f t="shared" si="9"/>
        <v>4.4016828033572759</v>
      </c>
      <c r="Y39" s="79"/>
      <c r="Z39" s="80"/>
      <c r="AA39" s="80"/>
      <c r="AB39" s="97"/>
    </row>
    <row r="40" spans="2:28" x14ac:dyDescent="0.25">
      <c r="B40" s="20">
        <v>27</v>
      </c>
      <c r="C40" s="20">
        <f t="shared" si="5"/>
        <v>0.63000000000000012</v>
      </c>
      <c r="D40" s="20">
        <f t="shared" si="2"/>
        <v>5.0000000000000001E-3</v>
      </c>
      <c r="E40" s="77">
        <f t="shared" si="3"/>
        <v>3.3286978070330382E-2</v>
      </c>
      <c r="F40" s="78">
        <f t="shared" si="4"/>
        <v>0.66828697807033055</v>
      </c>
      <c r="H40" s="79"/>
      <c r="I40" s="80"/>
      <c r="J40" s="80"/>
      <c r="K40" s="97"/>
      <c r="S40" s="20">
        <v>27</v>
      </c>
      <c r="T40" s="93">
        <f t="shared" si="6"/>
        <v>4.1299999999999972</v>
      </c>
      <c r="U40" s="20">
        <f t="shared" si="7"/>
        <v>5.0000000000000001E-3</v>
      </c>
      <c r="V40" s="118">
        <f t="shared" si="8"/>
        <v>0.26629582456264306</v>
      </c>
      <c r="W40" s="78">
        <f t="shared" si="9"/>
        <v>4.4012958245626406</v>
      </c>
      <c r="Y40" s="79"/>
      <c r="Z40" s="80"/>
      <c r="AA40" s="80"/>
      <c r="AB40" s="97"/>
    </row>
    <row r="41" spans="2:28" x14ac:dyDescent="0.25">
      <c r="B41" s="20">
        <v>28</v>
      </c>
      <c r="C41" s="20">
        <f t="shared" si="5"/>
        <v>0.63500000000000012</v>
      </c>
      <c r="D41" s="20">
        <f t="shared" si="2"/>
        <v>5.0000000000000001E-3</v>
      </c>
      <c r="E41" s="77">
        <f t="shared" si="3"/>
        <v>3.2451434909837561E-2</v>
      </c>
      <c r="F41" s="78">
        <f t="shared" si="4"/>
        <v>0.67245143490983772</v>
      </c>
      <c r="H41" s="79"/>
      <c r="I41" s="80"/>
      <c r="J41" s="80"/>
      <c r="K41" s="97"/>
      <c r="S41" s="20">
        <v>28</v>
      </c>
      <c r="T41" s="93">
        <f t="shared" si="6"/>
        <v>4.1349999999999971</v>
      </c>
      <c r="U41" s="20">
        <f t="shared" si="7"/>
        <v>5.0000000000000001E-3</v>
      </c>
      <c r="V41" s="118">
        <f t="shared" si="8"/>
        <v>0.25961147927870049</v>
      </c>
      <c r="W41" s="78">
        <f t="shared" si="9"/>
        <v>4.3996114792786978</v>
      </c>
      <c r="Y41" s="79"/>
      <c r="Z41" s="80"/>
      <c r="AA41" s="80"/>
      <c r="AB41" s="97"/>
    </row>
    <row r="42" spans="2:28" x14ac:dyDescent="0.25">
      <c r="B42" s="20">
        <v>29</v>
      </c>
      <c r="C42" s="20">
        <f t="shared" si="5"/>
        <v>0.64000000000000012</v>
      </c>
      <c r="D42" s="20">
        <f t="shared" si="2"/>
        <v>5.0000000000000001E-3</v>
      </c>
      <c r="E42" s="77">
        <f t="shared" si="3"/>
        <v>3.1457791620470847E-2</v>
      </c>
      <c r="F42" s="78">
        <f t="shared" si="4"/>
        <v>0.67645779162047093</v>
      </c>
      <c r="H42" s="79"/>
      <c r="I42" s="80"/>
      <c r="J42" s="80"/>
      <c r="K42" s="97"/>
      <c r="S42" s="20">
        <v>29</v>
      </c>
      <c r="T42" s="93">
        <f t="shared" si="6"/>
        <v>4.139999999999997</v>
      </c>
      <c r="U42" s="20">
        <f t="shared" si="7"/>
        <v>5.0000000000000001E-3</v>
      </c>
      <c r="V42" s="118">
        <f t="shared" si="8"/>
        <v>0.25166233296376678</v>
      </c>
      <c r="W42" s="78">
        <f t="shared" si="9"/>
        <v>4.3966623329637633</v>
      </c>
      <c r="Y42" s="79"/>
      <c r="Z42" s="80"/>
      <c r="AA42" s="80"/>
      <c r="AB42" s="97"/>
    </row>
    <row r="43" spans="2:28" x14ac:dyDescent="0.25">
      <c r="B43" s="20">
        <v>30</v>
      </c>
      <c r="C43" s="20">
        <f t="shared" si="5"/>
        <v>0.64500000000000013</v>
      </c>
      <c r="D43" s="20">
        <f t="shared" si="2"/>
        <v>5.0000000000000001E-3</v>
      </c>
      <c r="E43" s="77">
        <f t="shared" si="3"/>
        <v>3.0310889132455356E-2</v>
      </c>
      <c r="F43" s="78">
        <f t="shared" si="4"/>
        <v>0.68031088913245552</v>
      </c>
      <c r="H43" s="79"/>
      <c r="I43" s="80"/>
      <c r="J43" s="80"/>
      <c r="K43" s="97"/>
      <c r="S43" s="20">
        <v>30</v>
      </c>
      <c r="T43" s="93">
        <f t="shared" si="6"/>
        <v>4.1449999999999969</v>
      </c>
      <c r="U43" s="20">
        <f t="shared" si="7"/>
        <v>5.0000000000000001E-3</v>
      </c>
      <c r="V43" s="118">
        <f t="shared" si="8"/>
        <v>0.24248711305964285</v>
      </c>
      <c r="W43" s="78">
        <f t="shared" si="9"/>
        <v>4.3924871130596399</v>
      </c>
      <c r="Y43" s="79"/>
      <c r="Z43" s="80"/>
      <c r="AA43" s="80"/>
      <c r="AB43" s="97"/>
    </row>
    <row r="44" spans="2:28" x14ac:dyDescent="0.25">
      <c r="B44" s="20">
        <v>31</v>
      </c>
      <c r="C44" s="20">
        <f t="shared" si="5"/>
        <v>0.65000000000000013</v>
      </c>
      <c r="D44" s="20">
        <f t="shared" si="2"/>
        <v>5.0000000000000001E-3</v>
      </c>
      <c r="E44" s="77">
        <f t="shared" si="3"/>
        <v>2.9016315039426463E-2</v>
      </c>
      <c r="F44" s="78">
        <f t="shared" si="4"/>
        <v>0.68401631503942661</v>
      </c>
      <c r="H44" s="79"/>
      <c r="I44" s="80"/>
      <c r="J44" s="80"/>
      <c r="K44" s="97"/>
      <c r="S44" s="20">
        <v>31</v>
      </c>
      <c r="T44" s="93">
        <f t="shared" si="6"/>
        <v>4.1499999999999968</v>
      </c>
      <c r="U44" s="20">
        <f t="shared" si="7"/>
        <v>5.0000000000000001E-3</v>
      </c>
      <c r="V44" s="118">
        <f t="shared" si="8"/>
        <v>0.2321305203154117</v>
      </c>
      <c r="W44" s="78">
        <f t="shared" si="9"/>
        <v>4.3871305203154085</v>
      </c>
      <c r="Y44" s="79"/>
      <c r="Z44" s="80"/>
      <c r="AA44" s="80"/>
      <c r="AB44" s="97"/>
    </row>
    <row r="45" spans="2:28" x14ac:dyDescent="0.25">
      <c r="B45" s="20">
        <v>32</v>
      </c>
      <c r="C45" s="20">
        <f t="shared" si="5"/>
        <v>0.65500000000000014</v>
      </c>
      <c r="D45" s="20">
        <f t="shared" si="2"/>
        <v>5.0000000000000001E-3</v>
      </c>
      <c r="E45" s="77">
        <f t="shared" si="3"/>
        <v>2.7580376376235272E-2</v>
      </c>
      <c r="F45" s="78">
        <f t="shared" si="4"/>
        <v>0.68758037637623537</v>
      </c>
      <c r="H45" s="79"/>
      <c r="I45" s="80"/>
      <c r="J45" s="80"/>
      <c r="K45" s="97"/>
      <c r="S45" s="20">
        <v>32</v>
      </c>
      <c r="T45" s="93">
        <f t="shared" si="6"/>
        <v>4.1549999999999967</v>
      </c>
      <c r="U45" s="20">
        <f t="shared" si="7"/>
        <v>5.0000000000000001E-3</v>
      </c>
      <c r="V45" s="118">
        <f t="shared" si="8"/>
        <v>0.22064301100988218</v>
      </c>
      <c r="W45" s="78">
        <f t="shared" si="9"/>
        <v>4.3806430110098784</v>
      </c>
      <c r="Y45" s="79"/>
      <c r="Z45" s="80"/>
      <c r="AA45" s="80"/>
      <c r="AB45" s="97"/>
    </row>
    <row r="46" spans="2:28" x14ac:dyDescent="0.25">
      <c r="B46" s="20">
        <v>33</v>
      </c>
      <c r="C46" s="20">
        <f t="shared" si="5"/>
        <v>0.66000000000000014</v>
      </c>
      <c r="D46" s="20">
        <f t="shared" si="2"/>
        <v>5.0000000000000001E-3</v>
      </c>
      <c r="E46" s="77">
        <f t="shared" si="3"/>
        <v>2.6010068891708801E-2</v>
      </c>
      <c r="F46" s="78">
        <f t="shared" si="4"/>
        <v>0.69101006889170891</v>
      </c>
      <c r="H46" s="79"/>
      <c r="I46" s="80"/>
      <c r="J46" s="80"/>
      <c r="K46" s="97"/>
      <c r="S46" s="20">
        <v>33</v>
      </c>
      <c r="T46" s="93">
        <f t="shared" si="6"/>
        <v>4.1599999999999966</v>
      </c>
      <c r="U46" s="20">
        <f t="shared" si="7"/>
        <v>5.0000000000000001E-3</v>
      </c>
      <c r="V46" s="118">
        <f t="shared" si="8"/>
        <v>0.20808055113367041</v>
      </c>
      <c r="W46" s="78">
        <f t="shared" si="9"/>
        <v>4.3730805511336666</v>
      </c>
      <c r="Y46" s="79"/>
      <c r="Z46" s="80"/>
      <c r="AA46" s="80"/>
      <c r="AB46" s="97"/>
    </row>
    <row r="47" spans="2:28" x14ac:dyDescent="0.25">
      <c r="B47" s="20">
        <v>34</v>
      </c>
      <c r="C47" s="20">
        <f t="shared" si="5"/>
        <v>0.66500000000000015</v>
      </c>
      <c r="D47" s="20">
        <f t="shared" si="2"/>
        <v>5.0000000000000001E-3</v>
      </c>
      <c r="E47" s="77">
        <f t="shared" si="3"/>
        <v>2.4313042966064902E-2</v>
      </c>
      <c r="F47" s="78">
        <f t="shared" si="4"/>
        <v>0.69431304296606511</v>
      </c>
      <c r="H47" s="79"/>
      <c r="I47" s="80"/>
      <c r="J47" s="80"/>
      <c r="K47" s="97"/>
      <c r="S47" s="20">
        <v>34</v>
      </c>
      <c r="T47" s="93">
        <f t="shared" si="6"/>
        <v>4.1649999999999965</v>
      </c>
      <c r="U47" s="20">
        <f t="shared" si="7"/>
        <v>5.0000000000000001E-3</v>
      </c>
      <c r="V47" s="118">
        <f t="shared" si="8"/>
        <v>0.19450434372851921</v>
      </c>
      <c r="W47" s="78">
        <f t="shared" si="9"/>
        <v>4.364504343728516</v>
      </c>
      <c r="Y47" s="79"/>
      <c r="Z47" s="80"/>
      <c r="AA47" s="80"/>
      <c r="AB47" s="97"/>
    </row>
    <row r="48" spans="2:28" x14ac:dyDescent="0.25">
      <c r="B48" s="20">
        <v>35</v>
      </c>
      <c r="C48" s="20">
        <f t="shared" si="5"/>
        <v>0.67000000000000015</v>
      </c>
      <c r="D48" s="20">
        <f t="shared" si="2"/>
        <v>5.0000000000000001E-3</v>
      </c>
      <c r="E48" s="77">
        <f t="shared" si="3"/>
        <v>2.2497566339028885E-2</v>
      </c>
      <c r="F48" s="78">
        <f t="shared" si="4"/>
        <v>0.69749756633902904</v>
      </c>
      <c r="H48" s="79"/>
      <c r="I48" s="80"/>
      <c r="J48" s="80"/>
      <c r="K48" s="97"/>
      <c r="S48" s="20">
        <v>35</v>
      </c>
      <c r="T48" s="93">
        <f t="shared" si="6"/>
        <v>4.1699999999999964</v>
      </c>
      <c r="U48" s="20">
        <f t="shared" si="7"/>
        <v>5.0000000000000001E-3</v>
      </c>
      <c r="V48" s="118">
        <f t="shared" si="8"/>
        <v>0.17998053071223108</v>
      </c>
      <c r="W48" s="78">
        <f t="shared" si="9"/>
        <v>4.3549805307122273</v>
      </c>
      <c r="Y48" s="79"/>
      <c r="Z48" s="80"/>
      <c r="AA48" s="80"/>
      <c r="AB48" s="97"/>
    </row>
    <row r="49" spans="2:28" x14ac:dyDescent="0.25">
      <c r="B49" s="20">
        <v>36</v>
      </c>
      <c r="C49" s="20">
        <f t="shared" si="5"/>
        <v>0.67500000000000016</v>
      </c>
      <c r="D49" s="20">
        <f t="shared" si="2"/>
        <v>5.0000000000000001E-3</v>
      </c>
      <c r="E49" s="77">
        <f t="shared" si="3"/>
        <v>2.0572483830236566E-2</v>
      </c>
      <c r="F49" s="78">
        <f t="shared" si="4"/>
        <v>0.70057248383023674</v>
      </c>
      <c r="H49" s="79"/>
      <c r="I49" s="80"/>
      <c r="J49" s="80"/>
      <c r="K49" s="97"/>
      <c r="S49" s="20">
        <v>36</v>
      </c>
      <c r="T49" s="93">
        <f t="shared" si="6"/>
        <v>4.1749999999999963</v>
      </c>
      <c r="U49" s="20">
        <f t="shared" si="7"/>
        <v>5.0000000000000001E-3</v>
      </c>
      <c r="V49" s="118">
        <f t="shared" si="8"/>
        <v>0.16457987064189253</v>
      </c>
      <c r="W49" s="78">
        <f t="shared" si="9"/>
        <v>4.3445798706418888</v>
      </c>
      <c r="Y49" s="79"/>
      <c r="Z49" s="80"/>
      <c r="AA49" s="80"/>
      <c r="AB49" s="97"/>
    </row>
    <row r="50" spans="2:28" x14ac:dyDescent="0.25">
      <c r="B50" s="20">
        <v>37</v>
      </c>
      <c r="C50" s="20">
        <f t="shared" si="5"/>
        <v>0.68000000000000016</v>
      </c>
      <c r="D50" s="20">
        <f t="shared" si="2"/>
        <v>5.0000000000000001E-3</v>
      </c>
      <c r="E50" s="77">
        <f t="shared" si="3"/>
        <v>1.8547174248162174E-2</v>
      </c>
      <c r="F50" s="78">
        <f t="shared" si="4"/>
        <v>0.70354717424816238</v>
      </c>
      <c r="H50" s="79"/>
      <c r="I50" s="80"/>
      <c r="J50" s="80"/>
      <c r="K50" s="97"/>
      <c r="S50" s="20">
        <v>37</v>
      </c>
      <c r="T50" s="93">
        <f t="shared" si="6"/>
        <v>4.1799999999999962</v>
      </c>
      <c r="U50" s="20">
        <f t="shared" si="7"/>
        <v>5.0000000000000001E-3</v>
      </c>
      <c r="V50" s="118">
        <f t="shared" si="8"/>
        <v>0.1483773939852974</v>
      </c>
      <c r="W50" s="78">
        <f t="shared" si="9"/>
        <v>4.3333773939852938</v>
      </c>
      <c r="Y50" s="79"/>
      <c r="Z50" s="80"/>
      <c r="AA50" s="80"/>
      <c r="AB50" s="97"/>
    </row>
    <row r="51" spans="2:28" x14ac:dyDescent="0.25">
      <c r="B51" s="20">
        <v>38</v>
      </c>
      <c r="C51" s="20">
        <f t="shared" si="5"/>
        <v>0.68500000000000016</v>
      </c>
      <c r="D51" s="20">
        <f t="shared" si="2"/>
        <v>5.0000000000000001E-3</v>
      </c>
      <c r="E51" s="77">
        <f t="shared" si="3"/>
        <v>1.6431504697506188E-2</v>
      </c>
      <c r="F51" s="78">
        <f t="shared" si="4"/>
        <v>0.70643150469750637</v>
      </c>
      <c r="H51" s="79"/>
      <c r="I51" s="80"/>
      <c r="J51" s="80"/>
      <c r="K51" s="97"/>
      <c r="S51" s="20">
        <v>38</v>
      </c>
      <c r="T51" s="93">
        <f t="shared" si="6"/>
        <v>4.1849999999999961</v>
      </c>
      <c r="U51" s="20">
        <f t="shared" si="7"/>
        <v>5.0000000000000001E-3</v>
      </c>
      <c r="V51" s="118">
        <f t="shared" si="8"/>
        <v>0.1314520375800495</v>
      </c>
      <c r="W51" s="78">
        <f t="shared" si="9"/>
        <v>4.3214520375800456</v>
      </c>
      <c r="Y51" s="79"/>
      <c r="Z51" s="80"/>
      <c r="AA51" s="80"/>
      <c r="AB51" s="97"/>
    </row>
    <row r="52" spans="2:28" x14ac:dyDescent="0.25">
      <c r="B52" s="20">
        <v>39</v>
      </c>
      <c r="C52" s="20">
        <f t="shared" si="5"/>
        <v>0.69000000000000017</v>
      </c>
      <c r="D52" s="20">
        <f t="shared" si="2"/>
        <v>5.0000000000000001E-3</v>
      </c>
      <c r="E52" s="77">
        <f t="shared" si="3"/>
        <v>1.4235782507653016E-2</v>
      </c>
      <c r="F52" s="78">
        <f t="shared" si="4"/>
        <v>0.70923578250765318</v>
      </c>
      <c r="H52" s="79"/>
      <c r="I52" s="80"/>
      <c r="J52" s="80"/>
      <c r="K52" s="97"/>
      <c r="S52" s="20">
        <v>39</v>
      </c>
      <c r="T52" s="93">
        <f t="shared" si="6"/>
        <v>4.1899999999999959</v>
      </c>
      <c r="U52" s="20">
        <f t="shared" si="7"/>
        <v>5.0000000000000001E-3</v>
      </c>
      <c r="V52" s="118">
        <f t="shared" si="8"/>
        <v>0.11388626006122413</v>
      </c>
      <c r="W52" s="78">
        <f t="shared" si="9"/>
        <v>4.3088862600612199</v>
      </c>
      <c r="Y52" s="79"/>
      <c r="Z52" s="80"/>
      <c r="AA52" s="80"/>
      <c r="AB52" s="97"/>
    </row>
    <row r="53" spans="2:28" x14ac:dyDescent="0.25">
      <c r="B53" s="20">
        <v>40</v>
      </c>
      <c r="C53" s="20">
        <f t="shared" si="5"/>
        <v>0.69500000000000017</v>
      </c>
      <c r="D53" s="20">
        <f t="shared" si="2"/>
        <v>5.0000000000000001E-3</v>
      </c>
      <c r="E53" s="77">
        <f t="shared" si="3"/>
        <v>1.1970705016398412E-2</v>
      </c>
      <c r="F53" s="78">
        <f t="shared" si="4"/>
        <v>0.71197070501639859</v>
      </c>
      <c r="H53" s="79"/>
      <c r="I53" s="80"/>
      <c r="J53" s="80"/>
      <c r="K53" s="97"/>
      <c r="S53" s="20">
        <v>40</v>
      </c>
      <c r="T53" s="93">
        <f t="shared" si="6"/>
        <v>4.1949999999999958</v>
      </c>
      <c r="U53" s="20">
        <f t="shared" si="7"/>
        <v>5.0000000000000001E-3</v>
      </c>
      <c r="V53" s="118">
        <f t="shared" si="8"/>
        <v>9.5765640131187296E-2</v>
      </c>
      <c r="W53" s="78">
        <f t="shared" si="9"/>
        <v>4.295765640131183</v>
      </c>
      <c r="Y53" s="79"/>
      <c r="Z53" s="80"/>
      <c r="AA53" s="80"/>
      <c r="AB53" s="97"/>
    </row>
    <row r="54" spans="2:28" x14ac:dyDescent="0.25">
      <c r="B54" s="20">
        <v>41</v>
      </c>
      <c r="C54" s="20">
        <f t="shared" si="5"/>
        <v>0.70000000000000018</v>
      </c>
      <c r="D54" s="20">
        <f t="shared" si="2"/>
        <v>5.0000000000000001E-3</v>
      </c>
      <c r="E54" s="77">
        <f t="shared" si="3"/>
        <v>9.6473074535949888E-3</v>
      </c>
      <c r="F54" s="78">
        <f t="shared" si="4"/>
        <v>0.71464730745359517</v>
      </c>
      <c r="H54" s="79"/>
      <c r="I54" s="80"/>
      <c r="J54" s="80"/>
      <c r="K54" s="97"/>
      <c r="S54" s="20">
        <v>41</v>
      </c>
      <c r="T54" s="93">
        <f t="shared" si="6"/>
        <v>4.1999999999999957</v>
      </c>
      <c r="U54" s="20">
        <f t="shared" si="7"/>
        <v>5.0000000000000001E-3</v>
      </c>
      <c r="V54" s="118">
        <f t="shared" si="8"/>
        <v>7.717845962875991E-2</v>
      </c>
      <c r="W54" s="78">
        <f t="shared" si="9"/>
        <v>4.2821784596287555</v>
      </c>
      <c r="Y54" s="79"/>
      <c r="Z54" s="80"/>
      <c r="AA54" s="80"/>
      <c r="AB54" s="97"/>
    </row>
    <row r="55" spans="2:28" x14ac:dyDescent="0.25">
      <c r="B55" s="20">
        <v>42</v>
      </c>
      <c r="C55" s="20">
        <f t="shared" si="5"/>
        <v>0.70500000000000018</v>
      </c>
      <c r="D55" s="20">
        <f t="shared" si="2"/>
        <v>5.0000000000000001E-3</v>
      </c>
      <c r="E55" s="77">
        <f t="shared" si="3"/>
        <v>7.2769091786215765E-3</v>
      </c>
      <c r="F55" s="78">
        <f t="shared" si="4"/>
        <v>0.71727690917862175</v>
      </c>
      <c r="H55" s="79"/>
      <c r="I55" s="80"/>
      <c r="J55" s="80"/>
      <c r="K55" s="97"/>
      <c r="S55" s="20">
        <v>42</v>
      </c>
      <c r="T55" s="93">
        <f t="shared" si="6"/>
        <v>4.2049999999999956</v>
      </c>
      <c r="U55" s="20">
        <f t="shared" si="7"/>
        <v>5.0000000000000001E-3</v>
      </c>
      <c r="V55" s="118">
        <f t="shared" si="8"/>
        <v>5.8215273428972612E-2</v>
      </c>
      <c r="W55" s="78">
        <f t="shared" si="9"/>
        <v>4.268215273428968</v>
      </c>
      <c r="Y55" s="79"/>
      <c r="Z55" s="80"/>
      <c r="AA55" s="80"/>
      <c r="AB55" s="97"/>
    </row>
    <row r="56" spans="2:28" x14ac:dyDescent="0.25">
      <c r="B56" s="20">
        <v>43</v>
      </c>
      <c r="C56" s="20">
        <f t="shared" si="5"/>
        <v>0.71000000000000019</v>
      </c>
      <c r="D56" s="20">
        <f t="shared" si="2"/>
        <v>5.0000000000000001E-3</v>
      </c>
      <c r="E56" s="77">
        <f t="shared" si="3"/>
        <v>4.8710585336023014E-3</v>
      </c>
      <c r="F56" s="78">
        <f t="shared" si="4"/>
        <v>0.71987105853360245</v>
      </c>
      <c r="H56" s="79"/>
      <c r="I56" s="80"/>
      <c r="J56" s="80"/>
      <c r="K56" s="97"/>
      <c r="S56" s="20">
        <v>43</v>
      </c>
      <c r="T56" s="93">
        <f t="shared" si="6"/>
        <v>4.2099999999999955</v>
      </c>
      <c r="U56" s="20">
        <f t="shared" si="7"/>
        <v>5.0000000000000001E-3</v>
      </c>
      <c r="V56" s="118">
        <f t="shared" si="8"/>
        <v>3.8968468268818411E-2</v>
      </c>
      <c r="W56" s="78">
        <f t="shared" si="9"/>
        <v>4.2539684682688135</v>
      </c>
      <c r="Y56" s="79"/>
      <c r="Z56" s="80"/>
      <c r="AA56" s="80"/>
      <c r="AB56" s="97"/>
    </row>
    <row r="57" spans="2:28" x14ac:dyDescent="0.25">
      <c r="B57" s="20">
        <v>44</v>
      </c>
      <c r="C57" s="20">
        <f t="shared" si="5"/>
        <v>0.71500000000000019</v>
      </c>
      <c r="D57" s="20">
        <f t="shared" si="2"/>
        <v>5.0000000000000001E-3</v>
      </c>
      <c r="E57" s="77">
        <f t="shared" si="3"/>
        <v>2.4414765810443937E-3</v>
      </c>
      <c r="F57" s="78">
        <f t="shared" si="4"/>
        <v>0.72244147658104463</v>
      </c>
      <c r="H57" s="79"/>
      <c r="I57" s="80"/>
      <c r="J57" s="80"/>
      <c r="K57" s="97"/>
      <c r="S57" s="20">
        <v>44</v>
      </c>
      <c r="T57" s="93">
        <f t="shared" si="6"/>
        <v>4.2149999999999954</v>
      </c>
      <c r="U57" s="20">
        <f t="shared" si="7"/>
        <v>5.0000000000000001E-3</v>
      </c>
      <c r="V57" s="118">
        <f t="shared" si="8"/>
        <v>1.953181264835515E-2</v>
      </c>
      <c r="W57" s="78">
        <f t="shared" si="9"/>
        <v>4.2395318126483508</v>
      </c>
      <c r="Y57" s="79"/>
      <c r="Z57" s="80"/>
      <c r="AA57" s="80"/>
      <c r="AB57" s="97"/>
    </row>
    <row r="58" spans="2:28" x14ac:dyDescent="0.25">
      <c r="B58" s="20">
        <v>45</v>
      </c>
      <c r="C58" s="20">
        <f t="shared" si="5"/>
        <v>0.7200000000000002</v>
      </c>
      <c r="D58" s="20">
        <f t="shared" si="2"/>
        <v>5.0000000000000001E-3</v>
      </c>
      <c r="E58" s="77">
        <f t="shared" si="3"/>
        <v>4.2880195921801705E-18</v>
      </c>
      <c r="F58" s="78">
        <f t="shared" si="4"/>
        <v>0.7250000000000002</v>
      </c>
      <c r="H58" s="79"/>
      <c r="I58" s="80"/>
      <c r="J58" s="80"/>
      <c r="K58" s="97"/>
      <c r="S58" s="20">
        <v>45</v>
      </c>
      <c r="T58" s="93">
        <f t="shared" si="6"/>
        <v>4.2199999999999953</v>
      </c>
      <c r="U58" s="20">
        <f t="shared" si="7"/>
        <v>5.0000000000000001E-3</v>
      </c>
      <c r="V58" s="118">
        <f t="shared" si="8"/>
        <v>3.4304156737441364E-17</v>
      </c>
      <c r="W58" s="78">
        <f t="shared" si="9"/>
        <v>4.2249999999999952</v>
      </c>
      <c r="Y58" s="79"/>
      <c r="Z58" s="80"/>
      <c r="AA58" s="80"/>
      <c r="AB58" s="97"/>
    </row>
    <row r="59" spans="2:28" x14ac:dyDescent="0.25">
      <c r="B59" s="20">
        <v>46</v>
      </c>
      <c r="C59" s="20">
        <f t="shared" si="5"/>
        <v>0.7250000000000002</v>
      </c>
      <c r="D59" s="20">
        <f t="shared" si="2"/>
        <v>5.0000000000000001E-3</v>
      </c>
      <c r="E59" s="77">
        <f t="shared" si="3"/>
        <v>-2.4414765810443695E-3</v>
      </c>
      <c r="F59" s="78">
        <f t="shared" si="4"/>
        <v>0.72755852341895588</v>
      </c>
      <c r="H59" s="79"/>
      <c r="I59" s="80"/>
      <c r="J59" s="80"/>
      <c r="K59" s="97"/>
      <c r="S59" s="20">
        <v>46</v>
      </c>
      <c r="T59" s="93">
        <f t="shared" si="6"/>
        <v>4.2249999999999952</v>
      </c>
      <c r="U59" s="20">
        <f t="shared" si="7"/>
        <v>5.0000000000000001E-3</v>
      </c>
      <c r="V59" s="118">
        <f t="shared" si="8"/>
        <v>-1.9531812648354956E-2</v>
      </c>
      <c r="W59" s="78">
        <f t="shared" si="9"/>
        <v>4.2104681873516405</v>
      </c>
      <c r="Y59" s="79"/>
      <c r="Z59" s="80"/>
      <c r="AA59" s="80"/>
      <c r="AB59" s="97"/>
    </row>
    <row r="60" spans="2:28" x14ac:dyDescent="0.25">
      <c r="B60" s="20">
        <v>47</v>
      </c>
      <c r="C60" s="20">
        <f t="shared" si="5"/>
        <v>0.7300000000000002</v>
      </c>
      <c r="D60" s="20">
        <f t="shared" si="2"/>
        <v>5.0000000000000001E-3</v>
      </c>
      <c r="E60" s="77">
        <f t="shared" si="3"/>
        <v>-4.8710585336022936E-3</v>
      </c>
      <c r="F60" s="78">
        <f t="shared" si="4"/>
        <v>0.73012894146639795</v>
      </c>
      <c r="H60" s="79"/>
      <c r="I60" s="80"/>
      <c r="J60" s="80"/>
      <c r="K60" s="97"/>
      <c r="S60" s="20">
        <v>47</v>
      </c>
      <c r="T60" s="93">
        <f t="shared" si="6"/>
        <v>4.2299999999999951</v>
      </c>
      <c r="U60" s="20">
        <f t="shared" si="7"/>
        <v>5.0000000000000001E-3</v>
      </c>
      <c r="V60" s="118">
        <f t="shared" si="8"/>
        <v>-3.8968468268818349E-2</v>
      </c>
      <c r="W60" s="78">
        <f t="shared" si="9"/>
        <v>4.1960315317311769</v>
      </c>
      <c r="Y60" s="79"/>
      <c r="Z60" s="80"/>
      <c r="AA60" s="80"/>
      <c r="AB60" s="97"/>
    </row>
    <row r="61" spans="2:28" x14ac:dyDescent="0.25">
      <c r="B61" s="20">
        <v>48</v>
      </c>
      <c r="C61" s="20">
        <f t="shared" si="5"/>
        <v>0.73500000000000021</v>
      </c>
      <c r="D61" s="20">
        <f t="shared" si="2"/>
        <v>5.0000000000000001E-3</v>
      </c>
      <c r="E61" s="77">
        <f t="shared" si="3"/>
        <v>-7.2769091786215679E-3</v>
      </c>
      <c r="F61" s="78">
        <f t="shared" si="4"/>
        <v>0.73272309082137865</v>
      </c>
      <c r="H61" s="79"/>
      <c r="I61" s="80"/>
      <c r="J61" s="80"/>
      <c r="K61" s="97"/>
      <c r="S61" s="20">
        <v>48</v>
      </c>
      <c r="T61" s="93">
        <f t="shared" si="6"/>
        <v>4.234999999999995</v>
      </c>
      <c r="U61" s="20">
        <f t="shared" si="7"/>
        <v>5.0000000000000001E-3</v>
      </c>
      <c r="V61" s="118">
        <f t="shared" si="8"/>
        <v>-5.8215273428972543E-2</v>
      </c>
      <c r="W61" s="78">
        <f t="shared" si="9"/>
        <v>4.1817847265710224</v>
      </c>
      <c r="Y61" s="79"/>
      <c r="Z61" s="80"/>
      <c r="AA61" s="80"/>
      <c r="AB61" s="97"/>
    </row>
    <row r="62" spans="2:28" x14ac:dyDescent="0.25">
      <c r="B62" s="20">
        <v>49</v>
      </c>
      <c r="C62" s="20">
        <f t="shared" si="5"/>
        <v>0.74000000000000021</v>
      </c>
      <c r="D62" s="20">
        <f t="shared" si="2"/>
        <v>5.0000000000000001E-3</v>
      </c>
      <c r="E62" s="77">
        <f t="shared" si="3"/>
        <v>-9.6473074535949662E-3</v>
      </c>
      <c r="F62" s="78">
        <f t="shared" si="4"/>
        <v>0.73535269254640523</v>
      </c>
      <c r="H62" s="79"/>
      <c r="I62" s="80"/>
      <c r="J62" s="80"/>
      <c r="K62" s="97"/>
      <c r="S62" s="20">
        <v>49</v>
      </c>
      <c r="T62" s="93">
        <f t="shared" si="6"/>
        <v>4.2399999999999949</v>
      </c>
      <c r="U62" s="20">
        <f t="shared" si="7"/>
        <v>5.0000000000000001E-3</v>
      </c>
      <c r="V62" s="118">
        <f t="shared" si="8"/>
        <v>-7.717845962875973E-2</v>
      </c>
      <c r="W62" s="78">
        <f t="shared" si="9"/>
        <v>4.1678215403712349</v>
      </c>
      <c r="Y62" s="79"/>
      <c r="Z62" s="80"/>
      <c r="AA62" s="80"/>
      <c r="AB62" s="97"/>
    </row>
    <row r="63" spans="2:28" x14ac:dyDescent="0.25">
      <c r="B63" s="20">
        <v>50</v>
      </c>
      <c r="C63" s="20">
        <f t="shared" si="5"/>
        <v>0.74500000000000022</v>
      </c>
      <c r="D63" s="20">
        <f t="shared" si="2"/>
        <v>5.0000000000000001E-3</v>
      </c>
      <c r="E63" s="77">
        <f t="shared" si="3"/>
        <v>-1.1970705016398403E-2</v>
      </c>
      <c r="F63" s="78">
        <f t="shared" si="4"/>
        <v>0.73802929498360181</v>
      </c>
      <c r="H63" s="79"/>
      <c r="I63" s="80"/>
      <c r="J63" s="80"/>
      <c r="K63" s="97"/>
      <c r="S63" s="20">
        <v>50</v>
      </c>
      <c r="T63" s="93">
        <f t="shared" si="6"/>
        <v>4.2449999999999948</v>
      </c>
      <c r="U63" s="20">
        <f t="shared" si="7"/>
        <v>5.0000000000000001E-3</v>
      </c>
      <c r="V63" s="118">
        <f t="shared" si="8"/>
        <v>-9.5765640131187227E-2</v>
      </c>
      <c r="W63" s="78">
        <f t="shared" si="9"/>
        <v>4.1542343598688074</v>
      </c>
      <c r="Y63" s="79"/>
      <c r="Z63" s="80"/>
      <c r="AA63" s="80"/>
      <c r="AB63" s="97"/>
    </row>
    <row r="64" spans="2:28" x14ac:dyDescent="0.25">
      <c r="B64" s="20">
        <v>51</v>
      </c>
      <c r="C64" s="20">
        <f t="shared" si="5"/>
        <v>0.75000000000000022</v>
      </c>
      <c r="D64" s="20">
        <f t="shared" si="2"/>
        <v>5.0000000000000001E-3</v>
      </c>
      <c r="E64" s="77">
        <f t="shared" si="3"/>
        <v>-1.4235782507652995E-2</v>
      </c>
      <c r="F64" s="78">
        <f t="shared" si="4"/>
        <v>0.74076421749234722</v>
      </c>
      <c r="H64" s="79"/>
      <c r="I64" s="80"/>
      <c r="J64" s="80"/>
      <c r="K64" s="97"/>
      <c r="S64" s="20">
        <v>51</v>
      </c>
      <c r="T64" s="93">
        <f t="shared" si="6"/>
        <v>4.2499999999999947</v>
      </c>
      <c r="U64" s="20">
        <f t="shared" si="7"/>
        <v>5.0000000000000001E-3</v>
      </c>
      <c r="V64" s="118">
        <f t="shared" si="8"/>
        <v>-0.11388626006122396</v>
      </c>
      <c r="W64" s="78">
        <f t="shared" si="9"/>
        <v>4.1411137399387705</v>
      </c>
      <c r="Y64" s="79"/>
      <c r="Z64" s="80"/>
      <c r="AA64" s="80"/>
      <c r="AB64" s="97"/>
    </row>
    <row r="65" spans="2:28" x14ac:dyDescent="0.25">
      <c r="B65" s="20">
        <v>52</v>
      </c>
      <c r="C65" s="20">
        <f t="shared" si="5"/>
        <v>0.75500000000000023</v>
      </c>
      <c r="D65" s="20">
        <f t="shared" si="2"/>
        <v>5.0000000000000001E-3</v>
      </c>
      <c r="E65" s="77">
        <f t="shared" si="3"/>
        <v>-1.6431504697506181E-2</v>
      </c>
      <c r="F65" s="78">
        <f t="shared" si="4"/>
        <v>0.74356849530249403</v>
      </c>
      <c r="H65" s="79"/>
      <c r="I65" s="80"/>
      <c r="J65" s="80"/>
      <c r="K65" s="97"/>
      <c r="S65" s="20">
        <v>52</v>
      </c>
      <c r="T65" s="93">
        <f t="shared" si="6"/>
        <v>4.2549999999999946</v>
      </c>
      <c r="U65" s="20">
        <f t="shared" si="7"/>
        <v>5.0000000000000001E-3</v>
      </c>
      <c r="V65" s="118">
        <f t="shared" si="8"/>
        <v>-0.13145203758004945</v>
      </c>
      <c r="W65" s="78">
        <f t="shared" si="9"/>
        <v>4.1285479624199448</v>
      </c>
      <c r="Y65" s="79"/>
      <c r="Z65" s="80"/>
      <c r="AA65" s="80"/>
      <c r="AB65" s="97"/>
    </row>
    <row r="66" spans="2:28" x14ac:dyDescent="0.25">
      <c r="B66" s="20">
        <v>53</v>
      </c>
      <c r="C66" s="20">
        <f t="shared" si="5"/>
        <v>0.76000000000000023</v>
      </c>
      <c r="D66" s="20">
        <f t="shared" si="2"/>
        <v>5.0000000000000001E-3</v>
      </c>
      <c r="E66" s="77">
        <f t="shared" si="3"/>
        <v>-1.8547174248162171E-2</v>
      </c>
      <c r="F66" s="78">
        <f t="shared" si="4"/>
        <v>0.74645282575183802</v>
      </c>
      <c r="H66" s="79"/>
      <c r="I66" s="80"/>
      <c r="J66" s="80"/>
      <c r="K66" s="97"/>
      <c r="S66" s="20">
        <v>53</v>
      </c>
      <c r="T66" s="93">
        <f t="shared" si="6"/>
        <v>4.2599999999999945</v>
      </c>
      <c r="U66" s="20">
        <f t="shared" si="7"/>
        <v>5.0000000000000001E-3</v>
      </c>
      <c r="V66" s="118">
        <f t="shared" si="8"/>
        <v>-0.14837739398529737</v>
      </c>
      <c r="W66" s="78">
        <f t="shared" si="9"/>
        <v>4.1166226060146967</v>
      </c>
      <c r="Y66" s="79"/>
      <c r="Z66" s="80"/>
      <c r="AA66" s="80"/>
      <c r="AB66" s="97"/>
    </row>
    <row r="67" spans="2:28" x14ac:dyDescent="0.25">
      <c r="B67" s="20">
        <v>54</v>
      </c>
      <c r="C67" s="20">
        <f t="shared" si="5"/>
        <v>0.76500000000000024</v>
      </c>
      <c r="D67" s="20">
        <f t="shared" si="2"/>
        <v>5.0000000000000001E-3</v>
      </c>
      <c r="E67" s="77">
        <f t="shared" si="3"/>
        <v>-2.0572483830236559E-2</v>
      </c>
      <c r="F67" s="78">
        <f t="shared" si="4"/>
        <v>0.74942751616976366</v>
      </c>
      <c r="H67" s="79"/>
      <c r="I67" s="80"/>
      <c r="J67" s="80"/>
      <c r="K67" s="97"/>
      <c r="S67" s="20">
        <v>54</v>
      </c>
      <c r="T67" s="93">
        <f t="shared" si="6"/>
        <v>4.2649999999999944</v>
      </c>
      <c r="U67" s="20">
        <f t="shared" si="7"/>
        <v>5.0000000000000001E-3</v>
      </c>
      <c r="V67" s="118">
        <f t="shared" si="8"/>
        <v>-0.16457987064189247</v>
      </c>
      <c r="W67" s="78">
        <f t="shared" si="9"/>
        <v>4.1054201293581016</v>
      </c>
      <c r="Y67" s="79"/>
      <c r="Z67" s="80"/>
      <c r="AA67" s="80"/>
      <c r="AB67" s="97"/>
    </row>
    <row r="68" spans="2:28" x14ac:dyDescent="0.25">
      <c r="B68" s="20">
        <v>55</v>
      </c>
      <c r="C68" s="20">
        <f t="shared" si="5"/>
        <v>0.77000000000000024</v>
      </c>
      <c r="D68" s="20">
        <f t="shared" si="2"/>
        <v>5.0000000000000001E-3</v>
      </c>
      <c r="E68" s="77">
        <f t="shared" si="3"/>
        <v>-2.2497566339028875E-2</v>
      </c>
      <c r="F68" s="78">
        <f t="shared" si="4"/>
        <v>0.75250243366097136</v>
      </c>
      <c r="H68" s="79"/>
      <c r="I68" s="80"/>
      <c r="J68" s="80"/>
      <c r="K68" s="97"/>
      <c r="S68" s="20">
        <v>55</v>
      </c>
      <c r="T68" s="93">
        <f t="shared" si="6"/>
        <v>4.2699999999999942</v>
      </c>
      <c r="U68" s="20">
        <f t="shared" si="7"/>
        <v>5.0000000000000001E-3</v>
      </c>
      <c r="V68" s="118">
        <f t="shared" si="8"/>
        <v>-0.179980530712231</v>
      </c>
      <c r="W68" s="78">
        <f t="shared" si="9"/>
        <v>4.0950194692877631</v>
      </c>
      <c r="Y68" s="79"/>
      <c r="Z68" s="80"/>
      <c r="AA68" s="80"/>
      <c r="AB68" s="97"/>
    </row>
    <row r="69" spans="2:28" x14ac:dyDescent="0.25">
      <c r="B69" s="20">
        <v>56</v>
      </c>
      <c r="C69" s="20">
        <f t="shared" si="5"/>
        <v>0.77500000000000024</v>
      </c>
      <c r="D69" s="20">
        <f t="shared" si="2"/>
        <v>5.0000000000000001E-3</v>
      </c>
      <c r="E69" s="77">
        <f t="shared" si="3"/>
        <v>-2.4313042966064909E-2</v>
      </c>
      <c r="F69" s="78">
        <f t="shared" si="4"/>
        <v>0.75568695703393529</v>
      </c>
      <c r="H69" s="79"/>
      <c r="I69" s="80"/>
      <c r="J69" s="80"/>
      <c r="K69" s="97"/>
      <c r="S69" s="20">
        <v>56</v>
      </c>
      <c r="T69" s="93">
        <f t="shared" si="6"/>
        <v>4.2749999999999941</v>
      </c>
      <c r="U69" s="20">
        <f t="shared" si="7"/>
        <v>5.0000000000000001E-3</v>
      </c>
      <c r="V69" s="118">
        <f t="shared" si="8"/>
        <v>-0.19450434372851927</v>
      </c>
      <c r="W69" s="78">
        <f t="shared" si="9"/>
        <v>4.0854956562714744</v>
      </c>
      <c r="Y69" s="79"/>
      <c r="Z69" s="80"/>
      <c r="AA69" s="80"/>
      <c r="AB69" s="97"/>
    </row>
    <row r="70" spans="2:28" x14ac:dyDescent="0.25">
      <c r="B70" s="20">
        <v>57</v>
      </c>
      <c r="C70" s="20">
        <f t="shared" si="5"/>
        <v>0.78000000000000025</v>
      </c>
      <c r="D70" s="20">
        <f t="shared" si="2"/>
        <v>5.0000000000000001E-3</v>
      </c>
      <c r="E70" s="77">
        <f t="shared" si="3"/>
        <v>-2.6010068891708794E-2</v>
      </c>
      <c r="F70" s="78">
        <f t="shared" si="4"/>
        <v>0.75898993110829149</v>
      </c>
      <c r="H70" s="79"/>
      <c r="I70" s="80"/>
      <c r="J70" s="80"/>
      <c r="K70" s="97"/>
      <c r="S70" s="20">
        <v>57</v>
      </c>
      <c r="T70" s="93">
        <f t="shared" si="6"/>
        <v>4.279999999999994</v>
      </c>
      <c r="U70" s="20">
        <f t="shared" si="7"/>
        <v>5.0000000000000001E-3</v>
      </c>
      <c r="V70" s="118">
        <f t="shared" si="8"/>
        <v>-0.20808055113367036</v>
      </c>
      <c r="W70" s="78">
        <f t="shared" si="9"/>
        <v>4.0769194488663238</v>
      </c>
      <c r="Y70" s="79"/>
      <c r="Z70" s="80"/>
      <c r="AA70" s="80"/>
      <c r="AB70" s="97"/>
    </row>
    <row r="71" spans="2:28" x14ac:dyDescent="0.25">
      <c r="B71" s="20">
        <v>58</v>
      </c>
      <c r="C71" s="20">
        <f t="shared" si="5"/>
        <v>0.78500000000000025</v>
      </c>
      <c r="D71" s="20">
        <f t="shared" si="2"/>
        <v>5.0000000000000001E-3</v>
      </c>
      <c r="E71" s="77">
        <f t="shared" si="3"/>
        <v>-2.7580376376235276E-2</v>
      </c>
      <c r="F71" s="78">
        <f t="shared" si="4"/>
        <v>0.76241962362376503</v>
      </c>
      <c r="H71" s="79"/>
      <c r="I71" s="80"/>
      <c r="J71" s="80"/>
      <c r="K71" s="97"/>
      <c r="S71" s="20">
        <v>58</v>
      </c>
      <c r="T71" s="93">
        <f t="shared" si="6"/>
        <v>4.2849999999999939</v>
      </c>
      <c r="U71" s="20">
        <f t="shared" si="7"/>
        <v>5.0000000000000001E-3</v>
      </c>
      <c r="V71" s="118">
        <f t="shared" si="8"/>
        <v>-0.22064301100988221</v>
      </c>
      <c r="W71" s="78">
        <f t="shared" si="9"/>
        <v>4.069356988990112</v>
      </c>
      <c r="Y71" s="79"/>
      <c r="Z71" s="80"/>
      <c r="AA71" s="80"/>
      <c r="AB71" s="97"/>
    </row>
    <row r="72" spans="2:28" x14ac:dyDescent="0.25">
      <c r="B72" s="20">
        <v>59</v>
      </c>
      <c r="C72" s="20">
        <f t="shared" si="5"/>
        <v>0.79000000000000026</v>
      </c>
      <c r="D72" s="20">
        <f t="shared" si="2"/>
        <v>5.0000000000000001E-3</v>
      </c>
      <c r="E72" s="77">
        <f t="shared" si="3"/>
        <v>-2.9016315039426453E-2</v>
      </c>
      <c r="F72" s="78">
        <f t="shared" si="4"/>
        <v>0.76598368496057379</v>
      </c>
      <c r="H72" s="79"/>
      <c r="I72" s="80"/>
      <c r="J72" s="80"/>
      <c r="K72" s="97"/>
      <c r="S72" s="20">
        <v>59</v>
      </c>
      <c r="T72" s="93">
        <f t="shared" si="6"/>
        <v>4.2899999999999938</v>
      </c>
      <c r="U72" s="20">
        <f t="shared" si="7"/>
        <v>5.0000000000000001E-3</v>
      </c>
      <c r="V72" s="118">
        <f t="shared" si="8"/>
        <v>-0.23213052031541162</v>
      </c>
      <c r="W72" s="78">
        <f t="shared" si="9"/>
        <v>4.0628694796845819</v>
      </c>
      <c r="Y72" s="79"/>
      <c r="Z72" s="80"/>
      <c r="AA72" s="80"/>
      <c r="AB72" s="97"/>
    </row>
    <row r="73" spans="2:28" x14ac:dyDescent="0.25">
      <c r="B73" s="20">
        <v>60</v>
      </c>
      <c r="C73" s="20">
        <f t="shared" si="5"/>
        <v>0.79500000000000026</v>
      </c>
      <c r="D73" s="20">
        <f t="shared" si="2"/>
        <v>5.0000000000000001E-3</v>
      </c>
      <c r="E73" s="77">
        <f t="shared" si="3"/>
        <v>-3.0310889132455346E-2</v>
      </c>
      <c r="F73" s="78">
        <f t="shared" si="4"/>
        <v>0.76968911086754488</v>
      </c>
      <c r="H73" s="79"/>
      <c r="I73" s="80"/>
      <c r="J73" s="80"/>
      <c r="K73" s="97"/>
      <c r="S73" s="20">
        <v>60</v>
      </c>
      <c r="T73" s="93">
        <f t="shared" si="6"/>
        <v>4.2949999999999937</v>
      </c>
      <c r="U73" s="20">
        <f t="shared" si="7"/>
        <v>5.0000000000000001E-3</v>
      </c>
      <c r="V73" s="118">
        <f t="shared" si="8"/>
        <v>-0.24248711305964277</v>
      </c>
      <c r="W73" s="78">
        <f t="shared" si="9"/>
        <v>4.0575128869403505</v>
      </c>
      <c r="Y73" s="79"/>
      <c r="Z73" s="80"/>
      <c r="AA73" s="80"/>
      <c r="AB73" s="97"/>
    </row>
    <row r="74" spans="2:28" x14ac:dyDescent="0.25">
      <c r="B74" s="20">
        <v>61</v>
      </c>
      <c r="C74" s="20">
        <f t="shared" si="5"/>
        <v>0.80000000000000027</v>
      </c>
      <c r="D74" s="20">
        <f t="shared" si="2"/>
        <v>5.0000000000000001E-3</v>
      </c>
      <c r="E74" s="77">
        <f t="shared" si="3"/>
        <v>-3.145779162047084E-2</v>
      </c>
      <c r="F74" s="78">
        <f t="shared" si="4"/>
        <v>0.77354220837952947</v>
      </c>
      <c r="H74" s="79"/>
      <c r="I74" s="80"/>
      <c r="J74" s="80"/>
      <c r="K74" s="97"/>
      <c r="S74" s="20">
        <v>61</v>
      </c>
      <c r="T74" s="93">
        <f t="shared" si="6"/>
        <v>4.2999999999999936</v>
      </c>
      <c r="U74" s="20">
        <f t="shared" si="7"/>
        <v>5.0000000000000001E-3</v>
      </c>
      <c r="V74" s="118">
        <f t="shared" si="8"/>
        <v>-0.25166233296376672</v>
      </c>
      <c r="W74" s="78">
        <f t="shared" si="9"/>
        <v>4.0533376670362271</v>
      </c>
      <c r="Y74" s="79"/>
      <c r="Z74" s="80"/>
      <c r="AA74" s="80"/>
      <c r="AB74" s="97"/>
    </row>
    <row r="75" spans="2:28" x14ac:dyDescent="0.25">
      <c r="B75" s="20">
        <v>62</v>
      </c>
      <c r="C75" s="20">
        <f t="shared" si="5"/>
        <v>0.80500000000000027</v>
      </c>
      <c r="D75" s="20">
        <f t="shared" si="2"/>
        <v>5.0000000000000001E-3</v>
      </c>
      <c r="E75" s="77">
        <f t="shared" si="3"/>
        <v>-3.2451434909837561E-2</v>
      </c>
      <c r="F75" s="78">
        <f t="shared" si="4"/>
        <v>0.77754856509016268</v>
      </c>
      <c r="H75" s="79"/>
      <c r="I75" s="80"/>
      <c r="J75" s="80"/>
      <c r="K75" s="97"/>
      <c r="S75" s="20">
        <v>62</v>
      </c>
      <c r="T75" s="93">
        <f t="shared" si="6"/>
        <v>4.3049999999999935</v>
      </c>
      <c r="U75" s="20">
        <f t="shared" si="7"/>
        <v>5.0000000000000001E-3</v>
      </c>
      <c r="V75" s="118">
        <f t="shared" si="8"/>
        <v>-0.25961147927870049</v>
      </c>
      <c r="W75" s="78">
        <f t="shared" si="9"/>
        <v>4.0503885207212926</v>
      </c>
      <c r="Y75" s="79"/>
      <c r="Z75" s="80"/>
      <c r="AA75" s="80"/>
      <c r="AB75" s="97"/>
    </row>
    <row r="76" spans="2:28" x14ac:dyDescent="0.25">
      <c r="B76" s="20">
        <v>63</v>
      </c>
      <c r="C76" s="20">
        <f t="shared" si="5"/>
        <v>0.81000000000000028</v>
      </c>
      <c r="D76" s="20">
        <f t="shared" si="2"/>
        <v>5.0000000000000001E-3</v>
      </c>
      <c r="E76" s="77">
        <f t="shared" si="3"/>
        <v>-3.3286978070330375E-2</v>
      </c>
      <c r="F76" s="78">
        <f t="shared" si="4"/>
        <v>0.78171302192966996</v>
      </c>
      <c r="H76" s="79"/>
      <c r="I76" s="80"/>
      <c r="J76" s="80"/>
      <c r="K76" s="97"/>
      <c r="S76" s="20">
        <v>63</v>
      </c>
      <c r="T76" s="93">
        <f t="shared" si="6"/>
        <v>4.3099999999999934</v>
      </c>
      <c r="U76" s="20">
        <f t="shared" si="7"/>
        <v>5.0000000000000001E-3</v>
      </c>
      <c r="V76" s="118">
        <f t="shared" si="8"/>
        <v>-0.266295824562643</v>
      </c>
      <c r="W76" s="78">
        <f t="shared" si="9"/>
        <v>4.0487041754373507</v>
      </c>
      <c r="Y76" s="79"/>
      <c r="Z76" s="80"/>
      <c r="AA76" s="80"/>
      <c r="AB76" s="97"/>
    </row>
    <row r="77" spans="2:28" x14ac:dyDescent="0.25">
      <c r="B77" s="20">
        <v>64</v>
      </c>
      <c r="C77" s="20">
        <f t="shared" si="5"/>
        <v>0.81500000000000028</v>
      </c>
      <c r="D77" s="20">
        <f t="shared" si="2"/>
        <v>5.0000000000000001E-3</v>
      </c>
      <c r="E77" s="77">
        <f t="shared" si="3"/>
        <v>-3.3960350419659877E-2</v>
      </c>
      <c r="F77" s="78">
        <f t="shared" si="4"/>
        <v>0.78603964958034045</v>
      </c>
      <c r="H77" s="79"/>
      <c r="I77" s="80"/>
      <c r="J77" s="80"/>
      <c r="K77" s="97"/>
      <c r="S77" s="20">
        <v>64</v>
      </c>
      <c r="T77" s="93">
        <f t="shared" si="6"/>
        <v>4.3149999999999933</v>
      </c>
      <c r="U77" s="20">
        <f t="shared" si="7"/>
        <v>5.0000000000000001E-3</v>
      </c>
      <c r="V77" s="118">
        <f t="shared" si="8"/>
        <v>-0.27168280335727901</v>
      </c>
      <c r="W77" s="78">
        <f t="shared" si="9"/>
        <v>4.0483171966427145</v>
      </c>
      <c r="Y77" s="79"/>
      <c r="Z77" s="80"/>
      <c r="AA77" s="80"/>
      <c r="AB77" s="97"/>
    </row>
    <row r="78" spans="2:28" x14ac:dyDescent="0.25">
      <c r="B78" s="20">
        <v>65</v>
      </c>
      <c r="C78" s="20">
        <f t="shared" si="5"/>
        <v>0.82000000000000028</v>
      </c>
      <c r="D78" s="20">
        <f t="shared" si="2"/>
        <v>5.0000000000000001E-3</v>
      </c>
      <c r="E78" s="77">
        <f t="shared" si="3"/>
        <v>-3.4468271355427287E-2</v>
      </c>
      <c r="F78" s="78">
        <f t="shared" si="4"/>
        <v>0.790531728644573</v>
      </c>
      <c r="H78" s="79"/>
      <c r="I78" s="80"/>
      <c r="J78" s="80"/>
      <c r="K78" s="97"/>
      <c r="S78" s="20">
        <v>65</v>
      </c>
      <c r="T78" s="93">
        <f t="shared" si="6"/>
        <v>4.3199999999999932</v>
      </c>
      <c r="U78" s="20">
        <f t="shared" si="7"/>
        <v>5.0000000000000001E-3</v>
      </c>
      <c r="V78" s="118">
        <f t="shared" si="8"/>
        <v>-0.27574617084341829</v>
      </c>
      <c r="W78" s="78">
        <f t="shared" si="9"/>
        <v>4.0492538291565747</v>
      </c>
      <c r="Y78" s="79"/>
      <c r="Z78" s="80"/>
      <c r="AA78" s="80"/>
      <c r="AB78" s="97"/>
    </row>
    <row r="79" spans="2:28" x14ac:dyDescent="0.25">
      <c r="B79" s="20">
        <v>66</v>
      </c>
      <c r="C79" s="20">
        <f t="shared" si="5"/>
        <v>0.82500000000000029</v>
      </c>
      <c r="D79" s="20">
        <f t="shared" si="2"/>
        <v>5.0000000000000001E-3</v>
      </c>
      <c r="E79" s="77">
        <f t="shared" ref="E79:E142" si="10">$D$8*SIN(B79*4*PI()/180)</f>
        <v>-3.4808266337889575E-2</v>
      </c>
      <c r="F79" s="78">
        <f t="shared" ref="F79:F142" si="11">SUM(C79:E79)</f>
        <v>0.79519173366211071</v>
      </c>
      <c r="H79" s="79"/>
      <c r="I79" s="80"/>
      <c r="J79" s="80"/>
      <c r="K79" s="97"/>
      <c r="S79" s="20">
        <v>66</v>
      </c>
      <c r="T79" s="93">
        <f t="shared" si="6"/>
        <v>4.3249999999999931</v>
      </c>
      <c r="U79" s="20">
        <f t="shared" si="7"/>
        <v>5.0000000000000001E-3</v>
      </c>
      <c r="V79" s="118">
        <f t="shared" si="8"/>
        <v>-0.2784661307031166</v>
      </c>
      <c r="W79" s="78">
        <f t="shared" si="9"/>
        <v>4.0515338692968763</v>
      </c>
      <c r="Y79" s="79"/>
      <c r="Z79" s="80"/>
      <c r="AA79" s="80"/>
      <c r="AB79" s="97"/>
    </row>
    <row r="80" spans="2:28" x14ac:dyDescent="0.25">
      <c r="B80" s="20">
        <v>67</v>
      </c>
      <c r="C80" s="20">
        <f t="shared" ref="C80:C143" si="12">C79+D79</f>
        <v>0.83000000000000029</v>
      </c>
      <c r="D80" s="20">
        <f t="shared" ref="D80:D143" si="13">$D$6/4</f>
        <v>5.0000000000000001E-3</v>
      </c>
      <c r="E80" s="77">
        <f t="shared" si="10"/>
        <v>-3.4978678945668348E-2</v>
      </c>
      <c r="F80" s="78">
        <f t="shared" si="11"/>
        <v>0.80002132105433199</v>
      </c>
      <c r="H80" s="79"/>
      <c r="I80" s="80"/>
      <c r="J80" s="80"/>
      <c r="K80" s="97"/>
      <c r="S80" s="20">
        <v>67</v>
      </c>
      <c r="T80" s="93">
        <f t="shared" ref="T80:T143" si="14">T79+U79</f>
        <v>4.329999999999993</v>
      </c>
      <c r="U80" s="20">
        <f t="shared" ref="U80:U143" si="15">$U$6/4</f>
        <v>5.0000000000000001E-3</v>
      </c>
      <c r="V80" s="118">
        <f t="shared" ref="V80:V143" si="16">$U$8*SIN(S80*4*PI()/180)</f>
        <v>-0.27982943156534679</v>
      </c>
      <c r="W80" s="78">
        <f t="shared" ref="W80:W143" si="17">SUM(T80:V80)</f>
        <v>4.0551705684346464</v>
      </c>
      <c r="Y80" s="79"/>
      <c r="Z80" s="80"/>
      <c r="AA80" s="80"/>
      <c r="AB80" s="97"/>
    </row>
    <row r="81" spans="2:28" x14ac:dyDescent="0.25">
      <c r="B81" s="20">
        <v>68</v>
      </c>
      <c r="C81" s="20">
        <f t="shared" si="12"/>
        <v>0.8350000000000003</v>
      </c>
      <c r="D81" s="20">
        <f t="shared" si="13"/>
        <v>5.0000000000000001E-3</v>
      </c>
      <c r="E81" s="77">
        <f t="shared" si="10"/>
        <v>-3.4978678945668355E-2</v>
      </c>
      <c r="F81" s="78">
        <f t="shared" si="11"/>
        <v>0.805021321054332</v>
      </c>
      <c r="H81" s="79"/>
      <c r="I81" s="80"/>
      <c r="J81" s="80"/>
      <c r="K81" s="97"/>
      <c r="S81" s="20">
        <v>68</v>
      </c>
      <c r="T81" s="93">
        <f t="shared" si="14"/>
        <v>4.3349999999999929</v>
      </c>
      <c r="U81" s="20">
        <f t="shared" si="15"/>
        <v>5.0000000000000001E-3</v>
      </c>
      <c r="V81" s="118">
        <f t="shared" si="16"/>
        <v>-0.27982943156534684</v>
      </c>
      <c r="W81" s="78">
        <f t="shared" si="17"/>
        <v>4.0601705684346463</v>
      </c>
      <c r="Y81" s="79"/>
      <c r="Z81" s="80"/>
      <c r="AA81" s="80"/>
      <c r="AB81" s="97"/>
    </row>
    <row r="82" spans="2:28" x14ac:dyDescent="0.25">
      <c r="B82" s="20">
        <v>69</v>
      </c>
      <c r="C82" s="20">
        <f t="shared" si="12"/>
        <v>0.8400000000000003</v>
      </c>
      <c r="D82" s="20">
        <f t="shared" si="13"/>
        <v>5.0000000000000001E-3</v>
      </c>
      <c r="E82" s="77">
        <f t="shared" si="10"/>
        <v>-3.4808266337889575E-2</v>
      </c>
      <c r="F82" s="78">
        <f t="shared" si="11"/>
        <v>0.81019173366211072</v>
      </c>
      <c r="H82" s="79"/>
      <c r="I82" s="80"/>
      <c r="J82" s="80"/>
      <c r="K82" s="97"/>
      <c r="S82" s="20">
        <v>69</v>
      </c>
      <c r="T82" s="93">
        <f t="shared" si="14"/>
        <v>4.3399999999999928</v>
      </c>
      <c r="U82" s="20">
        <f t="shared" si="15"/>
        <v>5.0000000000000001E-3</v>
      </c>
      <c r="V82" s="118">
        <f t="shared" si="16"/>
        <v>-0.2784661307031166</v>
      </c>
      <c r="W82" s="78">
        <f t="shared" si="17"/>
        <v>4.066533869296876</v>
      </c>
      <c r="Y82" s="79"/>
      <c r="Z82" s="80"/>
      <c r="AA82" s="80"/>
      <c r="AB82" s="97"/>
    </row>
    <row r="83" spans="2:28" x14ac:dyDescent="0.25">
      <c r="B83" s="20">
        <v>70</v>
      </c>
      <c r="C83" s="20">
        <f t="shared" si="12"/>
        <v>0.84500000000000031</v>
      </c>
      <c r="D83" s="20">
        <f t="shared" si="13"/>
        <v>5.0000000000000001E-3</v>
      </c>
      <c r="E83" s="77">
        <f t="shared" si="10"/>
        <v>-3.4468271355427287E-2</v>
      </c>
      <c r="F83" s="78">
        <f t="shared" si="11"/>
        <v>0.81553172864457302</v>
      </c>
      <c r="H83" s="79"/>
      <c r="I83" s="80"/>
      <c r="J83" s="80"/>
      <c r="K83" s="97"/>
      <c r="S83" s="20">
        <v>70</v>
      </c>
      <c r="T83" s="93">
        <f t="shared" si="14"/>
        <v>4.3449999999999926</v>
      </c>
      <c r="U83" s="20">
        <f t="shared" si="15"/>
        <v>5.0000000000000001E-3</v>
      </c>
      <c r="V83" s="118">
        <f t="shared" si="16"/>
        <v>-0.27574617084341829</v>
      </c>
      <c r="W83" s="78">
        <f t="shared" si="17"/>
        <v>4.0742538291565742</v>
      </c>
      <c r="Y83" s="79"/>
      <c r="Z83" s="80"/>
      <c r="AA83" s="80"/>
      <c r="AB83" s="97"/>
    </row>
    <row r="84" spans="2:28" x14ac:dyDescent="0.25">
      <c r="B84" s="20">
        <v>71</v>
      </c>
      <c r="C84" s="20">
        <f t="shared" si="12"/>
        <v>0.85000000000000031</v>
      </c>
      <c r="D84" s="20">
        <f t="shared" si="13"/>
        <v>5.0000000000000001E-3</v>
      </c>
      <c r="E84" s="77">
        <f t="shared" si="10"/>
        <v>-3.3960350419659883E-2</v>
      </c>
      <c r="F84" s="78">
        <f t="shared" si="11"/>
        <v>0.82103964958034048</v>
      </c>
      <c r="H84" s="79"/>
      <c r="I84" s="80"/>
      <c r="J84" s="80"/>
      <c r="K84" s="97"/>
      <c r="S84" s="20">
        <v>71</v>
      </c>
      <c r="T84" s="93">
        <f t="shared" si="14"/>
        <v>4.3499999999999925</v>
      </c>
      <c r="U84" s="20">
        <f t="shared" si="15"/>
        <v>5.0000000000000001E-3</v>
      </c>
      <c r="V84" s="118">
        <f t="shared" si="16"/>
        <v>-0.27168280335727907</v>
      </c>
      <c r="W84" s="78">
        <f t="shared" si="17"/>
        <v>4.0833171966427138</v>
      </c>
      <c r="Y84" s="79"/>
      <c r="Z84" s="80"/>
      <c r="AA84" s="80"/>
      <c r="AB84" s="97"/>
    </row>
    <row r="85" spans="2:28" x14ac:dyDescent="0.25">
      <c r="B85" s="20">
        <v>72</v>
      </c>
      <c r="C85" s="20">
        <f t="shared" si="12"/>
        <v>0.85500000000000032</v>
      </c>
      <c r="D85" s="20">
        <f t="shared" si="13"/>
        <v>5.0000000000000001E-3</v>
      </c>
      <c r="E85" s="77">
        <f t="shared" si="10"/>
        <v>-3.3286978070330382E-2</v>
      </c>
      <c r="F85" s="78">
        <f t="shared" si="11"/>
        <v>0.82671302192966989</v>
      </c>
      <c r="H85" s="79"/>
      <c r="I85" s="80"/>
      <c r="J85" s="80"/>
      <c r="K85" s="97"/>
      <c r="S85" s="20">
        <v>72</v>
      </c>
      <c r="T85" s="93">
        <f t="shared" si="14"/>
        <v>4.3549999999999924</v>
      </c>
      <c r="U85" s="20">
        <f t="shared" si="15"/>
        <v>5.0000000000000001E-3</v>
      </c>
      <c r="V85" s="118">
        <f t="shared" si="16"/>
        <v>-0.26629582456264306</v>
      </c>
      <c r="W85" s="78">
        <f t="shared" si="17"/>
        <v>4.0937041754373489</v>
      </c>
      <c r="Y85" s="79"/>
      <c r="Z85" s="80"/>
      <c r="AA85" s="80"/>
      <c r="AB85" s="97"/>
    </row>
    <row r="86" spans="2:28" x14ac:dyDescent="0.25">
      <c r="B86" s="20">
        <v>73</v>
      </c>
      <c r="C86" s="20">
        <f t="shared" si="12"/>
        <v>0.86000000000000032</v>
      </c>
      <c r="D86" s="20">
        <f t="shared" si="13"/>
        <v>5.0000000000000001E-3</v>
      </c>
      <c r="E86" s="77">
        <f t="shared" si="10"/>
        <v>-3.2451434909837561E-2</v>
      </c>
      <c r="F86" s="78">
        <f t="shared" si="11"/>
        <v>0.83254856509016273</v>
      </c>
      <c r="H86" s="79"/>
      <c r="I86" s="80"/>
      <c r="J86" s="80"/>
      <c r="K86" s="97"/>
      <c r="S86" s="20">
        <v>73</v>
      </c>
      <c r="T86" s="93">
        <f t="shared" si="14"/>
        <v>4.3599999999999923</v>
      </c>
      <c r="U86" s="20">
        <f t="shared" si="15"/>
        <v>5.0000000000000001E-3</v>
      </c>
      <c r="V86" s="118">
        <f t="shared" si="16"/>
        <v>-0.25961147927870049</v>
      </c>
      <c r="W86" s="78">
        <f t="shared" si="17"/>
        <v>4.1053885207212915</v>
      </c>
      <c r="Y86" s="79"/>
      <c r="Z86" s="80"/>
      <c r="AA86" s="80"/>
      <c r="AB86" s="97"/>
    </row>
    <row r="87" spans="2:28" x14ac:dyDescent="0.25">
      <c r="B87" s="20">
        <v>74</v>
      </c>
      <c r="C87" s="20">
        <f t="shared" si="12"/>
        <v>0.86500000000000032</v>
      </c>
      <c r="D87" s="20">
        <f t="shared" si="13"/>
        <v>5.0000000000000001E-3</v>
      </c>
      <c r="E87" s="77">
        <f t="shared" si="10"/>
        <v>-3.1457791620470847E-2</v>
      </c>
      <c r="F87" s="78">
        <f t="shared" si="11"/>
        <v>0.83854220837952953</v>
      </c>
      <c r="H87" s="79"/>
      <c r="I87" s="80"/>
      <c r="J87" s="80"/>
      <c r="K87" s="97"/>
      <c r="S87" s="20">
        <v>74</v>
      </c>
      <c r="T87" s="93">
        <f t="shared" si="14"/>
        <v>4.3649999999999922</v>
      </c>
      <c r="U87" s="20">
        <f t="shared" si="15"/>
        <v>5.0000000000000001E-3</v>
      </c>
      <c r="V87" s="118">
        <f t="shared" si="16"/>
        <v>-0.25166233296376678</v>
      </c>
      <c r="W87" s="78">
        <f t="shared" si="17"/>
        <v>4.1183376670362257</v>
      </c>
      <c r="Y87" s="79"/>
      <c r="Z87" s="80"/>
      <c r="AA87" s="80"/>
      <c r="AB87" s="97"/>
    </row>
    <row r="88" spans="2:28" x14ac:dyDescent="0.25">
      <c r="B88" s="20">
        <v>75</v>
      </c>
      <c r="C88" s="20">
        <f t="shared" si="12"/>
        <v>0.87000000000000033</v>
      </c>
      <c r="D88" s="20">
        <f t="shared" si="13"/>
        <v>5.0000000000000001E-3</v>
      </c>
      <c r="E88" s="77">
        <f t="shared" si="10"/>
        <v>-3.0310889132455353E-2</v>
      </c>
      <c r="F88" s="78">
        <f t="shared" si="11"/>
        <v>0.84468911086754495</v>
      </c>
      <c r="H88" s="79"/>
      <c r="I88" s="80"/>
      <c r="J88" s="80"/>
      <c r="K88" s="97"/>
      <c r="S88" s="20">
        <v>75</v>
      </c>
      <c r="T88" s="93">
        <f t="shared" si="14"/>
        <v>4.3699999999999921</v>
      </c>
      <c r="U88" s="20">
        <f t="shared" si="15"/>
        <v>5.0000000000000001E-3</v>
      </c>
      <c r="V88" s="118">
        <f t="shared" si="16"/>
        <v>-0.24248711305964282</v>
      </c>
      <c r="W88" s="78">
        <f t="shared" si="17"/>
        <v>4.1325128869403489</v>
      </c>
      <c r="Y88" s="79"/>
      <c r="Z88" s="80"/>
      <c r="AA88" s="80"/>
      <c r="AB88" s="97"/>
    </row>
    <row r="89" spans="2:28" x14ac:dyDescent="0.25">
      <c r="B89" s="20">
        <v>76</v>
      </c>
      <c r="C89" s="20">
        <f t="shared" si="12"/>
        <v>0.87500000000000033</v>
      </c>
      <c r="D89" s="20">
        <f t="shared" si="13"/>
        <v>5.0000000000000001E-3</v>
      </c>
      <c r="E89" s="77">
        <f t="shared" si="10"/>
        <v>-2.9016315039426477E-2</v>
      </c>
      <c r="F89" s="78">
        <f t="shared" si="11"/>
        <v>0.85098368496057386</v>
      </c>
      <c r="H89" s="79"/>
      <c r="I89" s="80"/>
      <c r="J89" s="80"/>
      <c r="K89" s="97"/>
      <c r="S89" s="20">
        <v>76</v>
      </c>
      <c r="T89" s="93">
        <f t="shared" si="14"/>
        <v>4.374999999999992</v>
      </c>
      <c r="U89" s="20">
        <f t="shared" si="15"/>
        <v>5.0000000000000001E-3</v>
      </c>
      <c r="V89" s="118">
        <f t="shared" si="16"/>
        <v>-0.23213052031541181</v>
      </c>
      <c r="W89" s="78">
        <f t="shared" si="17"/>
        <v>4.1478694796845801</v>
      </c>
      <c r="Y89" s="79"/>
      <c r="Z89" s="80"/>
      <c r="AA89" s="80"/>
      <c r="AB89" s="97"/>
    </row>
    <row r="90" spans="2:28" x14ac:dyDescent="0.25">
      <c r="B90" s="20">
        <v>77</v>
      </c>
      <c r="C90" s="20">
        <f t="shared" si="12"/>
        <v>0.88000000000000034</v>
      </c>
      <c r="D90" s="20">
        <f t="shared" si="13"/>
        <v>5.0000000000000001E-3</v>
      </c>
      <c r="E90" s="77">
        <f t="shared" si="10"/>
        <v>-2.7580376376235265E-2</v>
      </c>
      <c r="F90" s="78">
        <f t="shared" si="11"/>
        <v>0.85741962362376511</v>
      </c>
      <c r="H90" s="79"/>
      <c r="I90" s="80"/>
      <c r="J90" s="80"/>
      <c r="K90" s="97"/>
      <c r="S90" s="20">
        <v>77</v>
      </c>
      <c r="T90" s="93">
        <f t="shared" si="14"/>
        <v>4.3799999999999919</v>
      </c>
      <c r="U90" s="20">
        <f t="shared" si="15"/>
        <v>5.0000000000000001E-3</v>
      </c>
      <c r="V90" s="118">
        <f t="shared" si="16"/>
        <v>-0.22064301100988212</v>
      </c>
      <c r="W90" s="78">
        <f t="shared" si="17"/>
        <v>4.16435698899011</v>
      </c>
      <c r="Y90" s="79"/>
      <c r="Z90" s="80"/>
      <c r="AA90" s="80"/>
      <c r="AB90" s="97"/>
    </row>
    <row r="91" spans="2:28" x14ac:dyDescent="0.25">
      <c r="B91" s="20">
        <v>78</v>
      </c>
      <c r="C91" s="20">
        <f t="shared" si="12"/>
        <v>0.88500000000000034</v>
      </c>
      <c r="D91" s="20">
        <f t="shared" si="13"/>
        <v>5.0000000000000001E-3</v>
      </c>
      <c r="E91" s="77">
        <f t="shared" si="10"/>
        <v>-2.6010068891708812E-2</v>
      </c>
      <c r="F91" s="78">
        <f t="shared" si="11"/>
        <v>0.86398993110829159</v>
      </c>
      <c r="H91" s="79"/>
      <c r="I91" s="80"/>
      <c r="J91" s="80"/>
      <c r="K91" s="97"/>
      <c r="S91" s="20">
        <v>78</v>
      </c>
      <c r="T91" s="93">
        <f t="shared" si="14"/>
        <v>4.3849999999999918</v>
      </c>
      <c r="U91" s="20">
        <f t="shared" si="15"/>
        <v>5.0000000000000001E-3</v>
      </c>
      <c r="V91" s="118">
        <f t="shared" si="16"/>
        <v>-0.20808055113367049</v>
      </c>
      <c r="W91" s="78">
        <f t="shared" si="17"/>
        <v>4.1819194488663216</v>
      </c>
      <c r="Y91" s="79"/>
      <c r="Z91" s="80"/>
      <c r="AA91" s="80"/>
      <c r="AB91" s="97"/>
    </row>
    <row r="92" spans="2:28" x14ac:dyDescent="0.25">
      <c r="B92" s="20">
        <v>79</v>
      </c>
      <c r="C92" s="20">
        <f t="shared" si="12"/>
        <v>0.89000000000000035</v>
      </c>
      <c r="D92" s="20">
        <f t="shared" si="13"/>
        <v>5.0000000000000001E-3</v>
      </c>
      <c r="E92" s="77">
        <f t="shared" si="10"/>
        <v>-2.4313042966064919E-2</v>
      </c>
      <c r="F92" s="78">
        <f t="shared" si="11"/>
        <v>0.87068695703393539</v>
      </c>
      <c r="H92" s="79"/>
      <c r="I92" s="80"/>
      <c r="J92" s="80"/>
      <c r="K92" s="97"/>
      <c r="S92" s="20">
        <v>79</v>
      </c>
      <c r="T92" s="93">
        <f t="shared" si="14"/>
        <v>4.3899999999999917</v>
      </c>
      <c r="U92" s="20">
        <f t="shared" si="15"/>
        <v>5.0000000000000001E-3</v>
      </c>
      <c r="V92" s="118">
        <f t="shared" si="16"/>
        <v>-0.19450434372851935</v>
      </c>
      <c r="W92" s="78">
        <f t="shared" si="17"/>
        <v>4.2004956562714719</v>
      </c>
      <c r="Y92" s="79"/>
      <c r="Z92" s="80"/>
      <c r="AA92" s="80"/>
      <c r="AB92" s="97"/>
    </row>
    <row r="93" spans="2:28" x14ac:dyDescent="0.25">
      <c r="B93" s="20">
        <v>80</v>
      </c>
      <c r="C93" s="20">
        <f t="shared" si="12"/>
        <v>0.89500000000000035</v>
      </c>
      <c r="D93" s="20">
        <f t="shared" si="13"/>
        <v>5.0000000000000001E-3</v>
      </c>
      <c r="E93" s="77">
        <f t="shared" si="10"/>
        <v>-2.2497566339028888E-2</v>
      </c>
      <c r="F93" s="78">
        <f t="shared" si="11"/>
        <v>0.87750243366097147</v>
      </c>
      <c r="H93" s="79"/>
      <c r="I93" s="80"/>
      <c r="J93" s="80"/>
      <c r="K93" s="97"/>
      <c r="S93" s="20">
        <v>80</v>
      </c>
      <c r="T93" s="93">
        <f t="shared" si="14"/>
        <v>4.3949999999999916</v>
      </c>
      <c r="U93" s="20">
        <f t="shared" si="15"/>
        <v>5.0000000000000001E-3</v>
      </c>
      <c r="V93" s="118">
        <f t="shared" si="16"/>
        <v>-0.17998053071223111</v>
      </c>
      <c r="W93" s="78">
        <f t="shared" si="17"/>
        <v>4.2200194692877604</v>
      </c>
      <c r="Y93" s="79"/>
      <c r="Z93" s="80"/>
      <c r="AA93" s="80"/>
      <c r="AB93" s="97"/>
    </row>
    <row r="94" spans="2:28" x14ac:dyDescent="0.25">
      <c r="B94" s="20">
        <v>81</v>
      </c>
      <c r="C94" s="20">
        <f t="shared" si="12"/>
        <v>0.90000000000000036</v>
      </c>
      <c r="D94" s="20">
        <f t="shared" si="13"/>
        <v>5.0000000000000001E-3</v>
      </c>
      <c r="E94" s="77">
        <f t="shared" si="10"/>
        <v>-2.057248383023657E-2</v>
      </c>
      <c r="F94" s="78">
        <f t="shared" si="11"/>
        <v>0.88442751616976378</v>
      </c>
      <c r="H94" s="79"/>
      <c r="I94" s="80"/>
      <c r="J94" s="80"/>
      <c r="K94" s="97"/>
      <c r="S94" s="20">
        <v>81</v>
      </c>
      <c r="T94" s="93">
        <f t="shared" si="14"/>
        <v>4.3999999999999915</v>
      </c>
      <c r="U94" s="20">
        <f t="shared" si="15"/>
        <v>5.0000000000000001E-3</v>
      </c>
      <c r="V94" s="118">
        <f t="shared" si="16"/>
        <v>-0.16457987064189256</v>
      </c>
      <c r="W94" s="78">
        <f t="shared" si="17"/>
        <v>4.2404201293580988</v>
      </c>
      <c r="Y94" s="79"/>
      <c r="Z94" s="80"/>
      <c r="AA94" s="80"/>
      <c r="AB94" s="97"/>
    </row>
    <row r="95" spans="2:28" x14ac:dyDescent="0.25">
      <c r="B95" s="20">
        <v>82</v>
      </c>
      <c r="C95" s="20">
        <f t="shared" si="12"/>
        <v>0.90500000000000036</v>
      </c>
      <c r="D95" s="20">
        <f t="shared" si="13"/>
        <v>5.0000000000000001E-3</v>
      </c>
      <c r="E95" s="77">
        <f t="shared" si="10"/>
        <v>-1.8547174248162206E-2</v>
      </c>
      <c r="F95" s="78">
        <f t="shared" si="11"/>
        <v>0.89145282575183815</v>
      </c>
      <c r="H95" s="79"/>
      <c r="I95" s="80"/>
      <c r="J95" s="80"/>
      <c r="K95" s="97"/>
      <c r="S95" s="20">
        <v>82</v>
      </c>
      <c r="T95" s="93">
        <f t="shared" si="14"/>
        <v>4.4049999999999914</v>
      </c>
      <c r="U95" s="20">
        <f t="shared" si="15"/>
        <v>5.0000000000000001E-3</v>
      </c>
      <c r="V95" s="118">
        <f t="shared" si="16"/>
        <v>-0.14837739398529765</v>
      </c>
      <c r="W95" s="78">
        <f t="shared" si="17"/>
        <v>4.2616226060146936</v>
      </c>
      <c r="Y95" s="79"/>
      <c r="Z95" s="80"/>
      <c r="AA95" s="80"/>
      <c r="AB95" s="97"/>
    </row>
    <row r="96" spans="2:28" x14ac:dyDescent="0.25">
      <c r="B96" s="20">
        <v>83</v>
      </c>
      <c r="C96" s="20">
        <f t="shared" si="12"/>
        <v>0.91000000000000036</v>
      </c>
      <c r="D96" s="20">
        <f t="shared" si="13"/>
        <v>5.0000000000000001E-3</v>
      </c>
      <c r="E96" s="77">
        <f t="shared" si="10"/>
        <v>-1.6431504697506181E-2</v>
      </c>
      <c r="F96" s="78">
        <f t="shared" si="11"/>
        <v>0.89856849530249416</v>
      </c>
      <c r="H96" s="79"/>
      <c r="I96" s="80"/>
      <c r="J96" s="80"/>
      <c r="K96" s="97"/>
      <c r="S96" s="20">
        <v>83</v>
      </c>
      <c r="T96" s="93">
        <f t="shared" si="14"/>
        <v>4.4099999999999913</v>
      </c>
      <c r="U96" s="20">
        <f t="shared" si="15"/>
        <v>5.0000000000000001E-3</v>
      </c>
      <c r="V96" s="118">
        <f t="shared" si="16"/>
        <v>-0.13145203758004945</v>
      </c>
      <c r="W96" s="78">
        <f t="shared" si="17"/>
        <v>4.2835479624199415</v>
      </c>
      <c r="Y96" s="79"/>
      <c r="Z96" s="80"/>
      <c r="AA96" s="80"/>
      <c r="AB96" s="97"/>
    </row>
    <row r="97" spans="2:28" x14ac:dyDescent="0.25">
      <c r="B97" s="20">
        <v>84</v>
      </c>
      <c r="C97" s="20">
        <f t="shared" si="12"/>
        <v>0.91500000000000037</v>
      </c>
      <c r="D97" s="20">
        <f t="shared" si="13"/>
        <v>5.0000000000000001E-3</v>
      </c>
      <c r="E97" s="77">
        <f t="shared" si="10"/>
        <v>-1.4235782507653007E-2</v>
      </c>
      <c r="F97" s="78">
        <f t="shared" si="11"/>
        <v>0.90576421749234737</v>
      </c>
      <c r="H97" s="79"/>
      <c r="I97" s="80"/>
      <c r="J97" s="80"/>
      <c r="K97" s="97"/>
      <c r="S97" s="20">
        <v>84</v>
      </c>
      <c r="T97" s="93">
        <f t="shared" si="14"/>
        <v>4.4149999999999912</v>
      </c>
      <c r="U97" s="20">
        <f t="shared" si="15"/>
        <v>5.0000000000000001E-3</v>
      </c>
      <c r="V97" s="118">
        <f t="shared" si="16"/>
        <v>-0.11388626006122406</v>
      </c>
      <c r="W97" s="78">
        <f t="shared" si="17"/>
        <v>4.306113739938767</v>
      </c>
      <c r="Y97" s="79"/>
      <c r="Z97" s="80"/>
      <c r="AA97" s="80"/>
      <c r="AB97" s="97"/>
    </row>
    <row r="98" spans="2:28" x14ac:dyDescent="0.25">
      <c r="B98" s="20">
        <v>85</v>
      </c>
      <c r="C98" s="20">
        <f t="shared" si="12"/>
        <v>0.92000000000000037</v>
      </c>
      <c r="D98" s="20">
        <f t="shared" si="13"/>
        <v>5.0000000000000001E-3</v>
      </c>
      <c r="E98" s="77">
        <f t="shared" si="10"/>
        <v>-1.1970705016398402E-2</v>
      </c>
      <c r="F98" s="78">
        <f t="shared" si="11"/>
        <v>0.91302929498360197</v>
      </c>
      <c r="H98" s="79"/>
      <c r="I98" s="80"/>
      <c r="J98" s="80"/>
      <c r="K98" s="97"/>
      <c r="S98" s="20">
        <v>85</v>
      </c>
      <c r="T98" s="93">
        <f t="shared" si="14"/>
        <v>4.419999999999991</v>
      </c>
      <c r="U98" s="20">
        <f t="shared" si="15"/>
        <v>5.0000000000000001E-3</v>
      </c>
      <c r="V98" s="118">
        <f t="shared" si="16"/>
        <v>-9.5765640131187213E-2</v>
      </c>
      <c r="W98" s="78">
        <f t="shared" si="17"/>
        <v>4.3292343598688037</v>
      </c>
      <c r="Y98" s="79"/>
      <c r="Z98" s="80"/>
      <c r="AA98" s="80"/>
      <c r="AB98" s="97"/>
    </row>
    <row r="99" spans="2:28" x14ac:dyDescent="0.25">
      <c r="B99" s="20">
        <v>86</v>
      </c>
      <c r="C99" s="20">
        <f t="shared" si="12"/>
        <v>0.92500000000000038</v>
      </c>
      <c r="D99" s="20">
        <f t="shared" si="13"/>
        <v>5.0000000000000001E-3</v>
      </c>
      <c r="E99" s="77">
        <f t="shared" si="10"/>
        <v>-9.6473074535949922E-3</v>
      </c>
      <c r="F99" s="78">
        <f t="shared" si="11"/>
        <v>0.92035269254640539</v>
      </c>
      <c r="H99" s="79"/>
      <c r="I99" s="80"/>
      <c r="J99" s="80"/>
      <c r="K99" s="97"/>
      <c r="S99" s="20">
        <v>86</v>
      </c>
      <c r="T99" s="93">
        <f t="shared" si="14"/>
        <v>4.4249999999999909</v>
      </c>
      <c r="U99" s="20">
        <f t="shared" si="15"/>
        <v>5.0000000000000001E-3</v>
      </c>
      <c r="V99" s="118">
        <f t="shared" si="16"/>
        <v>-7.7178459628759938E-2</v>
      </c>
      <c r="W99" s="78">
        <f t="shared" si="17"/>
        <v>4.3528215403712309</v>
      </c>
      <c r="Y99" s="79"/>
      <c r="Z99" s="80"/>
      <c r="AA99" s="80"/>
      <c r="AB99" s="97"/>
    </row>
    <row r="100" spans="2:28" x14ac:dyDescent="0.25">
      <c r="B100" s="20">
        <v>87</v>
      </c>
      <c r="C100" s="20">
        <f t="shared" si="12"/>
        <v>0.93000000000000038</v>
      </c>
      <c r="D100" s="20">
        <f t="shared" si="13"/>
        <v>5.0000000000000001E-3</v>
      </c>
      <c r="E100" s="77">
        <f t="shared" si="10"/>
        <v>-7.2769091786215965E-3</v>
      </c>
      <c r="F100" s="78">
        <f t="shared" si="11"/>
        <v>0.92772309082137883</v>
      </c>
      <c r="H100" s="79"/>
      <c r="I100" s="80"/>
      <c r="J100" s="80"/>
      <c r="K100" s="97"/>
      <c r="S100" s="20">
        <v>87</v>
      </c>
      <c r="T100" s="93">
        <f t="shared" si="14"/>
        <v>4.4299999999999908</v>
      </c>
      <c r="U100" s="20">
        <f t="shared" si="15"/>
        <v>5.0000000000000001E-3</v>
      </c>
      <c r="V100" s="118">
        <f t="shared" si="16"/>
        <v>-5.8215273428972772E-2</v>
      </c>
      <c r="W100" s="78">
        <f t="shared" si="17"/>
        <v>4.3767847265710182</v>
      </c>
      <c r="Y100" s="79"/>
      <c r="Z100" s="80"/>
      <c r="AA100" s="80"/>
      <c r="AB100" s="97"/>
    </row>
    <row r="101" spans="2:28" x14ac:dyDescent="0.25">
      <c r="B101" s="20">
        <v>88</v>
      </c>
      <c r="C101" s="20">
        <f t="shared" si="12"/>
        <v>0.93500000000000039</v>
      </c>
      <c r="D101" s="20">
        <f t="shared" si="13"/>
        <v>5.0000000000000001E-3</v>
      </c>
      <c r="E101" s="77">
        <f t="shared" si="10"/>
        <v>-4.8710585336023066E-3</v>
      </c>
      <c r="F101" s="78">
        <f t="shared" si="11"/>
        <v>0.93512894146639813</v>
      </c>
      <c r="H101" s="79"/>
      <c r="I101" s="80"/>
      <c r="J101" s="80"/>
      <c r="K101" s="97"/>
      <c r="S101" s="20">
        <v>88</v>
      </c>
      <c r="T101" s="93">
        <f t="shared" si="14"/>
        <v>4.4349999999999907</v>
      </c>
      <c r="U101" s="20">
        <f t="shared" si="15"/>
        <v>5.0000000000000001E-3</v>
      </c>
      <c r="V101" s="118">
        <f t="shared" si="16"/>
        <v>-3.8968468268818453E-2</v>
      </c>
      <c r="W101" s="78">
        <f t="shared" si="17"/>
        <v>4.4010315317311726</v>
      </c>
      <c r="Y101" s="79"/>
      <c r="Z101" s="80"/>
      <c r="AA101" s="80"/>
      <c r="AB101" s="97"/>
    </row>
    <row r="102" spans="2:28" x14ac:dyDescent="0.25">
      <c r="B102" s="20">
        <v>89</v>
      </c>
      <c r="C102" s="20">
        <f t="shared" si="12"/>
        <v>0.94000000000000039</v>
      </c>
      <c r="D102" s="20">
        <f t="shared" si="13"/>
        <v>5.0000000000000001E-3</v>
      </c>
      <c r="E102" s="77">
        <f t="shared" si="10"/>
        <v>-2.4414765810443669E-3</v>
      </c>
      <c r="F102" s="78">
        <f t="shared" si="11"/>
        <v>0.94255852341895607</v>
      </c>
      <c r="H102" s="79"/>
      <c r="I102" s="80"/>
      <c r="J102" s="80"/>
      <c r="K102" s="97"/>
      <c r="S102" s="20">
        <v>89</v>
      </c>
      <c r="T102" s="93">
        <f t="shared" si="14"/>
        <v>4.4399999999999906</v>
      </c>
      <c r="U102" s="20">
        <f t="shared" si="15"/>
        <v>5.0000000000000001E-3</v>
      </c>
      <c r="V102" s="118">
        <f t="shared" si="16"/>
        <v>-1.9531812648354935E-2</v>
      </c>
      <c r="W102" s="78">
        <f t="shared" si="17"/>
        <v>4.4254681873516359</v>
      </c>
      <c r="Y102" s="79"/>
      <c r="Z102" s="80"/>
      <c r="AA102" s="80"/>
      <c r="AB102" s="97"/>
    </row>
    <row r="103" spans="2:28" x14ac:dyDescent="0.25">
      <c r="B103" s="20">
        <v>90</v>
      </c>
      <c r="C103" s="20">
        <f t="shared" si="12"/>
        <v>0.9450000000000004</v>
      </c>
      <c r="D103" s="20">
        <f t="shared" si="13"/>
        <v>5.0000000000000001E-3</v>
      </c>
      <c r="E103" s="77">
        <f t="shared" si="10"/>
        <v>-8.576039184360341E-18</v>
      </c>
      <c r="F103" s="78">
        <f t="shared" si="11"/>
        <v>0.9500000000000004</v>
      </c>
      <c r="H103" s="79"/>
      <c r="I103" s="80"/>
      <c r="J103" s="80"/>
      <c r="K103" s="97"/>
      <c r="S103" s="20">
        <v>90</v>
      </c>
      <c r="T103" s="93">
        <f t="shared" si="14"/>
        <v>4.4449999999999905</v>
      </c>
      <c r="U103" s="20">
        <f t="shared" si="15"/>
        <v>5.0000000000000001E-3</v>
      </c>
      <c r="V103" s="118">
        <f t="shared" si="16"/>
        <v>-6.8608313474882728E-17</v>
      </c>
      <c r="W103" s="78">
        <f t="shared" si="17"/>
        <v>4.4499999999999904</v>
      </c>
      <c r="Y103" s="79"/>
      <c r="Z103" s="80"/>
      <c r="AA103" s="80"/>
      <c r="AB103" s="97"/>
    </row>
    <row r="104" spans="2:28" x14ac:dyDescent="0.25">
      <c r="B104" s="20">
        <v>91</v>
      </c>
      <c r="C104" s="20">
        <f t="shared" si="12"/>
        <v>0.9500000000000004</v>
      </c>
      <c r="D104" s="20">
        <f t="shared" si="13"/>
        <v>5.0000000000000001E-3</v>
      </c>
      <c r="E104" s="77">
        <f t="shared" si="10"/>
        <v>2.4414765810443803E-3</v>
      </c>
      <c r="F104" s="78">
        <f t="shared" si="11"/>
        <v>0.95744147658104484</v>
      </c>
      <c r="H104" s="79"/>
      <c r="I104" s="80"/>
      <c r="J104" s="80"/>
      <c r="K104" s="97"/>
      <c r="S104" s="20">
        <v>91</v>
      </c>
      <c r="T104" s="93">
        <f t="shared" si="14"/>
        <v>4.4499999999999904</v>
      </c>
      <c r="U104" s="20">
        <f t="shared" si="15"/>
        <v>5.0000000000000001E-3</v>
      </c>
      <c r="V104" s="118">
        <f t="shared" si="16"/>
        <v>1.9531812648355042E-2</v>
      </c>
      <c r="W104" s="78">
        <f t="shared" si="17"/>
        <v>4.4745318126483458</v>
      </c>
      <c r="Y104" s="79"/>
      <c r="Z104" s="80"/>
      <c r="AA104" s="80"/>
      <c r="AB104" s="97"/>
    </row>
    <row r="105" spans="2:28" x14ac:dyDescent="0.25">
      <c r="B105" s="20">
        <v>92</v>
      </c>
      <c r="C105" s="20">
        <f t="shared" si="12"/>
        <v>0.9550000000000004</v>
      </c>
      <c r="D105" s="20">
        <f t="shared" si="13"/>
        <v>5.0000000000000001E-3</v>
      </c>
      <c r="E105" s="77">
        <f t="shared" si="10"/>
        <v>4.8710585336022589E-3</v>
      </c>
      <c r="F105" s="78">
        <f t="shared" si="11"/>
        <v>0.96487105853360267</v>
      </c>
      <c r="H105" s="79"/>
      <c r="I105" s="80"/>
      <c r="J105" s="80"/>
      <c r="K105" s="97"/>
      <c r="S105" s="20">
        <v>92</v>
      </c>
      <c r="T105" s="93">
        <f t="shared" si="14"/>
        <v>4.4549999999999903</v>
      </c>
      <c r="U105" s="20">
        <f t="shared" si="15"/>
        <v>5.0000000000000001E-3</v>
      </c>
      <c r="V105" s="118">
        <f t="shared" si="16"/>
        <v>3.8968468268818071E-2</v>
      </c>
      <c r="W105" s="78">
        <f t="shared" si="17"/>
        <v>4.4989684682688083</v>
      </c>
      <c r="Y105" s="79"/>
      <c r="Z105" s="80"/>
      <c r="AA105" s="80"/>
      <c r="AB105" s="97"/>
    </row>
    <row r="106" spans="2:28" x14ac:dyDescent="0.25">
      <c r="B106" s="20">
        <v>93</v>
      </c>
      <c r="C106" s="20">
        <f t="shared" si="12"/>
        <v>0.96000000000000041</v>
      </c>
      <c r="D106" s="20">
        <f t="shared" si="13"/>
        <v>5.0000000000000001E-3</v>
      </c>
      <c r="E106" s="77">
        <f t="shared" si="10"/>
        <v>7.2769091786215488E-3</v>
      </c>
      <c r="F106" s="78">
        <f t="shared" si="11"/>
        <v>0.97227690917862197</v>
      </c>
      <c r="H106" s="79"/>
      <c r="I106" s="80"/>
      <c r="J106" s="80"/>
      <c r="K106" s="97"/>
      <c r="S106" s="20">
        <v>93</v>
      </c>
      <c r="T106" s="93">
        <f t="shared" si="14"/>
        <v>4.4599999999999902</v>
      </c>
      <c r="U106" s="20">
        <f t="shared" si="15"/>
        <v>5.0000000000000001E-3</v>
      </c>
      <c r="V106" s="118">
        <f t="shared" si="16"/>
        <v>5.821527342897239E-2</v>
      </c>
      <c r="W106" s="78">
        <f t="shared" si="17"/>
        <v>4.5232152734289626</v>
      </c>
      <c r="Y106" s="79"/>
      <c r="Z106" s="80"/>
      <c r="AA106" s="80"/>
      <c r="AB106" s="97"/>
    </row>
    <row r="107" spans="2:28" x14ac:dyDescent="0.25">
      <c r="B107" s="20">
        <v>94</v>
      </c>
      <c r="C107" s="20">
        <f t="shared" si="12"/>
        <v>0.96500000000000041</v>
      </c>
      <c r="D107" s="20">
        <f t="shared" si="13"/>
        <v>5.0000000000000001E-3</v>
      </c>
      <c r="E107" s="77">
        <f t="shared" si="10"/>
        <v>9.6473074535949766E-3</v>
      </c>
      <c r="F107" s="78">
        <f t="shared" si="11"/>
        <v>0.97964730745359541</v>
      </c>
      <c r="H107" s="79"/>
      <c r="I107" s="80"/>
      <c r="J107" s="80"/>
      <c r="K107" s="97"/>
      <c r="S107" s="20">
        <v>94</v>
      </c>
      <c r="T107" s="93">
        <f t="shared" si="14"/>
        <v>4.4649999999999901</v>
      </c>
      <c r="U107" s="20">
        <f t="shared" si="15"/>
        <v>5.0000000000000001E-3</v>
      </c>
      <c r="V107" s="118">
        <f t="shared" si="16"/>
        <v>7.7178459628759813E-2</v>
      </c>
      <c r="W107" s="78">
        <f t="shared" si="17"/>
        <v>4.5471784596287499</v>
      </c>
      <c r="Y107" s="79"/>
      <c r="Z107" s="80"/>
      <c r="AA107" s="80"/>
      <c r="AB107" s="97"/>
    </row>
    <row r="108" spans="2:28" x14ac:dyDescent="0.25">
      <c r="B108" s="20">
        <v>95</v>
      </c>
      <c r="C108" s="20">
        <f t="shared" si="12"/>
        <v>0.97000000000000042</v>
      </c>
      <c r="D108" s="20">
        <f t="shared" si="13"/>
        <v>5.0000000000000001E-3</v>
      </c>
      <c r="E108" s="77">
        <f t="shared" si="10"/>
        <v>1.1970705016398414E-2</v>
      </c>
      <c r="F108" s="78">
        <f t="shared" si="11"/>
        <v>0.98697070501639883</v>
      </c>
      <c r="H108" s="79"/>
      <c r="I108" s="80"/>
      <c r="J108" s="80"/>
      <c r="K108" s="97"/>
      <c r="S108" s="20">
        <v>95</v>
      </c>
      <c r="T108" s="93">
        <f t="shared" si="14"/>
        <v>4.46999999999999</v>
      </c>
      <c r="U108" s="20">
        <f t="shared" si="15"/>
        <v>5.0000000000000001E-3</v>
      </c>
      <c r="V108" s="118">
        <f t="shared" si="16"/>
        <v>9.576564013118731E-2</v>
      </c>
      <c r="W108" s="78">
        <f t="shared" si="17"/>
        <v>4.5707656401311771</v>
      </c>
      <c r="Y108" s="79"/>
      <c r="Z108" s="80"/>
      <c r="AA108" s="80"/>
      <c r="AB108" s="97"/>
    </row>
    <row r="109" spans="2:28" x14ac:dyDescent="0.25">
      <c r="B109" s="20">
        <v>96</v>
      </c>
      <c r="C109" s="20">
        <f t="shared" si="12"/>
        <v>0.97500000000000042</v>
      </c>
      <c r="D109" s="20">
        <f t="shared" si="13"/>
        <v>5.0000000000000001E-3</v>
      </c>
      <c r="E109" s="77">
        <f t="shared" si="10"/>
        <v>1.4235782507652991E-2</v>
      </c>
      <c r="F109" s="78">
        <f t="shared" si="11"/>
        <v>0.99423578250765343</v>
      </c>
      <c r="H109" s="79"/>
      <c r="I109" s="80"/>
      <c r="J109" s="80"/>
      <c r="K109" s="97"/>
      <c r="S109" s="20">
        <v>96</v>
      </c>
      <c r="T109" s="93">
        <f t="shared" si="14"/>
        <v>4.4749999999999899</v>
      </c>
      <c r="U109" s="20">
        <f t="shared" si="15"/>
        <v>5.0000000000000001E-3</v>
      </c>
      <c r="V109" s="118">
        <f t="shared" si="16"/>
        <v>0.11388626006122393</v>
      </c>
      <c r="W109" s="78">
        <f t="shared" si="17"/>
        <v>4.5938862600612138</v>
      </c>
      <c r="Y109" s="79"/>
      <c r="Z109" s="80"/>
      <c r="AA109" s="80"/>
      <c r="AB109" s="97"/>
    </row>
    <row r="110" spans="2:28" x14ac:dyDescent="0.25">
      <c r="B110" s="20">
        <v>97</v>
      </c>
      <c r="C110" s="20">
        <f t="shared" si="12"/>
        <v>0.98000000000000043</v>
      </c>
      <c r="D110" s="20">
        <f t="shared" si="13"/>
        <v>5.0000000000000001E-3</v>
      </c>
      <c r="E110" s="77">
        <f t="shared" si="10"/>
        <v>1.6431504697506163E-2</v>
      </c>
      <c r="F110" s="78">
        <f t="shared" si="11"/>
        <v>1.0014315046975066</v>
      </c>
      <c r="H110" s="79"/>
      <c r="I110" s="80"/>
      <c r="J110" s="80"/>
      <c r="K110" s="97"/>
      <c r="S110" s="20">
        <v>97</v>
      </c>
      <c r="T110" s="93">
        <f t="shared" si="14"/>
        <v>4.4799999999999898</v>
      </c>
      <c r="U110" s="20">
        <f t="shared" si="15"/>
        <v>5.0000000000000001E-3</v>
      </c>
      <c r="V110" s="118">
        <f t="shared" si="16"/>
        <v>0.13145203758004931</v>
      </c>
      <c r="W110" s="78">
        <f t="shared" si="17"/>
        <v>4.6164520375800393</v>
      </c>
      <c r="Y110" s="79"/>
      <c r="Z110" s="80"/>
      <c r="AA110" s="80"/>
      <c r="AB110" s="97"/>
    </row>
    <row r="111" spans="2:28" x14ac:dyDescent="0.25">
      <c r="B111" s="20">
        <v>98</v>
      </c>
      <c r="C111" s="20">
        <f t="shared" si="12"/>
        <v>0.98500000000000043</v>
      </c>
      <c r="D111" s="20">
        <f t="shared" si="13"/>
        <v>5.0000000000000001E-3</v>
      </c>
      <c r="E111" s="77">
        <f t="shared" si="10"/>
        <v>1.8547174248162164E-2</v>
      </c>
      <c r="F111" s="78">
        <f t="shared" si="11"/>
        <v>1.0085471742481626</v>
      </c>
      <c r="H111" s="79"/>
      <c r="I111" s="80"/>
      <c r="J111" s="80"/>
      <c r="K111" s="97"/>
      <c r="S111" s="20">
        <v>98</v>
      </c>
      <c r="T111" s="93">
        <f t="shared" si="14"/>
        <v>4.4849999999999897</v>
      </c>
      <c r="U111" s="20">
        <f t="shared" si="15"/>
        <v>5.0000000000000001E-3</v>
      </c>
      <c r="V111" s="118">
        <f t="shared" si="16"/>
        <v>0.14837739398529731</v>
      </c>
      <c r="W111" s="78">
        <f t="shared" si="17"/>
        <v>4.6383773939852873</v>
      </c>
      <c r="Y111" s="79"/>
      <c r="Z111" s="80"/>
      <c r="AA111" s="80"/>
      <c r="AB111" s="97"/>
    </row>
    <row r="112" spans="2:28" x14ac:dyDescent="0.25">
      <c r="B112" s="20">
        <v>99</v>
      </c>
      <c r="C112" s="20">
        <f t="shared" si="12"/>
        <v>0.99000000000000044</v>
      </c>
      <c r="D112" s="20">
        <f t="shared" si="13"/>
        <v>5.0000000000000001E-3</v>
      </c>
      <c r="E112" s="77">
        <f t="shared" si="10"/>
        <v>2.0572483830236576E-2</v>
      </c>
      <c r="F112" s="78">
        <f t="shared" si="11"/>
        <v>1.0155724838302369</v>
      </c>
      <c r="H112" s="79"/>
      <c r="I112" s="80"/>
      <c r="J112" s="80"/>
      <c r="K112" s="97"/>
      <c r="S112" s="20">
        <v>99</v>
      </c>
      <c r="T112" s="93">
        <f t="shared" si="14"/>
        <v>4.4899999999999896</v>
      </c>
      <c r="U112" s="20">
        <f t="shared" si="15"/>
        <v>5.0000000000000001E-3</v>
      </c>
      <c r="V112" s="118">
        <f t="shared" si="16"/>
        <v>0.16457987064189261</v>
      </c>
      <c r="W112" s="78">
        <f t="shared" si="17"/>
        <v>4.6595798706418821</v>
      </c>
      <c r="Y112" s="79"/>
      <c r="Z112" s="80"/>
      <c r="AA112" s="80"/>
      <c r="AB112" s="97"/>
    </row>
    <row r="113" spans="2:28" x14ac:dyDescent="0.25">
      <c r="B113" s="20">
        <v>100</v>
      </c>
      <c r="C113" s="20">
        <f t="shared" si="12"/>
        <v>0.99500000000000044</v>
      </c>
      <c r="D113" s="20">
        <f t="shared" si="13"/>
        <v>5.0000000000000001E-3</v>
      </c>
      <c r="E113" s="77">
        <f t="shared" si="10"/>
        <v>2.2497566339028871E-2</v>
      </c>
      <c r="F113" s="78">
        <f t="shared" si="11"/>
        <v>1.0224975663390292</v>
      </c>
      <c r="G113" s="20">
        <f>_xlfn.STDEV.P(F14:F113)</f>
        <v>0.132242097701777</v>
      </c>
      <c r="H113" s="79">
        <f t="shared" ref="H113" si="18">$C$10*G113</f>
        <v>6.61210488508885E-2</v>
      </c>
      <c r="I113" s="80">
        <f t="shared" ref="I113:I176" si="19">C113-H113</f>
        <v>0.9288789511491119</v>
      </c>
      <c r="J113" s="80">
        <f t="shared" ref="J113:J176" si="20">C113+H113</f>
        <v>1.0611210488508889</v>
      </c>
      <c r="K113" s="80" t="str">
        <f t="shared" ref="K113:K176" si="21">IF(OR(AND(F113&lt;F112,F113&lt;I113),AND(F113&gt;F112,F113&gt;J113)),"Yes","No")</f>
        <v>No</v>
      </c>
      <c r="S113" s="20">
        <v>100</v>
      </c>
      <c r="T113" s="93">
        <f t="shared" si="14"/>
        <v>4.4949999999999894</v>
      </c>
      <c r="U113" s="20">
        <f t="shared" si="15"/>
        <v>5.0000000000000001E-3</v>
      </c>
      <c r="V113" s="118">
        <f t="shared" si="16"/>
        <v>0.17998053071223097</v>
      </c>
      <c r="W113" s="78">
        <f t="shared" si="17"/>
        <v>4.6799805307122204</v>
      </c>
      <c r="X113" s="20">
        <f>_xlfn.STDEV.P(W14:W113)</f>
        <v>0.16130402112721512</v>
      </c>
      <c r="Y113" s="79">
        <f t="shared" ref="Y113:Y176" si="22">$C$10*X113</f>
        <v>8.065201056360756E-2</v>
      </c>
      <c r="Z113" s="80">
        <f t="shared" ref="Z113:Z176" si="23">T113-Y113</f>
        <v>4.414347989436382</v>
      </c>
      <c r="AA113" s="80">
        <f t="shared" ref="AA113:AA176" si="24">T113+Y113</f>
        <v>4.5756520105635969</v>
      </c>
      <c r="AB113" s="80" t="str">
        <f t="shared" ref="AB113:AB176" si="25">IF(OR(AND(W113&lt;W112,W113&lt;Z113),AND(W113&gt;W112,W113&gt;AA113)),"Yes","No")</f>
        <v>Yes</v>
      </c>
    </row>
    <row r="114" spans="2:28" x14ac:dyDescent="0.25">
      <c r="B114" s="20">
        <v>101</v>
      </c>
      <c r="C114" s="20">
        <f t="shared" si="12"/>
        <v>1.0000000000000004</v>
      </c>
      <c r="D114" s="20">
        <f t="shared" si="13"/>
        <v>5.0000000000000001E-3</v>
      </c>
      <c r="E114" s="77">
        <f t="shared" si="10"/>
        <v>2.4313042966064905E-2</v>
      </c>
      <c r="F114" s="78">
        <f t="shared" si="11"/>
        <v>1.0293130429660653</v>
      </c>
      <c r="G114" s="20">
        <f t="shared" ref="G114:G177" si="26">_xlfn.STDEV.P(F15:F114)</f>
        <v>0.13271414377896185</v>
      </c>
      <c r="H114" s="79">
        <f t="shared" ref="H114:H177" si="27">$C$10*G114</f>
        <v>6.6357071889480923E-2</v>
      </c>
      <c r="I114" s="80">
        <f t="shared" si="19"/>
        <v>0.93364292811051952</v>
      </c>
      <c r="J114" s="80">
        <f t="shared" si="20"/>
        <v>1.0663570718894815</v>
      </c>
      <c r="K114" s="80" t="str">
        <f t="shared" si="21"/>
        <v>No</v>
      </c>
      <c r="S114" s="20">
        <v>101</v>
      </c>
      <c r="T114" s="93">
        <f t="shared" si="14"/>
        <v>4.4999999999999893</v>
      </c>
      <c r="U114" s="20">
        <f t="shared" si="15"/>
        <v>5.0000000000000001E-3</v>
      </c>
      <c r="V114" s="118">
        <f t="shared" si="16"/>
        <v>0.19450434372851924</v>
      </c>
      <c r="W114" s="78">
        <f t="shared" si="17"/>
        <v>4.6995043437285089</v>
      </c>
      <c r="X114" s="20">
        <f t="shared" ref="X114:X177" si="28">_xlfn.STDEV.P(W15:W114)</f>
        <v>0.16526674393269711</v>
      </c>
      <c r="Y114" s="79">
        <f t="shared" si="22"/>
        <v>8.2633371966348554E-2</v>
      </c>
      <c r="Z114" s="80">
        <f t="shared" si="23"/>
        <v>4.4173666280336406</v>
      </c>
      <c r="AA114" s="80">
        <f t="shared" si="24"/>
        <v>4.5826333719663381</v>
      </c>
      <c r="AB114" s="80" t="str">
        <f t="shared" si="25"/>
        <v>Yes</v>
      </c>
    </row>
    <row r="115" spans="2:28" x14ac:dyDescent="0.25">
      <c r="B115" s="20">
        <v>102</v>
      </c>
      <c r="C115" s="20">
        <f t="shared" si="12"/>
        <v>1.0050000000000003</v>
      </c>
      <c r="D115" s="20">
        <f t="shared" si="13"/>
        <v>5.0000000000000001E-3</v>
      </c>
      <c r="E115" s="77">
        <f t="shared" si="10"/>
        <v>2.6010068891708781E-2</v>
      </c>
      <c r="F115" s="78">
        <f t="shared" si="11"/>
        <v>1.0360100688917091</v>
      </c>
      <c r="G115" s="20">
        <f t="shared" si="26"/>
        <v>0.13325615882127101</v>
      </c>
      <c r="H115" s="79">
        <f t="shared" si="27"/>
        <v>6.6628079410635505E-2</v>
      </c>
      <c r="I115" s="80">
        <f t="shared" si="19"/>
        <v>0.93837192058936481</v>
      </c>
      <c r="J115" s="80">
        <f t="shared" si="20"/>
        <v>1.0716280794106359</v>
      </c>
      <c r="K115" s="80" t="str">
        <f t="shared" si="21"/>
        <v>No</v>
      </c>
      <c r="S115" s="20">
        <v>102</v>
      </c>
      <c r="T115" s="93">
        <f t="shared" si="14"/>
        <v>4.5049999999999892</v>
      </c>
      <c r="U115" s="20">
        <f t="shared" si="15"/>
        <v>5.0000000000000001E-3</v>
      </c>
      <c r="V115" s="118">
        <f t="shared" si="16"/>
        <v>0.20808055113367024</v>
      </c>
      <c r="W115" s="78">
        <f t="shared" si="17"/>
        <v>4.7180805511336592</v>
      </c>
      <c r="X115" s="20">
        <f t="shared" si="28"/>
        <v>0.16968747715443402</v>
      </c>
      <c r="Y115" s="79">
        <f t="shared" si="22"/>
        <v>8.4843738577217012E-2</v>
      </c>
      <c r="Z115" s="80">
        <f t="shared" si="23"/>
        <v>4.4201562614227718</v>
      </c>
      <c r="AA115" s="80">
        <f t="shared" si="24"/>
        <v>4.5898437385772066</v>
      </c>
      <c r="AB115" s="80" t="str">
        <f t="shared" si="25"/>
        <v>Yes</v>
      </c>
    </row>
    <row r="116" spans="2:28" x14ac:dyDescent="0.25">
      <c r="B116" s="20">
        <v>103</v>
      </c>
      <c r="C116" s="20">
        <f t="shared" si="12"/>
        <v>1.0100000000000002</v>
      </c>
      <c r="D116" s="20">
        <f t="shared" si="13"/>
        <v>5.0000000000000001E-3</v>
      </c>
      <c r="E116" s="77">
        <f t="shared" si="10"/>
        <v>2.7580376376235255E-2</v>
      </c>
      <c r="F116" s="78">
        <f t="shared" si="11"/>
        <v>1.0425803763762354</v>
      </c>
      <c r="G116" s="20">
        <f t="shared" si="26"/>
        <v>0.13386435096358629</v>
      </c>
      <c r="H116" s="79">
        <f t="shared" si="27"/>
        <v>6.6932175481793144E-2</v>
      </c>
      <c r="I116" s="80">
        <f t="shared" si="19"/>
        <v>0.94306782451820714</v>
      </c>
      <c r="J116" s="80">
        <f t="shared" si="20"/>
        <v>1.0769321754817933</v>
      </c>
      <c r="K116" s="80" t="str">
        <f t="shared" si="21"/>
        <v>No</v>
      </c>
      <c r="S116" s="20">
        <v>103</v>
      </c>
      <c r="T116" s="93">
        <f t="shared" si="14"/>
        <v>4.5099999999999891</v>
      </c>
      <c r="U116" s="20">
        <f t="shared" si="15"/>
        <v>5.0000000000000001E-3</v>
      </c>
      <c r="V116" s="118">
        <f t="shared" si="16"/>
        <v>0.22064301100988204</v>
      </c>
      <c r="W116" s="78">
        <f t="shared" si="17"/>
        <v>4.7356430110098708</v>
      </c>
      <c r="X116" s="20">
        <f t="shared" si="28"/>
        <v>0.17449510593450615</v>
      </c>
      <c r="Y116" s="79">
        <f t="shared" si="22"/>
        <v>8.7247552967253075E-2</v>
      </c>
      <c r="Z116" s="80">
        <f t="shared" si="23"/>
        <v>4.4227524470327362</v>
      </c>
      <c r="AA116" s="80">
        <f t="shared" si="24"/>
        <v>4.5972475529672421</v>
      </c>
      <c r="AB116" s="80" t="str">
        <f t="shared" si="25"/>
        <v>Yes</v>
      </c>
    </row>
    <row r="117" spans="2:28" x14ac:dyDescent="0.25">
      <c r="B117" s="20">
        <v>104</v>
      </c>
      <c r="C117" s="20">
        <f t="shared" si="12"/>
        <v>1.0150000000000001</v>
      </c>
      <c r="D117" s="20">
        <f t="shared" si="13"/>
        <v>5.0000000000000001E-3</v>
      </c>
      <c r="E117" s="77">
        <f t="shared" si="10"/>
        <v>2.9016315039426466E-2</v>
      </c>
      <c r="F117" s="78">
        <f t="shared" si="11"/>
        <v>1.0490163150394265</v>
      </c>
      <c r="G117" s="20">
        <f t="shared" si="26"/>
        <v>0.1345345373703794</v>
      </c>
      <c r="H117" s="79">
        <f t="shared" si="27"/>
        <v>6.7267268685189702E-2</v>
      </c>
      <c r="I117" s="80">
        <f t="shared" si="19"/>
        <v>0.94773273131481039</v>
      </c>
      <c r="J117" s="80">
        <f t="shared" si="20"/>
        <v>1.0822672686851897</v>
      </c>
      <c r="K117" s="80" t="str">
        <f t="shared" si="21"/>
        <v>No</v>
      </c>
      <c r="S117" s="20">
        <v>104</v>
      </c>
      <c r="T117" s="93">
        <f t="shared" si="14"/>
        <v>4.514999999999989</v>
      </c>
      <c r="U117" s="20">
        <f t="shared" si="15"/>
        <v>5.0000000000000001E-3</v>
      </c>
      <c r="V117" s="118">
        <f t="shared" si="16"/>
        <v>0.23213052031541173</v>
      </c>
      <c r="W117" s="78">
        <f t="shared" si="17"/>
        <v>4.7521305203154007</v>
      </c>
      <c r="X117" s="20">
        <f t="shared" si="28"/>
        <v>0.17961965629390803</v>
      </c>
      <c r="Y117" s="79">
        <f t="shared" si="22"/>
        <v>8.9809828146954013E-2</v>
      </c>
      <c r="Z117" s="80">
        <f t="shared" si="23"/>
        <v>4.4251901718530346</v>
      </c>
      <c r="AA117" s="80">
        <f t="shared" si="24"/>
        <v>4.6048098281469434</v>
      </c>
      <c r="AB117" s="80" t="str">
        <f t="shared" si="25"/>
        <v>Yes</v>
      </c>
    </row>
    <row r="118" spans="2:28" x14ac:dyDescent="0.25">
      <c r="B118" s="20">
        <v>105</v>
      </c>
      <c r="C118" s="20">
        <f t="shared" si="12"/>
        <v>1.02</v>
      </c>
      <c r="D118" s="20">
        <f t="shared" si="13"/>
        <v>5.0000000000000001E-3</v>
      </c>
      <c r="E118" s="77">
        <f t="shared" si="10"/>
        <v>3.0310889132455363E-2</v>
      </c>
      <c r="F118" s="78">
        <f t="shared" si="11"/>
        <v>1.0553108891324552</v>
      </c>
      <c r="G118" s="20">
        <f t="shared" si="26"/>
        <v>0.13526219535863887</v>
      </c>
      <c r="H118" s="79">
        <f t="shared" si="27"/>
        <v>6.7631097679319435E-2</v>
      </c>
      <c r="I118" s="80">
        <f t="shared" si="19"/>
        <v>0.95236890232068061</v>
      </c>
      <c r="J118" s="80">
        <f t="shared" si="20"/>
        <v>1.0876310976793195</v>
      </c>
      <c r="K118" s="80" t="str">
        <f t="shared" si="21"/>
        <v>No</v>
      </c>
      <c r="S118" s="20">
        <v>105</v>
      </c>
      <c r="T118" s="93">
        <f t="shared" si="14"/>
        <v>4.5199999999999889</v>
      </c>
      <c r="U118" s="20">
        <f t="shared" si="15"/>
        <v>5.0000000000000001E-3</v>
      </c>
      <c r="V118" s="118">
        <f t="shared" si="16"/>
        <v>0.24248711305964291</v>
      </c>
      <c r="W118" s="78">
        <f t="shared" si="17"/>
        <v>4.7674871130596319</v>
      </c>
      <c r="X118" s="20">
        <f t="shared" si="28"/>
        <v>0.1849939757132989</v>
      </c>
      <c r="Y118" s="79">
        <f t="shared" si="22"/>
        <v>9.2496987856649449E-2</v>
      </c>
      <c r="Z118" s="80">
        <f t="shared" si="23"/>
        <v>4.4275030121433394</v>
      </c>
      <c r="AA118" s="80">
        <f t="shared" si="24"/>
        <v>4.6124969878566384</v>
      </c>
      <c r="AB118" s="80" t="str">
        <f t="shared" si="25"/>
        <v>Yes</v>
      </c>
    </row>
    <row r="119" spans="2:28" x14ac:dyDescent="0.25">
      <c r="B119" s="20">
        <v>106</v>
      </c>
      <c r="C119" s="20">
        <f t="shared" si="12"/>
        <v>1.0249999999999999</v>
      </c>
      <c r="D119" s="20">
        <f t="shared" si="13"/>
        <v>5.0000000000000001E-3</v>
      </c>
      <c r="E119" s="77">
        <f t="shared" si="10"/>
        <v>3.145779162047084E-2</v>
      </c>
      <c r="F119" s="78">
        <f t="shared" si="11"/>
        <v>1.0614577916204706</v>
      </c>
      <c r="G119" s="20">
        <f t="shared" si="26"/>
        <v>0.13604251501708636</v>
      </c>
      <c r="H119" s="79">
        <f t="shared" si="27"/>
        <v>6.8021257508543181E-2</v>
      </c>
      <c r="I119" s="80">
        <f t="shared" si="19"/>
        <v>0.95697874249145676</v>
      </c>
      <c r="J119" s="80">
        <f t="shared" si="20"/>
        <v>1.0930212575085432</v>
      </c>
      <c r="K119" s="80" t="str">
        <f t="shared" si="21"/>
        <v>No</v>
      </c>
      <c r="S119" s="20">
        <v>106</v>
      </c>
      <c r="T119" s="93">
        <f t="shared" si="14"/>
        <v>4.5249999999999888</v>
      </c>
      <c r="U119" s="20">
        <f t="shared" si="15"/>
        <v>5.0000000000000001E-3</v>
      </c>
      <c r="V119" s="118">
        <f t="shared" si="16"/>
        <v>0.25166233296376672</v>
      </c>
      <c r="W119" s="78">
        <f t="shared" si="17"/>
        <v>4.7816623329637551</v>
      </c>
      <c r="X119" s="20">
        <f t="shared" si="28"/>
        <v>0.19055487029801041</v>
      </c>
      <c r="Y119" s="79">
        <f t="shared" si="22"/>
        <v>9.5277435149005205E-2</v>
      </c>
      <c r="Z119" s="80">
        <f t="shared" si="23"/>
        <v>4.4297225648509837</v>
      </c>
      <c r="AA119" s="80">
        <f t="shared" si="24"/>
        <v>4.6202774351489939</v>
      </c>
      <c r="AB119" s="80" t="str">
        <f t="shared" si="25"/>
        <v>Yes</v>
      </c>
    </row>
    <row r="120" spans="2:28" x14ac:dyDescent="0.25">
      <c r="B120" s="20">
        <v>107</v>
      </c>
      <c r="C120" s="20">
        <f t="shared" si="12"/>
        <v>1.0299999999999998</v>
      </c>
      <c r="D120" s="20">
        <f t="shared" si="13"/>
        <v>5.0000000000000001E-3</v>
      </c>
      <c r="E120" s="77">
        <f t="shared" si="10"/>
        <v>3.2451434909837554E-2</v>
      </c>
      <c r="F120" s="78">
        <f t="shared" si="11"/>
        <v>1.0674514349098372</v>
      </c>
      <c r="G120" s="20">
        <f t="shared" si="26"/>
        <v>0.1368704521757472</v>
      </c>
      <c r="H120" s="79">
        <f t="shared" si="27"/>
        <v>6.8435226087873599E-2</v>
      </c>
      <c r="I120" s="80">
        <f t="shared" si="19"/>
        <v>0.96156477391212625</v>
      </c>
      <c r="J120" s="80">
        <f t="shared" si="20"/>
        <v>1.0984352260878734</v>
      </c>
      <c r="K120" s="80" t="str">
        <f t="shared" si="21"/>
        <v>No</v>
      </c>
      <c r="S120" s="20">
        <v>107</v>
      </c>
      <c r="T120" s="93">
        <f t="shared" si="14"/>
        <v>4.5299999999999887</v>
      </c>
      <c r="U120" s="20">
        <f t="shared" si="15"/>
        <v>5.0000000000000001E-3</v>
      </c>
      <c r="V120" s="118">
        <f t="shared" si="16"/>
        <v>0.25961147927870043</v>
      </c>
      <c r="W120" s="78">
        <f t="shared" si="17"/>
        <v>4.7946114792786894</v>
      </c>
      <c r="X120" s="20">
        <f t="shared" si="28"/>
        <v>0.19624379237585832</v>
      </c>
      <c r="Y120" s="79">
        <f t="shared" si="22"/>
        <v>9.8121896187929158E-2</v>
      </c>
      <c r="Z120" s="80">
        <f t="shared" si="23"/>
        <v>4.4318781038120596</v>
      </c>
      <c r="AA120" s="80">
        <f t="shared" si="24"/>
        <v>4.6281218961879178</v>
      </c>
      <c r="AB120" s="80" t="str">
        <f t="shared" si="25"/>
        <v>Yes</v>
      </c>
    </row>
    <row r="121" spans="2:28" x14ac:dyDescent="0.25">
      <c r="B121" s="20">
        <v>108</v>
      </c>
      <c r="C121" s="20">
        <f t="shared" si="12"/>
        <v>1.0349999999999997</v>
      </c>
      <c r="D121" s="20">
        <f t="shared" si="13"/>
        <v>5.0000000000000001E-3</v>
      </c>
      <c r="E121" s="77">
        <f t="shared" si="10"/>
        <v>3.3286978070330375E-2</v>
      </c>
      <c r="F121" s="78">
        <f t="shared" si="11"/>
        <v>1.07328697807033</v>
      </c>
      <c r="G121" s="20">
        <f t="shared" si="26"/>
        <v>0.13774078068710527</v>
      </c>
      <c r="H121" s="79">
        <f t="shared" si="27"/>
        <v>6.8870390343552634E-2</v>
      </c>
      <c r="I121" s="80">
        <f t="shared" si="19"/>
        <v>0.96612960965644712</v>
      </c>
      <c r="J121" s="80">
        <f t="shared" si="20"/>
        <v>1.1038703903435523</v>
      </c>
      <c r="K121" s="80" t="str">
        <f t="shared" si="21"/>
        <v>No</v>
      </c>
      <c r="S121" s="20">
        <v>108</v>
      </c>
      <c r="T121" s="93">
        <f t="shared" si="14"/>
        <v>4.5349999999999886</v>
      </c>
      <c r="U121" s="20">
        <f t="shared" si="15"/>
        <v>5.0000000000000001E-3</v>
      </c>
      <c r="V121" s="118">
        <f t="shared" si="16"/>
        <v>0.266295824562643</v>
      </c>
      <c r="W121" s="78">
        <f t="shared" si="17"/>
        <v>4.8062958245626319</v>
      </c>
      <c r="X121" s="20">
        <f t="shared" si="28"/>
        <v>0.20200718284840422</v>
      </c>
      <c r="Y121" s="79">
        <f t="shared" si="22"/>
        <v>0.10100359142420211</v>
      </c>
      <c r="Z121" s="80">
        <f t="shared" si="23"/>
        <v>4.4339964085757861</v>
      </c>
      <c r="AA121" s="80">
        <f t="shared" si="24"/>
        <v>4.6360035914241911</v>
      </c>
      <c r="AB121" s="80" t="str">
        <f t="shared" si="25"/>
        <v>Yes</v>
      </c>
    </row>
    <row r="122" spans="2:28" x14ac:dyDescent="0.25">
      <c r="B122" s="20">
        <v>109</v>
      </c>
      <c r="C122" s="20">
        <f t="shared" si="12"/>
        <v>1.0399999999999996</v>
      </c>
      <c r="D122" s="20">
        <f t="shared" si="13"/>
        <v>5.0000000000000001E-3</v>
      </c>
      <c r="E122" s="77">
        <f t="shared" si="10"/>
        <v>3.396035041965987E-2</v>
      </c>
      <c r="F122" s="78">
        <f t="shared" si="11"/>
        <v>1.0789603504196594</v>
      </c>
      <c r="G122" s="20">
        <f t="shared" si="26"/>
        <v>0.13864814311296622</v>
      </c>
      <c r="H122" s="79">
        <f t="shared" si="27"/>
        <v>6.9324071556483111E-2</v>
      </c>
      <c r="I122" s="80">
        <f t="shared" si="19"/>
        <v>0.97067592844351647</v>
      </c>
      <c r="J122" s="80">
        <f t="shared" si="20"/>
        <v>1.1093240715564827</v>
      </c>
      <c r="K122" s="80" t="str">
        <f t="shared" si="21"/>
        <v>No</v>
      </c>
      <c r="S122" s="20">
        <v>109</v>
      </c>
      <c r="T122" s="93">
        <f t="shared" si="14"/>
        <v>4.5399999999999885</v>
      </c>
      <c r="U122" s="20">
        <f t="shared" si="15"/>
        <v>5.0000000000000001E-3</v>
      </c>
      <c r="V122" s="118">
        <f t="shared" si="16"/>
        <v>0.27168280335727896</v>
      </c>
      <c r="W122" s="78">
        <f t="shared" si="17"/>
        <v>4.8166828033572671</v>
      </c>
      <c r="X122" s="20">
        <f t="shared" si="28"/>
        <v>0.20779656499414215</v>
      </c>
      <c r="Y122" s="79">
        <f t="shared" si="22"/>
        <v>0.10389828249707107</v>
      </c>
      <c r="Z122" s="80">
        <f t="shared" si="23"/>
        <v>4.4361017175029174</v>
      </c>
      <c r="AA122" s="80">
        <f t="shared" si="24"/>
        <v>4.6438982824970596</v>
      </c>
      <c r="AB122" s="80" t="str">
        <f t="shared" si="25"/>
        <v>Yes</v>
      </c>
    </row>
    <row r="123" spans="2:28" x14ac:dyDescent="0.25">
      <c r="B123" s="20">
        <v>110</v>
      </c>
      <c r="C123" s="20">
        <f t="shared" si="12"/>
        <v>1.0449999999999995</v>
      </c>
      <c r="D123" s="20">
        <f t="shared" si="13"/>
        <v>5.0000000000000001E-3</v>
      </c>
      <c r="E123" s="77">
        <f t="shared" si="10"/>
        <v>3.4468271355427287E-2</v>
      </c>
      <c r="F123" s="78">
        <f t="shared" si="11"/>
        <v>1.0844682713554266</v>
      </c>
      <c r="G123" s="20">
        <f t="shared" si="26"/>
        <v>0.13958709905958797</v>
      </c>
      <c r="H123" s="79">
        <f t="shared" si="27"/>
        <v>6.9793549529793983E-2</v>
      </c>
      <c r="I123" s="80">
        <f t="shared" si="19"/>
        <v>0.97520645047020549</v>
      </c>
      <c r="J123" s="80">
        <f t="shared" si="20"/>
        <v>1.1147935495297934</v>
      </c>
      <c r="K123" s="80" t="str">
        <f t="shared" si="21"/>
        <v>No</v>
      </c>
      <c r="S123" s="20">
        <v>110</v>
      </c>
      <c r="T123" s="93">
        <f t="shared" si="14"/>
        <v>4.5449999999999884</v>
      </c>
      <c r="U123" s="20">
        <f t="shared" si="15"/>
        <v>5.0000000000000001E-3</v>
      </c>
      <c r="V123" s="118">
        <f t="shared" si="16"/>
        <v>0.27574617084341829</v>
      </c>
      <c r="W123" s="78">
        <f t="shared" si="17"/>
        <v>4.8257461708434066</v>
      </c>
      <c r="X123" s="20">
        <f t="shared" si="28"/>
        <v>0.21356847017456315</v>
      </c>
      <c r="Y123" s="79">
        <f t="shared" si="22"/>
        <v>0.10678423508728158</v>
      </c>
      <c r="Z123" s="80">
        <f t="shared" si="23"/>
        <v>4.438215764912707</v>
      </c>
      <c r="AA123" s="80">
        <f t="shared" si="24"/>
        <v>4.6517842350872698</v>
      </c>
      <c r="AB123" s="80" t="str">
        <f t="shared" si="25"/>
        <v>Yes</v>
      </c>
    </row>
    <row r="124" spans="2:28" x14ac:dyDescent="0.25">
      <c r="B124" s="20">
        <v>111</v>
      </c>
      <c r="C124" s="20">
        <f t="shared" si="12"/>
        <v>1.0499999999999994</v>
      </c>
      <c r="D124" s="20">
        <f t="shared" si="13"/>
        <v>5.0000000000000001E-3</v>
      </c>
      <c r="E124" s="77">
        <f t="shared" si="10"/>
        <v>3.4808266337889568E-2</v>
      </c>
      <c r="F124" s="78">
        <f t="shared" si="11"/>
        <v>1.0898082663378887</v>
      </c>
      <c r="G124" s="20">
        <f t="shared" si="26"/>
        <v>0.14055217055805652</v>
      </c>
      <c r="H124" s="79">
        <f t="shared" si="27"/>
        <v>7.0276085279028261E-2</v>
      </c>
      <c r="I124" s="80">
        <f t="shared" si="19"/>
        <v>0.97972391472097109</v>
      </c>
      <c r="J124" s="80">
        <f t="shared" si="20"/>
        <v>1.1202760852790277</v>
      </c>
      <c r="K124" s="80" t="str">
        <f t="shared" si="21"/>
        <v>No</v>
      </c>
      <c r="S124" s="20">
        <v>111</v>
      </c>
      <c r="T124" s="93">
        <f t="shared" si="14"/>
        <v>4.5499999999999883</v>
      </c>
      <c r="U124" s="20">
        <f t="shared" si="15"/>
        <v>5.0000000000000001E-3</v>
      </c>
      <c r="V124" s="118">
        <f t="shared" si="16"/>
        <v>0.27846613070311654</v>
      </c>
      <c r="W124" s="78">
        <f t="shared" si="17"/>
        <v>4.8334661307031048</v>
      </c>
      <c r="X124" s="20">
        <f t="shared" si="28"/>
        <v>0.21928425743685287</v>
      </c>
      <c r="Y124" s="79">
        <f t="shared" si="22"/>
        <v>0.10964212871842643</v>
      </c>
      <c r="Z124" s="80">
        <f t="shared" si="23"/>
        <v>4.4403578712815621</v>
      </c>
      <c r="AA124" s="80">
        <f t="shared" si="24"/>
        <v>4.6596421287184144</v>
      </c>
      <c r="AB124" s="80" t="str">
        <f t="shared" si="25"/>
        <v>Yes</v>
      </c>
    </row>
    <row r="125" spans="2:28" x14ac:dyDescent="0.25">
      <c r="B125" s="20">
        <v>112</v>
      </c>
      <c r="C125" s="20">
        <f t="shared" si="12"/>
        <v>1.0549999999999993</v>
      </c>
      <c r="D125" s="20">
        <f t="shared" si="13"/>
        <v>5.0000000000000001E-3</v>
      </c>
      <c r="E125" s="77">
        <f t="shared" si="10"/>
        <v>3.4978678945668355E-2</v>
      </c>
      <c r="F125" s="78">
        <f t="shared" si="11"/>
        <v>1.0949786789456675</v>
      </c>
      <c r="G125" s="20">
        <f t="shared" si="26"/>
        <v>0.14153788403922216</v>
      </c>
      <c r="H125" s="79">
        <f t="shared" si="27"/>
        <v>7.0768942019611078E-2</v>
      </c>
      <c r="I125" s="80">
        <f t="shared" si="19"/>
        <v>0.98423105798038824</v>
      </c>
      <c r="J125" s="80">
        <f t="shared" si="20"/>
        <v>1.1257689420196104</v>
      </c>
      <c r="K125" s="80" t="str">
        <f t="shared" si="21"/>
        <v>No</v>
      </c>
      <c r="S125" s="20">
        <v>112</v>
      </c>
      <c r="T125" s="93">
        <f t="shared" si="14"/>
        <v>4.5549999999999882</v>
      </c>
      <c r="U125" s="20">
        <f t="shared" si="15"/>
        <v>5.0000000000000001E-3</v>
      </c>
      <c r="V125" s="118">
        <f t="shared" si="16"/>
        <v>0.27982943156534684</v>
      </c>
      <c r="W125" s="78">
        <f t="shared" si="17"/>
        <v>4.8398294315653345</v>
      </c>
      <c r="X125" s="20">
        <f t="shared" si="28"/>
        <v>0.22490987192964246</v>
      </c>
      <c r="Y125" s="79">
        <f t="shared" si="22"/>
        <v>0.11245493596482123</v>
      </c>
      <c r="Z125" s="80">
        <f t="shared" si="23"/>
        <v>4.4425450640351674</v>
      </c>
      <c r="AA125" s="80">
        <f t="shared" si="24"/>
        <v>4.667454935964809</v>
      </c>
      <c r="AB125" s="80" t="str">
        <f t="shared" si="25"/>
        <v>Yes</v>
      </c>
    </row>
    <row r="126" spans="2:28" x14ac:dyDescent="0.25">
      <c r="B126" s="20">
        <v>113</v>
      </c>
      <c r="C126" s="20">
        <f t="shared" si="12"/>
        <v>1.0599999999999992</v>
      </c>
      <c r="D126" s="20">
        <f t="shared" si="13"/>
        <v>5.0000000000000001E-3</v>
      </c>
      <c r="E126" s="77">
        <f t="shared" si="10"/>
        <v>3.4978678945668355E-2</v>
      </c>
      <c r="F126" s="78">
        <f t="shared" si="11"/>
        <v>1.0999786789456674</v>
      </c>
      <c r="G126" s="20">
        <f t="shared" si="26"/>
        <v>0.14253880859629639</v>
      </c>
      <c r="H126" s="79">
        <f t="shared" si="27"/>
        <v>7.1269404298148195E-2</v>
      </c>
      <c r="I126" s="80">
        <f t="shared" si="19"/>
        <v>0.98873059570185096</v>
      </c>
      <c r="J126" s="80">
        <f t="shared" si="20"/>
        <v>1.1312694042981473</v>
      </c>
      <c r="K126" s="80" t="str">
        <f t="shared" si="21"/>
        <v>No</v>
      </c>
      <c r="S126" s="20">
        <v>113</v>
      </c>
      <c r="T126" s="93">
        <f t="shared" si="14"/>
        <v>4.5599999999999881</v>
      </c>
      <c r="U126" s="20">
        <f t="shared" si="15"/>
        <v>5.0000000000000001E-3</v>
      </c>
      <c r="V126" s="118">
        <f t="shared" si="16"/>
        <v>0.27982943156534684</v>
      </c>
      <c r="W126" s="78">
        <f t="shared" si="17"/>
        <v>4.8448294315653344</v>
      </c>
      <c r="X126" s="20">
        <f t="shared" si="28"/>
        <v>0.23041557290449552</v>
      </c>
      <c r="Y126" s="79">
        <f t="shared" si="22"/>
        <v>0.11520778645224776</v>
      </c>
      <c r="Z126" s="80">
        <f t="shared" si="23"/>
        <v>4.44479221354774</v>
      </c>
      <c r="AA126" s="80">
        <f t="shared" si="24"/>
        <v>4.6752077864522361</v>
      </c>
      <c r="AB126" s="80" t="str">
        <f t="shared" si="25"/>
        <v>Yes</v>
      </c>
    </row>
    <row r="127" spans="2:28" x14ac:dyDescent="0.25">
      <c r="B127" s="20">
        <v>114</v>
      </c>
      <c r="C127" s="20">
        <f t="shared" si="12"/>
        <v>1.0649999999999991</v>
      </c>
      <c r="D127" s="20">
        <f t="shared" si="13"/>
        <v>5.0000000000000001E-3</v>
      </c>
      <c r="E127" s="77">
        <f t="shared" si="10"/>
        <v>3.4808266337889575E-2</v>
      </c>
      <c r="F127" s="78">
        <f t="shared" si="11"/>
        <v>1.1048082663378884</v>
      </c>
      <c r="G127" s="20">
        <f t="shared" si="26"/>
        <v>0.14354959035878828</v>
      </c>
      <c r="H127" s="79">
        <f t="shared" si="27"/>
        <v>7.1774795179394141E-2</v>
      </c>
      <c r="I127" s="80">
        <f t="shared" si="19"/>
        <v>0.99322520482060495</v>
      </c>
      <c r="J127" s="80">
        <f t="shared" si="20"/>
        <v>1.1367747951793932</v>
      </c>
      <c r="K127" s="80" t="str">
        <f t="shared" si="21"/>
        <v>No</v>
      </c>
      <c r="S127" s="20">
        <v>114</v>
      </c>
      <c r="T127" s="93">
        <f t="shared" si="14"/>
        <v>4.564999999999988</v>
      </c>
      <c r="U127" s="20">
        <f t="shared" si="15"/>
        <v>5.0000000000000001E-3</v>
      </c>
      <c r="V127" s="118">
        <f t="shared" si="16"/>
        <v>0.2784661307031166</v>
      </c>
      <c r="W127" s="78">
        <f t="shared" si="17"/>
        <v>4.8484661307031045</v>
      </c>
      <c r="X127" s="20">
        <f t="shared" si="28"/>
        <v>0.23577565118897403</v>
      </c>
      <c r="Y127" s="79">
        <f t="shared" si="22"/>
        <v>0.11788782559448702</v>
      </c>
      <c r="Z127" s="80">
        <f t="shared" si="23"/>
        <v>4.4471121744055013</v>
      </c>
      <c r="AA127" s="80">
        <f t="shared" si="24"/>
        <v>4.6828878255944746</v>
      </c>
      <c r="AB127" s="80" t="str">
        <f t="shared" si="25"/>
        <v>Yes</v>
      </c>
    </row>
    <row r="128" spans="2:28" x14ac:dyDescent="0.25">
      <c r="B128" s="20">
        <v>115</v>
      </c>
      <c r="C128" s="20">
        <f t="shared" si="12"/>
        <v>1.069999999999999</v>
      </c>
      <c r="D128" s="20">
        <f t="shared" si="13"/>
        <v>5.0000000000000001E-3</v>
      </c>
      <c r="E128" s="77">
        <f t="shared" si="10"/>
        <v>3.4468271355427287E-2</v>
      </c>
      <c r="F128" s="78">
        <f t="shared" si="11"/>
        <v>1.109468271355426</v>
      </c>
      <c r="G128" s="20">
        <f t="shared" si="26"/>
        <v>0.14456498291592529</v>
      </c>
      <c r="H128" s="79">
        <f t="shared" si="27"/>
        <v>7.2282491457962644E-2</v>
      </c>
      <c r="I128" s="80">
        <f t="shared" si="19"/>
        <v>0.99771750854203634</v>
      </c>
      <c r="J128" s="80">
        <f t="shared" si="20"/>
        <v>1.1422824914579617</v>
      </c>
      <c r="K128" s="80" t="str">
        <f t="shared" si="21"/>
        <v>No</v>
      </c>
      <c r="S128" s="20">
        <v>115</v>
      </c>
      <c r="T128" s="93">
        <f t="shared" si="14"/>
        <v>4.5699999999999878</v>
      </c>
      <c r="U128" s="20">
        <f t="shared" si="15"/>
        <v>5.0000000000000001E-3</v>
      </c>
      <c r="V128" s="118">
        <f t="shared" si="16"/>
        <v>0.27574617084341829</v>
      </c>
      <c r="W128" s="78">
        <f t="shared" si="17"/>
        <v>4.8507461708434061</v>
      </c>
      <c r="X128" s="20">
        <f t="shared" si="28"/>
        <v>0.24096814808767864</v>
      </c>
      <c r="Y128" s="79">
        <f t="shared" si="22"/>
        <v>0.12048407404383932</v>
      </c>
      <c r="Z128" s="80">
        <f t="shared" si="23"/>
        <v>4.449515925956149</v>
      </c>
      <c r="AA128" s="80">
        <f t="shared" si="24"/>
        <v>4.6904840740438267</v>
      </c>
      <c r="AB128" s="80" t="str">
        <f t="shared" si="25"/>
        <v>Yes</v>
      </c>
    </row>
    <row r="129" spans="2:28" x14ac:dyDescent="0.25">
      <c r="B129" s="20">
        <v>116</v>
      </c>
      <c r="C129" s="20">
        <f t="shared" si="12"/>
        <v>1.0749999999999988</v>
      </c>
      <c r="D129" s="20">
        <f t="shared" si="13"/>
        <v>5.0000000000000001E-3</v>
      </c>
      <c r="E129" s="77">
        <f t="shared" si="10"/>
        <v>3.3960350419659877E-2</v>
      </c>
      <c r="F129" s="78">
        <f t="shared" si="11"/>
        <v>1.1139603504196587</v>
      </c>
      <c r="G129" s="20">
        <f t="shared" si="26"/>
        <v>0.14557987382457988</v>
      </c>
      <c r="H129" s="79">
        <f t="shared" si="27"/>
        <v>7.2789936912289938E-2</v>
      </c>
      <c r="I129" s="80">
        <f t="shared" si="19"/>
        <v>1.0022100630877089</v>
      </c>
      <c r="J129" s="80">
        <f t="shared" si="20"/>
        <v>1.1477899369122888</v>
      </c>
      <c r="K129" s="80" t="str">
        <f t="shared" si="21"/>
        <v>No</v>
      </c>
      <c r="S129" s="20">
        <v>116</v>
      </c>
      <c r="T129" s="93">
        <f t="shared" si="14"/>
        <v>4.5749999999999877</v>
      </c>
      <c r="U129" s="20">
        <f t="shared" si="15"/>
        <v>5.0000000000000001E-3</v>
      </c>
      <c r="V129" s="118">
        <f t="shared" si="16"/>
        <v>0.27168280335727901</v>
      </c>
      <c r="W129" s="78">
        <f t="shared" si="17"/>
        <v>4.8516828033572663</v>
      </c>
      <c r="X129" s="20">
        <f t="shared" si="28"/>
        <v>0.24597458215797274</v>
      </c>
      <c r="Y129" s="79">
        <f t="shared" si="22"/>
        <v>0.12298729107898637</v>
      </c>
      <c r="Z129" s="80">
        <f t="shared" si="23"/>
        <v>4.4520127089210018</v>
      </c>
      <c r="AA129" s="80">
        <f t="shared" si="24"/>
        <v>4.6979872910789737</v>
      </c>
      <c r="AB129" s="80" t="str">
        <f t="shared" si="25"/>
        <v>Yes</v>
      </c>
    </row>
    <row r="130" spans="2:28" x14ac:dyDescent="0.25">
      <c r="B130" s="20">
        <v>117</v>
      </c>
      <c r="C130" s="20">
        <f t="shared" si="12"/>
        <v>1.0799999999999987</v>
      </c>
      <c r="D130" s="20">
        <f t="shared" si="13"/>
        <v>5.0000000000000001E-3</v>
      </c>
      <c r="E130" s="77">
        <f t="shared" si="10"/>
        <v>3.3286978070330382E-2</v>
      </c>
      <c r="F130" s="78">
        <f t="shared" si="11"/>
        <v>1.1182869780703291</v>
      </c>
      <c r="G130" s="20">
        <f t="shared" si="26"/>
        <v>0.14658930731580988</v>
      </c>
      <c r="H130" s="79">
        <f t="shared" si="27"/>
        <v>7.329465365790494E-2</v>
      </c>
      <c r="I130" s="80">
        <f t="shared" si="19"/>
        <v>1.0067053463420939</v>
      </c>
      <c r="J130" s="80">
        <f t="shared" si="20"/>
        <v>1.1532946536579036</v>
      </c>
      <c r="K130" s="80" t="str">
        <f t="shared" si="21"/>
        <v>No</v>
      </c>
      <c r="S130" s="20">
        <v>117</v>
      </c>
      <c r="T130" s="93">
        <f t="shared" si="14"/>
        <v>4.5799999999999876</v>
      </c>
      <c r="U130" s="20">
        <f t="shared" si="15"/>
        <v>5.0000000000000001E-3</v>
      </c>
      <c r="V130" s="118">
        <f t="shared" si="16"/>
        <v>0.26629582456264306</v>
      </c>
      <c r="W130" s="78">
        <f t="shared" si="17"/>
        <v>4.851295824562631</v>
      </c>
      <c r="X130" s="20">
        <f t="shared" si="28"/>
        <v>0.25077968665151351</v>
      </c>
      <c r="Y130" s="79">
        <f t="shared" si="22"/>
        <v>0.12538984332575676</v>
      </c>
      <c r="Z130" s="80">
        <f t="shared" si="23"/>
        <v>4.4546101566742307</v>
      </c>
      <c r="AA130" s="80">
        <f t="shared" si="24"/>
        <v>4.7053898433257446</v>
      </c>
      <c r="AB130" s="80" t="str">
        <f t="shared" si="25"/>
        <v>No</v>
      </c>
    </row>
    <row r="131" spans="2:28" x14ac:dyDescent="0.25">
      <c r="B131" s="20">
        <v>118</v>
      </c>
      <c r="C131" s="20">
        <f t="shared" si="12"/>
        <v>1.0849999999999986</v>
      </c>
      <c r="D131" s="20">
        <f t="shared" si="13"/>
        <v>5.0000000000000001E-3</v>
      </c>
      <c r="E131" s="77">
        <f t="shared" si="10"/>
        <v>3.2451434909837581E-2</v>
      </c>
      <c r="F131" s="78">
        <f t="shared" si="11"/>
        <v>1.122451434909836</v>
      </c>
      <c r="G131" s="20">
        <f t="shared" si="26"/>
        <v>0.14758850337626758</v>
      </c>
      <c r="H131" s="79">
        <f t="shared" si="27"/>
        <v>7.3794251688133791E-2</v>
      </c>
      <c r="I131" s="80">
        <f t="shared" si="19"/>
        <v>1.0112057483118648</v>
      </c>
      <c r="J131" s="80">
        <f t="shared" si="20"/>
        <v>1.1587942516881324</v>
      </c>
      <c r="K131" s="80" t="str">
        <f t="shared" si="21"/>
        <v>No</v>
      </c>
      <c r="S131" s="20">
        <v>118</v>
      </c>
      <c r="T131" s="93">
        <f t="shared" si="14"/>
        <v>4.5849999999999875</v>
      </c>
      <c r="U131" s="20">
        <f t="shared" si="15"/>
        <v>5.0000000000000001E-3</v>
      </c>
      <c r="V131" s="118">
        <f t="shared" si="16"/>
        <v>0.25961147927870065</v>
      </c>
      <c r="W131" s="78">
        <f t="shared" si="17"/>
        <v>4.8496114792786882</v>
      </c>
      <c r="X131" s="20">
        <f t="shared" si="28"/>
        <v>0.25537115811367239</v>
      </c>
      <c r="Y131" s="79">
        <f t="shared" si="22"/>
        <v>0.1276855790568362</v>
      </c>
      <c r="Z131" s="80">
        <f t="shared" si="23"/>
        <v>4.4573144209431517</v>
      </c>
      <c r="AA131" s="80">
        <f t="shared" si="24"/>
        <v>4.7126855790568234</v>
      </c>
      <c r="AB131" s="80" t="str">
        <f t="shared" si="25"/>
        <v>No</v>
      </c>
    </row>
    <row r="132" spans="2:28" x14ac:dyDescent="0.25">
      <c r="B132" s="20">
        <v>119</v>
      </c>
      <c r="C132" s="20">
        <f t="shared" si="12"/>
        <v>1.0899999999999985</v>
      </c>
      <c r="D132" s="20">
        <f t="shared" si="13"/>
        <v>5.0000000000000001E-3</v>
      </c>
      <c r="E132" s="77">
        <f t="shared" si="10"/>
        <v>3.1457791620470847E-2</v>
      </c>
      <c r="F132" s="78">
        <f t="shared" si="11"/>
        <v>1.1264577916204692</v>
      </c>
      <c r="G132" s="20">
        <f t="shared" si="26"/>
        <v>0.14857287342718314</v>
      </c>
      <c r="H132" s="79">
        <f t="shared" si="27"/>
        <v>7.4286436713591572E-2</v>
      </c>
      <c r="I132" s="80">
        <f t="shared" si="19"/>
        <v>1.0157135632864069</v>
      </c>
      <c r="J132" s="80">
        <f t="shared" si="20"/>
        <v>1.1642864367135901</v>
      </c>
      <c r="K132" s="80" t="str">
        <f t="shared" si="21"/>
        <v>No</v>
      </c>
      <c r="S132" s="20">
        <v>119</v>
      </c>
      <c r="T132" s="93">
        <f t="shared" si="14"/>
        <v>4.5899999999999874</v>
      </c>
      <c r="U132" s="20">
        <f t="shared" si="15"/>
        <v>5.0000000000000001E-3</v>
      </c>
      <c r="V132" s="118">
        <f t="shared" si="16"/>
        <v>0.25166233296376678</v>
      </c>
      <c r="W132" s="78">
        <f t="shared" si="17"/>
        <v>4.8466623329637537</v>
      </c>
      <c r="X132" s="20">
        <f t="shared" si="28"/>
        <v>0.25973941529199651</v>
      </c>
      <c r="Y132" s="79">
        <f t="shared" si="22"/>
        <v>0.12986970764599826</v>
      </c>
      <c r="Z132" s="80">
        <f t="shared" si="23"/>
        <v>4.4601302923539894</v>
      </c>
      <c r="AA132" s="80">
        <f t="shared" si="24"/>
        <v>4.7198697076459855</v>
      </c>
      <c r="AB132" s="80" t="str">
        <f t="shared" si="25"/>
        <v>No</v>
      </c>
    </row>
    <row r="133" spans="2:28" x14ac:dyDescent="0.25">
      <c r="B133" s="20">
        <v>120</v>
      </c>
      <c r="C133" s="20">
        <f t="shared" si="12"/>
        <v>1.0949999999999984</v>
      </c>
      <c r="D133" s="20">
        <f t="shared" si="13"/>
        <v>5.0000000000000001E-3</v>
      </c>
      <c r="E133" s="77">
        <f t="shared" si="10"/>
        <v>3.0310889132455374E-2</v>
      </c>
      <c r="F133" s="78">
        <f t="shared" si="11"/>
        <v>1.1303108891324536</v>
      </c>
      <c r="G133" s="20">
        <f t="shared" si="26"/>
        <v>0.14953803285634482</v>
      </c>
      <c r="H133" s="79">
        <f t="shared" si="27"/>
        <v>7.4769016428172408E-2</v>
      </c>
      <c r="I133" s="80">
        <f t="shared" si="19"/>
        <v>1.020230983571826</v>
      </c>
      <c r="J133" s="80">
        <f t="shared" si="20"/>
        <v>1.1697690164281709</v>
      </c>
      <c r="K133" s="80" t="str">
        <f t="shared" si="21"/>
        <v>No</v>
      </c>
      <c r="S133" s="20">
        <v>120</v>
      </c>
      <c r="T133" s="93">
        <f t="shared" si="14"/>
        <v>4.5949999999999873</v>
      </c>
      <c r="U133" s="20">
        <f t="shared" si="15"/>
        <v>5.0000000000000001E-3</v>
      </c>
      <c r="V133" s="118">
        <f t="shared" si="16"/>
        <v>0.24248711305964299</v>
      </c>
      <c r="W133" s="78">
        <f t="shared" si="17"/>
        <v>4.8424871130596303</v>
      </c>
      <c r="X133" s="20">
        <f t="shared" si="28"/>
        <v>0.26387736682129287</v>
      </c>
      <c r="Y133" s="79">
        <f t="shared" si="22"/>
        <v>0.13193868341064643</v>
      </c>
      <c r="Z133" s="80">
        <f t="shared" si="23"/>
        <v>4.4630613165893411</v>
      </c>
      <c r="AA133" s="80">
        <f t="shared" si="24"/>
        <v>4.7269386834106335</v>
      </c>
      <c r="AB133" s="80" t="str">
        <f t="shared" si="25"/>
        <v>No</v>
      </c>
    </row>
    <row r="134" spans="2:28" x14ac:dyDescent="0.25">
      <c r="B134" s="20">
        <v>121</v>
      </c>
      <c r="C134" s="20">
        <f t="shared" si="12"/>
        <v>1.0999999999999983</v>
      </c>
      <c r="D134" s="20">
        <f t="shared" si="13"/>
        <v>5.0000000000000001E-3</v>
      </c>
      <c r="E134" s="77">
        <f t="shared" si="10"/>
        <v>2.9016315039426459E-2</v>
      </c>
      <c r="F134" s="78">
        <f t="shared" si="11"/>
        <v>1.1340163150394247</v>
      </c>
      <c r="G134" s="20">
        <f t="shared" si="26"/>
        <v>0.15047981067940308</v>
      </c>
      <c r="H134" s="79">
        <f t="shared" si="27"/>
        <v>7.523990533970154E-2</v>
      </c>
      <c r="I134" s="80">
        <f t="shared" si="19"/>
        <v>1.0247600946602968</v>
      </c>
      <c r="J134" s="80">
        <f t="shared" si="20"/>
        <v>1.1752399053396998</v>
      </c>
      <c r="K134" s="80" t="str">
        <f t="shared" si="21"/>
        <v>No</v>
      </c>
      <c r="S134" s="20">
        <v>121</v>
      </c>
      <c r="T134" s="93">
        <f t="shared" si="14"/>
        <v>4.5999999999999872</v>
      </c>
      <c r="U134" s="20">
        <f t="shared" si="15"/>
        <v>5.0000000000000001E-3</v>
      </c>
      <c r="V134" s="118">
        <f t="shared" si="16"/>
        <v>0.23213052031541168</v>
      </c>
      <c r="W134" s="78">
        <f t="shared" si="17"/>
        <v>4.8371305203153989</v>
      </c>
      <c r="X134" s="20">
        <f t="shared" si="28"/>
        <v>0.26778018590882485</v>
      </c>
      <c r="Y134" s="79">
        <f t="shared" si="22"/>
        <v>0.13389009295441243</v>
      </c>
      <c r="Z134" s="80">
        <f t="shared" si="23"/>
        <v>4.466109907045575</v>
      </c>
      <c r="AA134" s="80">
        <f t="shared" si="24"/>
        <v>4.7338900929543994</v>
      </c>
      <c r="AB134" s="80" t="str">
        <f t="shared" si="25"/>
        <v>No</v>
      </c>
    </row>
    <row r="135" spans="2:28" x14ac:dyDescent="0.25">
      <c r="B135" s="20">
        <v>122</v>
      </c>
      <c r="C135" s="20">
        <f t="shared" si="12"/>
        <v>1.1049999999999982</v>
      </c>
      <c r="D135" s="20">
        <f t="shared" si="13"/>
        <v>5.0000000000000001E-3</v>
      </c>
      <c r="E135" s="77">
        <f t="shared" si="10"/>
        <v>2.758037637623529E-2</v>
      </c>
      <c r="F135" s="78">
        <f t="shared" si="11"/>
        <v>1.1375803763762333</v>
      </c>
      <c r="G135" s="20">
        <f t="shared" si="26"/>
        <v>0.15139425661787387</v>
      </c>
      <c r="H135" s="79">
        <f t="shared" si="27"/>
        <v>7.5697128308936934E-2</v>
      </c>
      <c r="I135" s="80">
        <f t="shared" si="19"/>
        <v>1.0293028716910613</v>
      </c>
      <c r="J135" s="80">
        <f t="shared" si="20"/>
        <v>1.1806971283089351</v>
      </c>
      <c r="K135" s="80" t="str">
        <f t="shared" si="21"/>
        <v>No</v>
      </c>
      <c r="S135" s="20">
        <v>122</v>
      </c>
      <c r="T135" s="93">
        <f t="shared" si="14"/>
        <v>4.6049999999999871</v>
      </c>
      <c r="U135" s="20">
        <f t="shared" si="15"/>
        <v>5.0000000000000001E-3</v>
      </c>
      <c r="V135" s="118">
        <f t="shared" si="16"/>
        <v>0.22064301100988232</v>
      </c>
      <c r="W135" s="78">
        <f t="shared" si="17"/>
        <v>4.8306430110098697</v>
      </c>
      <c r="X135" s="20">
        <f t="shared" si="28"/>
        <v>0.27144509028536673</v>
      </c>
      <c r="Y135" s="79">
        <f t="shared" si="22"/>
        <v>0.13572254514268337</v>
      </c>
      <c r="Z135" s="80">
        <f t="shared" si="23"/>
        <v>4.4692774548573038</v>
      </c>
      <c r="AA135" s="80">
        <f t="shared" si="24"/>
        <v>4.7407225451426704</v>
      </c>
      <c r="AB135" s="80" t="str">
        <f t="shared" si="25"/>
        <v>No</v>
      </c>
    </row>
    <row r="136" spans="2:28" x14ac:dyDescent="0.25">
      <c r="B136" s="20">
        <v>123</v>
      </c>
      <c r="C136" s="20">
        <f t="shared" si="12"/>
        <v>1.1099999999999981</v>
      </c>
      <c r="D136" s="20">
        <f t="shared" si="13"/>
        <v>5.0000000000000001E-3</v>
      </c>
      <c r="E136" s="77">
        <f t="shared" si="10"/>
        <v>2.6010068891708794E-2</v>
      </c>
      <c r="F136" s="78">
        <f t="shared" si="11"/>
        <v>1.1410100688917069</v>
      </c>
      <c r="G136" s="20">
        <f t="shared" si="26"/>
        <v>0.15227764588440637</v>
      </c>
      <c r="H136" s="79">
        <f t="shared" si="27"/>
        <v>7.6138822942203185E-2</v>
      </c>
      <c r="I136" s="80">
        <f t="shared" si="19"/>
        <v>1.033861177057795</v>
      </c>
      <c r="J136" s="80">
        <f t="shared" si="20"/>
        <v>1.1861388229422012</v>
      </c>
      <c r="K136" s="80" t="str">
        <f t="shared" si="21"/>
        <v>No</v>
      </c>
      <c r="S136" s="20">
        <v>123</v>
      </c>
      <c r="T136" s="93">
        <f t="shared" si="14"/>
        <v>4.609999999999987</v>
      </c>
      <c r="U136" s="20">
        <f t="shared" si="15"/>
        <v>5.0000000000000001E-3</v>
      </c>
      <c r="V136" s="118">
        <f t="shared" si="16"/>
        <v>0.20808055113367036</v>
      </c>
      <c r="W136" s="78">
        <f t="shared" si="17"/>
        <v>4.823080551133657</v>
      </c>
      <c r="X136" s="20">
        <f t="shared" si="28"/>
        <v>0.27487112591131885</v>
      </c>
      <c r="Y136" s="79">
        <f t="shared" si="22"/>
        <v>0.13743556295565942</v>
      </c>
      <c r="Z136" s="80">
        <f t="shared" si="23"/>
        <v>4.4725644370443272</v>
      </c>
      <c r="AA136" s="80">
        <f t="shared" si="24"/>
        <v>4.7474355629556468</v>
      </c>
      <c r="AB136" s="80" t="str">
        <f t="shared" si="25"/>
        <v>No</v>
      </c>
    </row>
    <row r="137" spans="2:28" x14ac:dyDescent="0.25">
      <c r="B137" s="20">
        <v>124</v>
      </c>
      <c r="C137" s="20">
        <f t="shared" si="12"/>
        <v>1.114999999999998</v>
      </c>
      <c r="D137" s="20">
        <f t="shared" si="13"/>
        <v>5.0000000000000001E-3</v>
      </c>
      <c r="E137" s="77">
        <f t="shared" si="10"/>
        <v>2.4313042966064922E-2</v>
      </c>
      <c r="F137" s="78">
        <f t="shared" si="11"/>
        <v>1.1443130429660628</v>
      </c>
      <c r="G137" s="20">
        <f t="shared" si="26"/>
        <v>0.15312648196289672</v>
      </c>
      <c r="H137" s="79">
        <f t="shared" si="27"/>
        <v>7.6563240981448358E-2</v>
      </c>
      <c r="I137" s="80">
        <f t="shared" si="19"/>
        <v>1.0384367590185497</v>
      </c>
      <c r="J137" s="80">
        <f t="shared" si="20"/>
        <v>1.1915632409814463</v>
      </c>
      <c r="K137" s="80" t="str">
        <f t="shared" si="21"/>
        <v>No</v>
      </c>
      <c r="S137" s="20">
        <v>124</v>
      </c>
      <c r="T137" s="93">
        <f t="shared" si="14"/>
        <v>4.6149999999999869</v>
      </c>
      <c r="U137" s="20">
        <f t="shared" si="15"/>
        <v>5.0000000000000001E-3</v>
      </c>
      <c r="V137" s="118">
        <f t="shared" si="16"/>
        <v>0.19450434372851938</v>
      </c>
      <c r="W137" s="78">
        <f t="shared" si="17"/>
        <v>4.8145043437285064</v>
      </c>
      <c r="X137" s="20">
        <f t="shared" si="28"/>
        <v>0.27805895326062713</v>
      </c>
      <c r="Y137" s="79">
        <f t="shared" si="22"/>
        <v>0.13902947663031356</v>
      </c>
      <c r="Z137" s="80">
        <f t="shared" si="23"/>
        <v>4.4759705233696732</v>
      </c>
      <c r="AA137" s="80">
        <f t="shared" si="24"/>
        <v>4.7540294766303006</v>
      </c>
      <c r="AB137" s="80" t="str">
        <f t="shared" si="25"/>
        <v>No</v>
      </c>
    </row>
    <row r="138" spans="2:28" x14ac:dyDescent="0.25">
      <c r="B138" s="20">
        <v>125</v>
      </c>
      <c r="C138" s="20">
        <f t="shared" si="12"/>
        <v>1.1199999999999979</v>
      </c>
      <c r="D138" s="20">
        <f t="shared" si="13"/>
        <v>5.0000000000000001E-3</v>
      </c>
      <c r="E138" s="77">
        <f t="shared" si="10"/>
        <v>2.2497566339028916E-2</v>
      </c>
      <c r="F138" s="78">
        <f t="shared" si="11"/>
        <v>1.1474975663390268</v>
      </c>
      <c r="G138" s="20">
        <f t="shared" si="26"/>
        <v>0.15393749766325715</v>
      </c>
      <c r="H138" s="79">
        <f t="shared" si="27"/>
        <v>7.6968748831628575E-2</v>
      </c>
      <c r="I138" s="80">
        <f t="shared" si="19"/>
        <v>1.0430312511683693</v>
      </c>
      <c r="J138" s="80">
        <f t="shared" si="20"/>
        <v>1.1969687488316265</v>
      </c>
      <c r="K138" s="80" t="str">
        <f t="shared" si="21"/>
        <v>No</v>
      </c>
      <c r="S138" s="20">
        <v>125</v>
      </c>
      <c r="T138" s="93">
        <f t="shared" si="14"/>
        <v>4.6199999999999868</v>
      </c>
      <c r="U138" s="20">
        <f t="shared" si="15"/>
        <v>5.0000000000000001E-3</v>
      </c>
      <c r="V138" s="118">
        <f t="shared" si="16"/>
        <v>0.17998053071223133</v>
      </c>
      <c r="W138" s="78">
        <f t="shared" si="17"/>
        <v>4.8049805307122178</v>
      </c>
      <c r="X138" s="20">
        <f t="shared" si="28"/>
        <v>0.28101063540118193</v>
      </c>
      <c r="Y138" s="79">
        <f t="shared" si="22"/>
        <v>0.14050531770059096</v>
      </c>
      <c r="Z138" s="80">
        <f t="shared" si="23"/>
        <v>4.4794946822993955</v>
      </c>
      <c r="AA138" s="80">
        <f t="shared" si="24"/>
        <v>4.7605053177005781</v>
      </c>
      <c r="AB138" s="80" t="str">
        <f t="shared" si="25"/>
        <v>No</v>
      </c>
    </row>
    <row r="139" spans="2:28" x14ac:dyDescent="0.25">
      <c r="B139" s="20">
        <v>126</v>
      </c>
      <c r="C139" s="20">
        <f t="shared" si="12"/>
        <v>1.1249999999999978</v>
      </c>
      <c r="D139" s="20">
        <f t="shared" si="13"/>
        <v>5.0000000000000001E-3</v>
      </c>
      <c r="E139" s="77">
        <f t="shared" si="10"/>
        <v>2.057248383023657E-2</v>
      </c>
      <c r="F139" s="78">
        <f t="shared" si="11"/>
        <v>1.1505724838302342</v>
      </c>
      <c r="G139" s="20">
        <f t="shared" si="26"/>
        <v>0.15470765471963338</v>
      </c>
      <c r="H139" s="79">
        <f t="shared" si="27"/>
        <v>7.735382735981669E-2</v>
      </c>
      <c r="I139" s="80">
        <f t="shared" si="19"/>
        <v>1.0476461726401811</v>
      </c>
      <c r="J139" s="80">
        <f t="shared" si="20"/>
        <v>1.2023538273598144</v>
      </c>
      <c r="K139" s="80" t="str">
        <f t="shared" si="21"/>
        <v>No</v>
      </c>
      <c r="S139" s="20">
        <v>126</v>
      </c>
      <c r="T139" s="93">
        <f t="shared" si="14"/>
        <v>4.6249999999999867</v>
      </c>
      <c r="U139" s="20">
        <f t="shared" si="15"/>
        <v>5.0000000000000001E-3</v>
      </c>
      <c r="V139" s="118">
        <f t="shared" si="16"/>
        <v>0.16457987064189256</v>
      </c>
      <c r="W139" s="78">
        <f t="shared" si="17"/>
        <v>4.7945798706418792</v>
      </c>
      <c r="X139" s="20">
        <f t="shared" si="28"/>
        <v>0.28372942751642583</v>
      </c>
      <c r="Y139" s="79">
        <f t="shared" si="22"/>
        <v>0.14186471375821291</v>
      </c>
      <c r="Z139" s="80">
        <f t="shared" si="23"/>
        <v>4.4831352862417742</v>
      </c>
      <c r="AA139" s="80">
        <f t="shared" si="24"/>
        <v>4.7668647137581992</v>
      </c>
      <c r="AB139" s="80" t="str">
        <f t="shared" si="25"/>
        <v>No</v>
      </c>
    </row>
    <row r="140" spans="2:28" x14ac:dyDescent="0.25">
      <c r="B140" s="20">
        <v>127</v>
      </c>
      <c r="C140" s="20">
        <f t="shared" si="12"/>
        <v>1.1299999999999977</v>
      </c>
      <c r="D140" s="20">
        <f t="shared" si="13"/>
        <v>5.0000000000000001E-3</v>
      </c>
      <c r="E140" s="77">
        <f t="shared" si="10"/>
        <v>1.8547174248162157E-2</v>
      </c>
      <c r="F140" s="78">
        <f t="shared" si="11"/>
        <v>1.1535471742481598</v>
      </c>
      <c r="G140" s="20">
        <f t="shared" si="26"/>
        <v>0.155434142187237</v>
      </c>
      <c r="H140" s="79">
        <f t="shared" si="27"/>
        <v>7.7717071093618501E-2</v>
      </c>
      <c r="I140" s="80">
        <f t="shared" si="19"/>
        <v>1.0522829289063791</v>
      </c>
      <c r="J140" s="80">
        <f t="shared" si="20"/>
        <v>1.2077170710936163</v>
      </c>
      <c r="K140" s="80" t="str">
        <f t="shared" si="21"/>
        <v>No</v>
      </c>
      <c r="S140" s="20">
        <v>127</v>
      </c>
      <c r="T140" s="93">
        <f t="shared" si="14"/>
        <v>4.6299999999999866</v>
      </c>
      <c r="U140" s="20">
        <f t="shared" si="15"/>
        <v>5.0000000000000001E-3</v>
      </c>
      <c r="V140" s="118">
        <f t="shared" si="16"/>
        <v>0.14837739398529726</v>
      </c>
      <c r="W140" s="78">
        <f t="shared" si="17"/>
        <v>4.7833773939852833</v>
      </c>
      <c r="X140" s="20">
        <f t="shared" si="28"/>
        <v>0.28621956794664638</v>
      </c>
      <c r="Y140" s="79">
        <f t="shared" si="22"/>
        <v>0.14310978397332319</v>
      </c>
      <c r="Z140" s="80">
        <f t="shared" si="23"/>
        <v>4.486890216026663</v>
      </c>
      <c r="AA140" s="80">
        <f t="shared" si="24"/>
        <v>4.7731097839733101</v>
      </c>
      <c r="AB140" s="80" t="str">
        <f t="shared" si="25"/>
        <v>No</v>
      </c>
    </row>
    <row r="141" spans="2:28" x14ac:dyDescent="0.25">
      <c r="B141" s="20">
        <v>128</v>
      </c>
      <c r="C141" s="20">
        <f t="shared" si="12"/>
        <v>1.1349999999999976</v>
      </c>
      <c r="D141" s="20">
        <f t="shared" si="13"/>
        <v>5.0000000000000001E-3</v>
      </c>
      <c r="E141" s="77">
        <f t="shared" si="10"/>
        <v>1.6431504697506184E-2</v>
      </c>
      <c r="F141" s="78">
        <f t="shared" si="11"/>
        <v>1.1564315046975036</v>
      </c>
      <c r="G141" s="20">
        <f t="shared" si="26"/>
        <v>0.15611437387789204</v>
      </c>
      <c r="H141" s="79">
        <f t="shared" si="27"/>
        <v>7.8057186938946019E-2</v>
      </c>
      <c r="I141" s="80">
        <f t="shared" si="19"/>
        <v>1.0569428130610516</v>
      </c>
      <c r="J141" s="80">
        <f t="shared" si="20"/>
        <v>1.2130571869389435</v>
      </c>
      <c r="K141" s="80" t="str">
        <f t="shared" si="21"/>
        <v>No</v>
      </c>
      <c r="S141" s="20">
        <v>128</v>
      </c>
      <c r="T141" s="93">
        <f t="shared" si="14"/>
        <v>4.6349999999999865</v>
      </c>
      <c r="U141" s="20">
        <f t="shared" si="15"/>
        <v>5.0000000000000001E-3</v>
      </c>
      <c r="V141" s="118">
        <f t="shared" si="16"/>
        <v>0.13145203758004947</v>
      </c>
      <c r="W141" s="78">
        <f t="shared" si="17"/>
        <v>4.771452037580036</v>
      </c>
      <c r="X141" s="20">
        <f t="shared" si="28"/>
        <v>0.28848607125334313</v>
      </c>
      <c r="Y141" s="79">
        <f t="shared" si="22"/>
        <v>0.14424303562667157</v>
      </c>
      <c r="Z141" s="80">
        <f t="shared" si="23"/>
        <v>4.4907569643733147</v>
      </c>
      <c r="AA141" s="80">
        <f t="shared" si="24"/>
        <v>4.7792430356266582</v>
      </c>
      <c r="AB141" s="80" t="str">
        <f t="shared" si="25"/>
        <v>No</v>
      </c>
    </row>
    <row r="142" spans="2:28" x14ac:dyDescent="0.25">
      <c r="B142" s="20">
        <v>129</v>
      </c>
      <c r="C142" s="20">
        <f t="shared" si="12"/>
        <v>1.1399999999999975</v>
      </c>
      <c r="D142" s="20">
        <f t="shared" si="13"/>
        <v>5.0000000000000001E-3</v>
      </c>
      <c r="E142" s="77">
        <f t="shared" si="10"/>
        <v>1.423578250765304E-2</v>
      </c>
      <c r="F142" s="78">
        <f t="shared" si="11"/>
        <v>1.1592357825076505</v>
      </c>
      <c r="G142" s="20">
        <f t="shared" si="26"/>
        <v>0.15674598505835782</v>
      </c>
      <c r="H142" s="79">
        <f t="shared" si="27"/>
        <v>7.8372992529178911E-2</v>
      </c>
      <c r="I142" s="80">
        <f t="shared" si="19"/>
        <v>1.0616270074708185</v>
      </c>
      <c r="J142" s="80">
        <f t="shared" si="20"/>
        <v>1.2183729925291764</v>
      </c>
      <c r="K142" s="80" t="str">
        <f t="shared" si="21"/>
        <v>No</v>
      </c>
      <c r="S142" s="20">
        <v>129</v>
      </c>
      <c r="T142" s="93">
        <f t="shared" si="14"/>
        <v>4.6399999999999864</v>
      </c>
      <c r="U142" s="20">
        <f t="shared" si="15"/>
        <v>5.0000000000000001E-3</v>
      </c>
      <c r="V142" s="118">
        <f t="shared" si="16"/>
        <v>0.11388626006122432</v>
      </c>
      <c r="W142" s="78">
        <f t="shared" si="17"/>
        <v>4.7588862600612103</v>
      </c>
      <c r="X142" s="20">
        <f t="shared" si="28"/>
        <v>0.29053452421291359</v>
      </c>
      <c r="Y142" s="79">
        <f t="shared" si="22"/>
        <v>0.1452672621064568</v>
      </c>
      <c r="Z142" s="80">
        <f t="shared" si="23"/>
        <v>4.4947327378935293</v>
      </c>
      <c r="AA142" s="80">
        <f t="shared" si="24"/>
        <v>4.7852672621064434</v>
      </c>
      <c r="AB142" s="80" t="str">
        <f t="shared" si="25"/>
        <v>No</v>
      </c>
    </row>
    <row r="143" spans="2:28" x14ac:dyDescent="0.25">
      <c r="B143" s="20">
        <v>130</v>
      </c>
      <c r="C143" s="20">
        <f t="shared" si="12"/>
        <v>1.1449999999999974</v>
      </c>
      <c r="D143" s="20">
        <f t="shared" si="13"/>
        <v>5.0000000000000001E-3</v>
      </c>
      <c r="E143" s="77">
        <f t="shared" ref="E143:E206" si="29">$D$8*SIN(B143*4*PI()/180)</f>
        <v>1.1970705016398407E-2</v>
      </c>
      <c r="F143" s="78">
        <f t="shared" ref="F143:F206" si="30">SUM(C143:E143)</f>
        <v>1.1619707050163957</v>
      </c>
      <c r="G143" s="20">
        <f t="shared" si="26"/>
        <v>0.15732682861874714</v>
      </c>
      <c r="H143" s="79">
        <f t="shared" si="27"/>
        <v>7.8663414309373569E-2</v>
      </c>
      <c r="I143" s="80">
        <f t="shared" si="19"/>
        <v>1.0663365856906237</v>
      </c>
      <c r="J143" s="80">
        <f t="shared" si="20"/>
        <v>1.223663414309371</v>
      </c>
      <c r="K143" s="80" t="str">
        <f t="shared" si="21"/>
        <v>No</v>
      </c>
      <c r="S143" s="20">
        <v>130</v>
      </c>
      <c r="T143" s="93">
        <f t="shared" si="14"/>
        <v>4.6449999999999863</v>
      </c>
      <c r="U143" s="20">
        <f t="shared" si="15"/>
        <v>5.0000000000000001E-3</v>
      </c>
      <c r="V143" s="118">
        <f t="shared" si="16"/>
        <v>9.5765640131187255E-2</v>
      </c>
      <c r="W143" s="78">
        <f t="shared" si="17"/>
        <v>4.7457656401311734</v>
      </c>
      <c r="X143" s="20">
        <f t="shared" si="28"/>
        <v>0.29237088601519229</v>
      </c>
      <c r="Y143" s="79">
        <f t="shared" si="22"/>
        <v>0.14618544300759614</v>
      </c>
      <c r="Z143" s="80">
        <f t="shared" si="23"/>
        <v>4.4988145569923903</v>
      </c>
      <c r="AA143" s="80">
        <f t="shared" si="24"/>
        <v>4.7911854430075822</v>
      </c>
      <c r="AB143" s="80" t="str">
        <f t="shared" si="25"/>
        <v>No</v>
      </c>
    </row>
    <row r="144" spans="2:28" x14ac:dyDescent="0.25">
      <c r="B144" s="20">
        <v>131</v>
      </c>
      <c r="C144" s="20">
        <f t="shared" ref="C144:C207" si="31">C143+D143</f>
        <v>1.1499999999999972</v>
      </c>
      <c r="D144" s="20">
        <f t="shared" ref="D144:D207" si="32">$D$6/4</f>
        <v>5.0000000000000001E-3</v>
      </c>
      <c r="E144" s="77">
        <f t="shared" si="29"/>
        <v>9.6473074535949385E-3</v>
      </c>
      <c r="F144" s="78">
        <f t="shared" si="30"/>
        <v>1.1646473074535921</v>
      </c>
      <c r="G144" s="20">
        <f t="shared" si="26"/>
        <v>0.15785497090170852</v>
      </c>
      <c r="H144" s="79">
        <f t="shared" si="27"/>
        <v>7.8927485450854262E-2</v>
      </c>
      <c r="I144" s="80">
        <f t="shared" si="19"/>
        <v>1.0710725145491429</v>
      </c>
      <c r="J144" s="80">
        <f t="shared" si="20"/>
        <v>1.2289274854508516</v>
      </c>
      <c r="K144" s="80" t="str">
        <f t="shared" si="21"/>
        <v>No</v>
      </c>
      <c r="S144" s="20">
        <v>131</v>
      </c>
      <c r="T144" s="93">
        <f t="shared" ref="T144:T207" si="33">T143+U143</f>
        <v>4.6499999999999861</v>
      </c>
      <c r="U144" s="20">
        <f t="shared" ref="U144:U207" si="34">$U$6/4</f>
        <v>5.0000000000000001E-3</v>
      </c>
      <c r="V144" s="118">
        <f t="shared" ref="V144:V207" si="35">$U$8*SIN(S144*4*PI()/180)</f>
        <v>7.7178459628759508E-2</v>
      </c>
      <c r="W144" s="78">
        <f t="shared" ref="W144:W207" si="36">SUM(T144:V144)</f>
        <v>4.7321784596287459</v>
      </c>
      <c r="X144" s="20">
        <f t="shared" si="28"/>
        <v>0.29400129426740951</v>
      </c>
      <c r="Y144" s="79">
        <f t="shared" si="22"/>
        <v>0.14700064713370475</v>
      </c>
      <c r="Z144" s="80">
        <f t="shared" si="23"/>
        <v>4.5029993528662811</v>
      </c>
      <c r="AA144" s="80">
        <f t="shared" si="24"/>
        <v>4.7970006471336912</v>
      </c>
      <c r="AB144" s="80" t="str">
        <f t="shared" si="25"/>
        <v>No</v>
      </c>
    </row>
    <row r="145" spans="2:28" x14ac:dyDescent="0.25">
      <c r="B145" s="20">
        <v>132</v>
      </c>
      <c r="C145" s="20">
        <f t="shared" si="31"/>
        <v>1.1549999999999971</v>
      </c>
      <c r="D145" s="20">
        <f t="shared" si="32"/>
        <v>5.0000000000000001E-3</v>
      </c>
      <c r="E145" s="77">
        <f t="shared" si="29"/>
        <v>7.2769091786215696E-3</v>
      </c>
      <c r="F145" s="78">
        <f t="shared" si="30"/>
        <v>1.1672769091786186</v>
      </c>
      <c r="G145" s="20">
        <f t="shared" si="26"/>
        <v>0.15832868736612479</v>
      </c>
      <c r="H145" s="79">
        <f t="shared" si="27"/>
        <v>7.9164343683062396E-2</v>
      </c>
      <c r="I145" s="80">
        <f t="shared" si="19"/>
        <v>1.0758356563169347</v>
      </c>
      <c r="J145" s="80">
        <f t="shared" si="20"/>
        <v>1.2341643436830596</v>
      </c>
      <c r="K145" s="80" t="str">
        <f t="shared" si="21"/>
        <v>No</v>
      </c>
      <c r="S145" s="20">
        <v>132</v>
      </c>
      <c r="T145" s="93">
        <f t="shared" si="33"/>
        <v>4.654999999999986</v>
      </c>
      <c r="U145" s="20">
        <f t="shared" si="34"/>
        <v>5.0000000000000001E-3</v>
      </c>
      <c r="V145" s="118">
        <f t="shared" si="35"/>
        <v>5.8215273428972557E-2</v>
      </c>
      <c r="W145" s="78">
        <f t="shared" si="36"/>
        <v>4.7182152734289584</v>
      </c>
      <c r="X145" s="20">
        <f t="shared" si="28"/>
        <v>0.29543187867472592</v>
      </c>
      <c r="Y145" s="79">
        <f t="shared" si="22"/>
        <v>0.14771593933736296</v>
      </c>
      <c r="Z145" s="80">
        <f t="shared" si="23"/>
        <v>4.5072840606626228</v>
      </c>
      <c r="AA145" s="80">
        <f t="shared" si="24"/>
        <v>4.8027159393373493</v>
      </c>
      <c r="AB145" s="80" t="str">
        <f t="shared" si="25"/>
        <v>No</v>
      </c>
    </row>
    <row r="146" spans="2:28" x14ac:dyDescent="0.25">
      <c r="B146" s="20">
        <v>133</v>
      </c>
      <c r="C146" s="20">
        <f t="shared" si="31"/>
        <v>1.159999999999997</v>
      </c>
      <c r="D146" s="20">
        <f t="shared" si="32"/>
        <v>5.0000000000000001E-3</v>
      </c>
      <c r="E146" s="77">
        <f t="shared" si="29"/>
        <v>4.8710585336023101E-3</v>
      </c>
      <c r="F146" s="78">
        <f t="shared" si="30"/>
        <v>1.1698710585335992</v>
      </c>
      <c r="G146" s="20">
        <f t="shared" si="26"/>
        <v>0.15874645824246356</v>
      </c>
      <c r="H146" s="79">
        <f t="shared" si="27"/>
        <v>7.9373229121231778E-2</v>
      </c>
      <c r="I146" s="80">
        <f t="shared" si="19"/>
        <v>1.0806267708787654</v>
      </c>
      <c r="J146" s="80">
        <f t="shared" si="20"/>
        <v>1.2393732291212287</v>
      </c>
      <c r="K146" s="80" t="str">
        <f t="shared" si="21"/>
        <v>No</v>
      </c>
      <c r="S146" s="20">
        <v>133</v>
      </c>
      <c r="T146" s="93">
        <f t="shared" si="33"/>
        <v>4.6599999999999859</v>
      </c>
      <c r="U146" s="20">
        <f t="shared" si="34"/>
        <v>5.0000000000000001E-3</v>
      </c>
      <c r="V146" s="118">
        <f t="shared" si="35"/>
        <v>3.8968468268818481E-2</v>
      </c>
      <c r="W146" s="78">
        <f t="shared" si="36"/>
        <v>4.7039684682688039</v>
      </c>
      <c r="X146" s="20">
        <f t="shared" si="28"/>
        <v>0.29666858447510419</v>
      </c>
      <c r="Y146" s="79">
        <f t="shared" si="22"/>
        <v>0.1483342922375521</v>
      </c>
      <c r="Z146" s="80">
        <f t="shared" si="23"/>
        <v>4.5116657077624343</v>
      </c>
      <c r="AA146" s="80">
        <f t="shared" si="24"/>
        <v>4.8083342922375376</v>
      </c>
      <c r="AB146" s="80" t="str">
        <f t="shared" si="25"/>
        <v>No</v>
      </c>
    </row>
    <row r="147" spans="2:28" x14ac:dyDescent="0.25">
      <c r="B147" s="20">
        <v>134</v>
      </c>
      <c r="C147" s="20">
        <f t="shared" si="31"/>
        <v>1.1649999999999969</v>
      </c>
      <c r="D147" s="20">
        <f t="shared" si="32"/>
        <v>5.0000000000000001E-3</v>
      </c>
      <c r="E147" s="77">
        <f t="shared" si="29"/>
        <v>2.4414765810444328E-3</v>
      </c>
      <c r="F147" s="78">
        <f t="shared" si="30"/>
        <v>1.1724414765810414</v>
      </c>
      <c r="G147" s="20">
        <f t="shared" si="26"/>
        <v>0.15910696432043719</v>
      </c>
      <c r="H147" s="79">
        <f t="shared" si="27"/>
        <v>7.9553482160218597E-2</v>
      </c>
      <c r="I147" s="80">
        <f t="shared" si="19"/>
        <v>1.0854465178397783</v>
      </c>
      <c r="J147" s="80">
        <f t="shared" si="20"/>
        <v>1.2445534821602156</v>
      </c>
      <c r="K147" s="80" t="str">
        <f t="shared" si="21"/>
        <v>No</v>
      </c>
      <c r="S147" s="20">
        <v>134</v>
      </c>
      <c r="T147" s="93">
        <f t="shared" si="33"/>
        <v>4.6649999999999858</v>
      </c>
      <c r="U147" s="20">
        <f t="shared" si="34"/>
        <v>5.0000000000000001E-3</v>
      </c>
      <c r="V147" s="118">
        <f t="shared" si="35"/>
        <v>1.9531812648355462E-2</v>
      </c>
      <c r="W147" s="78">
        <f t="shared" si="36"/>
        <v>4.6895318126483412</v>
      </c>
      <c r="X147" s="20">
        <f t="shared" si="28"/>
        <v>0.2977170078403294</v>
      </c>
      <c r="Y147" s="79">
        <f t="shared" si="22"/>
        <v>0.1488585039201647</v>
      </c>
      <c r="Z147" s="80">
        <f t="shared" si="23"/>
        <v>4.516141496079821</v>
      </c>
      <c r="AA147" s="80">
        <f t="shared" si="24"/>
        <v>4.8138585039201507</v>
      </c>
      <c r="AB147" s="80" t="str">
        <f t="shared" si="25"/>
        <v>No</v>
      </c>
    </row>
    <row r="148" spans="2:28" x14ac:dyDescent="0.25">
      <c r="B148" s="20">
        <v>135</v>
      </c>
      <c r="C148" s="20">
        <f t="shared" si="31"/>
        <v>1.1699999999999968</v>
      </c>
      <c r="D148" s="20">
        <f t="shared" si="32"/>
        <v>5.0000000000000001E-3</v>
      </c>
      <c r="E148" s="77">
        <f t="shared" si="29"/>
        <v>1.2864058776540511E-17</v>
      </c>
      <c r="F148" s="78">
        <f t="shared" si="30"/>
        <v>1.1749999999999967</v>
      </c>
      <c r="G148" s="20">
        <f t="shared" si="26"/>
        <v>0.15940908299339318</v>
      </c>
      <c r="H148" s="79">
        <f t="shared" si="27"/>
        <v>7.970454149669659E-2</v>
      </c>
      <c r="I148" s="80">
        <f t="shared" si="19"/>
        <v>1.0902954585033002</v>
      </c>
      <c r="J148" s="80">
        <f t="shared" si="20"/>
        <v>1.2497045414966934</v>
      </c>
      <c r="K148" s="80" t="str">
        <f t="shared" si="21"/>
        <v>No</v>
      </c>
      <c r="S148" s="20">
        <v>135</v>
      </c>
      <c r="T148" s="93">
        <f t="shared" si="33"/>
        <v>4.6699999999999857</v>
      </c>
      <c r="U148" s="20">
        <f t="shared" si="34"/>
        <v>5.0000000000000001E-3</v>
      </c>
      <c r="V148" s="118">
        <f t="shared" si="35"/>
        <v>1.0291247021232409E-16</v>
      </c>
      <c r="W148" s="78">
        <f t="shared" si="36"/>
        <v>4.6749999999999856</v>
      </c>
      <c r="X148" s="20">
        <f t="shared" si="28"/>
        <v>0.29858224550958901</v>
      </c>
      <c r="Y148" s="79">
        <f t="shared" si="22"/>
        <v>0.1492911227547945</v>
      </c>
      <c r="Z148" s="80">
        <f t="shared" si="23"/>
        <v>4.5207088772451911</v>
      </c>
      <c r="AA148" s="80">
        <f t="shared" si="24"/>
        <v>4.8192911227547803</v>
      </c>
      <c r="AB148" s="80" t="str">
        <f t="shared" si="25"/>
        <v>No</v>
      </c>
    </row>
    <row r="149" spans="2:28" x14ac:dyDescent="0.25">
      <c r="B149" s="20">
        <v>136</v>
      </c>
      <c r="C149" s="20">
        <f t="shared" si="31"/>
        <v>1.1749999999999967</v>
      </c>
      <c r="D149" s="20">
        <f t="shared" si="32"/>
        <v>5.0000000000000001E-3</v>
      </c>
      <c r="E149" s="77">
        <f t="shared" si="29"/>
        <v>-2.4414765810444072E-3</v>
      </c>
      <c r="F149" s="78">
        <f t="shared" si="30"/>
        <v>1.1775585234189523</v>
      </c>
      <c r="G149" s="20">
        <f t="shared" si="26"/>
        <v>0.15965188466780683</v>
      </c>
      <c r="H149" s="79">
        <f t="shared" si="27"/>
        <v>7.9825942333903416E-2</v>
      </c>
      <c r="I149" s="80">
        <f t="shared" si="19"/>
        <v>1.0951740576660933</v>
      </c>
      <c r="J149" s="80">
        <f t="shared" si="20"/>
        <v>1.2548259423339001</v>
      </c>
      <c r="K149" s="80" t="str">
        <f t="shared" si="21"/>
        <v>No</v>
      </c>
      <c r="S149" s="20">
        <v>136</v>
      </c>
      <c r="T149" s="93">
        <f t="shared" si="33"/>
        <v>4.6749999999999856</v>
      </c>
      <c r="U149" s="20">
        <f t="shared" si="34"/>
        <v>5.0000000000000001E-3</v>
      </c>
      <c r="V149" s="118">
        <f t="shared" si="35"/>
        <v>-1.9531812648355257E-2</v>
      </c>
      <c r="W149" s="78">
        <f t="shared" si="36"/>
        <v>4.66046818735163</v>
      </c>
      <c r="X149" s="20">
        <f t="shared" si="28"/>
        <v>0.29926876089252513</v>
      </c>
      <c r="Y149" s="79">
        <f t="shared" si="22"/>
        <v>0.14963438044626257</v>
      </c>
      <c r="Z149" s="80">
        <f t="shared" si="23"/>
        <v>4.5253656195537229</v>
      </c>
      <c r="AA149" s="80">
        <f t="shared" si="24"/>
        <v>4.8246343804462484</v>
      </c>
      <c r="AB149" s="80" t="str">
        <f t="shared" si="25"/>
        <v>No</v>
      </c>
    </row>
    <row r="150" spans="2:28" x14ac:dyDescent="0.25">
      <c r="B150" s="20">
        <v>137</v>
      </c>
      <c r="C150" s="20">
        <f t="shared" si="31"/>
        <v>1.1799999999999966</v>
      </c>
      <c r="D150" s="20">
        <f t="shared" si="32"/>
        <v>5.0000000000000001E-3</v>
      </c>
      <c r="E150" s="77">
        <f t="shared" si="29"/>
        <v>-4.8710585336022849E-3</v>
      </c>
      <c r="F150" s="78">
        <f t="shared" si="30"/>
        <v>1.1801289414663942</v>
      </c>
      <c r="G150" s="20">
        <f t="shared" si="26"/>
        <v>0.1598346296304847</v>
      </c>
      <c r="H150" s="79">
        <f t="shared" si="27"/>
        <v>7.9917314815242349E-2</v>
      </c>
      <c r="I150" s="80">
        <f t="shared" si="19"/>
        <v>1.1000826851847543</v>
      </c>
      <c r="J150" s="80">
        <f t="shared" si="20"/>
        <v>1.2599173148152389</v>
      </c>
      <c r="K150" s="80" t="str">
        <f t="shared" si="21"/>
        <v>No</v>
      </c>
      <c r="S150" s="20">
        <v>137</v>
      </c>
      <c r="T150" s="93">
        <f t="shared" si="33"/>
        <v>4.6799999999999855</v>
      </c>
      <c r="U150" s="20">
        <f t="shared" si="34"/>
        <v>5.0000000000000001E-3</v>
      </c>
      <c r="V150" s="118">
        <f t="shared" si="35"/>
        <v>-3.8968468268818279E-2</v>
      </c>
      <c r="W150" s="78">
        <f t="shared" si="36"/>
        <v>4.6460315317311673</v>
      </c>
      <c r="X150" s="20">
        <f t="shared" si="28"/>
        <v>0.29978026876343727</v>
      </c>
      <c r="Y150" s="79">
        <f t="shared" si="22"/>
        <v>0.14989013438171864</v>
      </c>
      <c r="Z150" s="80">
        <f t="shared" si="23"/>
        <v>4.5301098656182672</v>
      </c>
      <c r="AA150" s="80">
        <f t="shared" si="24"/>
        <v>4.8298901343817038</v>
      </c>
      <c r="AB150" s="80" t="str">
        <f t="shared" si="25"/>
        <v>No</v>
      </c>
    </row>
    <row r="151" spans="2:28" x14ac:dyDescent="0.25">
      <c r="B151" s="20">
        <v>138</v>
      </c>
      <c r="C151" s="20">
        <f t="shared" si="31"/>
        <v>1.1849999999999965</v>
      </c>
      <c r="D151" s="20">
        <f t="shared" si="32"/>
        <v>5.0000000000000001E-3</v>
      </c>
      <c r="E151" s="77">
        <f t="shared" si="29"/>
        <v>-7.2769091786215444E-3</v>
      </c>
      <c r="F151" s="78">
        <f t="shared" si="30"/>
        <v>1.1827230908213748</v>
      </c>
      <c r="G151" s="20">
        <f t="shared" si="26"/>
        <v>0.15995676545033508</v>
      </c>
      <c r="H151" s="79">
        <f t="shared" si="27"/>
        <v>7.9978382725167538E-2</v>
      </c>
      <c r="I151" s="80">
        <f t="shared" si="19"/>
        <v>1.1050216172748291</v>
      </c>
      <c r="J151" s="80">
        <f t="shared" si="20"/>
        <v>1.2649783827251639</v>
      </c>
      <c r="K151" s="80" t="str">
        <f t="shared" si="21"/>
        <v>No</v>
      </c>
      <c r="S151" s="20">
        <v>138</v>
      </c>
      <c r="T151" s="93">
        <f t="shared" si="33"/>
        <v>4.6849999999999854</v>
      </c>
      <c r="U151" s="20">
        <f t="shared" si="34"/>
        <v>5.0000000000000001E-3</v>
      </c>
      <c r="V151" s="118">
        <f t="shared" si="35"/>
        <v>-5.8215273428972356E-2</v>
      </c>
      <c r="W151" s="78">
        <f t="shared" si="36"/>
        <v>4.6317847265710128</v>
      </c>
      <c r="X151" s="20">
        <f t="shared" si="28"/>
        <v>0.3001196404692057</v>
      </c>
      <c r="Y151" s="79">
        <f t="shared" si="22"/>
        <v>0.15005982023460285</v>
      </c>
      <c r="Z151" s="80">
        <f t="shared" si="23"/>
        <v>4.5349401797653828</v>
      </c>
      <c r="AA151" s="80">
        <f t="shared" si="24"/>
        <v>4.835059820234588</v>
      </c>
      <c r="AB151" s="80" t="str">
        <f t="shared" si="25"/>
        <v>No</v>
      </c>
    </row>
    <row r="152" spans="2:28" x14ac:dyDescent="0.25">
      <c r="B152" s="20">
        <v>139</v>
      </c>
      <c r="C152" s="20">
        <f t="shared" si="31"/>
        <v>1.1899999999999964</v>
      </c>
      <c r="D152" s="20">
        <f t="shared" si="32"/>
        <v>5.0000000000000001E-3</v>
      </c>
      <c r="E152" s="77">
        <f t="shared" si="29"/>
        <v>-9.6473074535949731E-3</v>
      </c>
      <c r="F152" s="78">
        <f t="shared" si="30"/>
        <v>1.1853526925464013</v>
      </c>
      <c r="G152" s="20">
        <f t="shared" si="26"/>
        <v>0.16001792497611994</v>
      </c>
      <c r="H152" s="79">
        <f t="shared" si="27"/>
        <v>8.000896248805997E-2</v>
      </c>
      <c r="I152" s="80">
        <f t="shared" si="19"/>
        <v>1.1099910375119364</v>
      </c>
      <c r="J152" s="80">
        <f t="shared" si="20"/>
        <v>1.2700089624880564</v>
      </c>
      <c r="K152" s="80" t="str">
        <f t="shared" si="21"/>
        <v>No</v>
      </c>
      <c r="S152" s="20">
        <v>139</v>
      </c>
      <c r="T152" s="93">
        <f t="shared" si="33"/>
        <v>4.6899999999999853</v>
      </c>
      <c r="U152" s="20">
        <f t="shared" si="34"/>
        <v>5.0000000000000001E-3</v>
      </c>
      <c r="V152" s="118">
        <f t="shared" si="35"/>
        <v>-7.7178459628759785E-2</v>
      </c>
      <c r="W152" s="78">
        <f t="shared" si="36"/>
        <v>4.6178215403712253</v>
      </c>
      <c r="X152" s="20">
        <f t="shared" si="28"/>
        <v>0.30028883129626688</v>
      </c>
      <c r="Y152" s="79">
        <f t="shared" si="22"/>
        <v>0.15014441564813344</v>
      </c>
      <c r="Z152" s="80">
        <f t="shared" si="23"/>
        <v>4.5398555843518515</v>
      </c>
      <c r="AA152" s="80">
        <f t="shared" si="24"/>
        <v>4.840144415648119</v>
      </c>
      <c r="AB152" s="80" t="str">
        <f t="shared" si="25"/>
        <v>No</v>
      </c>
    </row>
    <row r="153" spans="2:28" x14ac:dyDescent="0.25">
      <c r="B153" s="20">
        <v>140</v>
      </c>
      <c r="C153" s="20">
        <f t="shared" si="31"/>
        <v>1.1949999999999963</v>
      </c>
      <c r="D153" s="20">
        <f t="shared" si="32"/>
        <v>5.0000000000000001E-3</v>
      </c>
      <c r="E153" s="77">
        <f t="shared" si="29"/>
        <v>-1.1970705016398381E-2</v>
      </c>
      <c r="F153" s="78">
        <f t="shared" si="30"/>
        <v>1.1880292949835978</v>
      </c>
      <c r="G153" s="20">
        <f t="shared" si="26"/>
        <v>0.1600179249761205</v>
      </c>
      <c r="H153" s="79">
        <f t="shared" si="27"/>
        <v>8.0008962488060248E-2</v>
      </c>
      <c r="I153" s="80">
        <f t="shared" si="19"/>
        <v>1.1149910375119361</v>
      </c>
      <c r="J153" s="80">
        <f t="shared" si="20"/>
        <v>1.2750089624880565</v>
      </c>
      <c r="K153" s="80" t="str">
        <f t="shared" si="21"/>
        <v>No</v>
      </c>
      <c r="S153" s="20">
        <v>140</v>
      </c>
      <c r="T153" s="93">
        <f t="shared" si="33"/>
        <v>4.6949999999999852</v>
      </c>
      <c r="U153" s="20">
        <f t="shared" si="34"/>
        <v>5.0000000000000001E-3</v>
      </c>
      <c r="V153" s="118">
        <f t="shared" si="35"/>
        <v>-9.5765640131187046E-2</v>
      </c>
      <c r="W153" s="78">
        <f t="shared" si="36"/>
        <v>4.6042343598687978</v>
      </c>
      <c r="X153" s="20">
        <f t="shared" si="28"/>
        <v>0.30028883129626693</v>
      </c>
      <c r="Y153" s="79">
        <f t="shared" si="22"/>
        <v>0.15014441564813347</v>
      </c>
      <c r="Z153" s="80">
        <f t="shared" si="23"/>
        <v>4.5448555843518514</v>
      </c>
      <c r="AA153" s="80">
        <f t="shared" si="24"/>
        <v>4.8451444156481189</v>
      </c>
      <c r="AB153" s="80" t="str">
        <f t="shared" si="25"/>
        <v>No</v>
      </c>
    </row>
    <row r="154" spans="2:28" x14ac:dyDescent="0.25">
      <c r="B154" s="20">
        <v>141</v>
      </c>
      <c r="C154" s="20">
        <f t="shared" si="31"/>
        <v>1.1999999999999962</v>
      </c>
      <c r="D154" s="20">
        <f t="shared" si="32"/>
        <v>5.0000000000000001E-3</v>
      </c>
      <c r="E154" s="77">
        <f t="shared" si="29"/>
        <v>-1.4235782507652959E-2</v>
      </c>
      <c r="F154" s="78">
        <f t="shared" si="30"/>
        <v>1.1907642174923432</v>
      </c>
      <c r="G154" s="20">
        <f t="shared" si="26"/>
        <v>0.15995676545033735</v>
      </c>
      <c r="H154" s="79">
        <f t="shared" si="27"/>
        <v>7.9978382725168676E-2</v>
      </c>
      <c r="I154" s="80">
        <f t="shared" si="19"/>
        <v>1.1200216172748274</v>
      </c>
      <c r="J154" s="80">
        <f t="shared" si="20"/>
        <v>1.279978382725165</v>
      </c>
      <c r="K154" s="80" t="str">
        <f t="shared" si="21"/>
        <v>No</v>
      </c>
      <c r="S154" s="20">
        <v>141</v>
      </c>
      <c r="T154" s="93">
        <f t="shared" si="33"/>
        <v>4.6999999999999851</v>
      </c>
      <c r="U154" s="20">
        <f t="shared" si="34"/>
        <v>5.0000000000000001E-3</v>
      </c>
      <c r="V154" s="118">
        <f t="shared" si="35"/>
        <v>-0.11388626006122367</v>
      </c>
      <c r="W154" s="78">
        <f t="shared" si="36"/>
        <v>4.5911137399387609</v>
      </c>
      <c r="X154" s="20">
        <f t="shared" si="28"/>
        <v>0.30011964046920558</v>
      </c>
      <c r="Y154" s="79">
        <f t="shared" si="22"/>
        <v>0.15005982023460279</v>
      </c>
      <c r="Z154" s="80">
        <f t="shared" si="23"/>
        <v>4.5499401797653825</v>
      </c>
      <c r="AA154" s="80">
        <f t="shared" si="24"/>
        <v>4.8500598202345877</v>
      </c>
      <c r="AB154" s="80" t="str">
        <f t="shared" si="25"/>
        <v>No</v>
      </c>
    </row>
    <row r="155" spans="2:28" x14ac:dyDescent="0.25">
      <c r="B155" s="20">
        <v>142</v>
      </c>
      <c r="C155" s="20">
        <f t="shared" si="31"/>
        <v>1.2049999999999961</v>
      </c>
      <c r="D155" s="20">
        <f t="shared" si="32"/>
        <v>5.0000000000000001E-3</v>
      </c>
      <c r="E155" s="77">
        <f t="shared" si="29"/>
        <v>-1.643150469750616E-2</v>
      </c>
      <c r="F155" s="78">
        <f t="shared" si="30"/>
        <v>1.1935684953024899</v>
      </c>
      <c r="G155" s="20">
        <f t="shared" si="26"/>
        <v>0.1598346296304847</v>
      </c>
      <c r="H155" s="79">
        <f t="shared" si="27"/>
        <v>7.9917314815242349E-2</v>
      </c>
      <c r="I155" s="80">
        <f t="shared" si="19"/>
        <v>1.1250826851847537</v>
      </c>
      <c r="J155" s="80">
        <f t="shared" si="20"/>
        <v>1.2849173148152384</v>
      </c>
      <c r="K155" s="80" t="str">
        <f t="shared" si="21"/>
        <v>No</v>
      </c>
      <c r="S155" s="20">
        <v>142</v>
      </c>
      <c r="T155" s="93">
        <f t="shared" si="33"/>
        <v>4.704999999999985</v>
      </c>
      <c r="U155" s="20">
        <f t="shared" si="34"/>
        <v>5.0000000000000001E-3</v>
      </c>
      <c r="V155" s="118">
        <f t="shared" si="35"/>
        <v>-0.13145203758004928</v>
      </c>
      <c r="W155" s="78">
        <f t="shared" si="36"/>
        <v>4.5785479624199352</v>
      </c>
      <c r="X155" s="20">
        <f t="shared" si="28"/>
        <v>0.29978026876343733</v>
      </c>
      <c r="Y155" s="79">
        <f t="shared" si="22"/>
        <v>0.14989013438171866</v>
      </c>
      <c r="Z155" s="80">
        <f t="shared" si="23"/>
        <v>4.5551098656182667</v>
      </c>
      <c r="AA155" s="80">
        <f t="shared" si="24"/>
        <v>4.8548901343817032</v>
      </c>
      <c r="AB155" s="80" t="str">
        <f t="shared" si="25"/>
        <v>No</v>
      </c>
    </row>
    <row r="156" spans="2:28" x14ac:dyDescent="0.25">
      <c r="B156" s="20">
        <v>143</v>
      </c>
      <c r="C156" s="20">
        <f t="shared" si="31"/>
        <v>1.209999999999996</v>
      </c>
      <c r="D156" s="20">
        <f t="shared" si="32"/>
        <v>5.0000000000000001E-3</v>
      </c>
      <c r="E156" s="77">
        <f t="shared" si="29"/>
        <v>-1.8547174248162188E-2</v>
      </c>
      <c r="F156" s="78">
        <f t="shared" si="30"/>
        <v>1.1964528257518336</v>
      </c>
      <c r="G156" s="20">
        <f t="shared" si="26"/>
        <v>0.15965188466780569</v>
      </c>
      <c r="H156" s="79">
        <f t="shared" si="27"/>
        <v>7.9825942333902847E-2</v>
      </c>
      <c r="I156" s="80">
        <f t="shared" si="19"/>
        <v>1.130174057666093</v>
      </c>
      <c r="J156" s="80">
        <f t="shared" si="20"/>
        <v>1.2898259423338989</v>
      </c>
      <c r="K156" s="80" t="str">
        <f t="shared" si="21"/>
        <v>No</v>
      </c>
      <c r="S156" s="20">
        <v>143</v>
      </c>
      <c r="T156" s="93">
        <f t="shared" si="33"/>
        <v>4.7099999999999849</v>
      </c>
      <c r="U156" s="20">
        <f t="shared" si="34"/>
        <v>5.0000000000000001E-3</v>
      </c>
      <c r="V156" s="118">
        <f t="shared" si="35"/>
        <v>-0.14837739398529751</v>
      </c>
      <c r="W156" s="78">
        <f t="shared" si="36"/>
        <v>4.5666226060146871</v>
      </c>
      <c r="X156" s="20">
        <f t="shared" si="28"/>
        <v>0.29926876089252513</v>
      </c>
      <c r="Y156" s="79">
        <f t="shared" si="22"/>
        <v>0.14963438044626257</v>
      </c>
      <c r="Z156" s="80">
        <f t="shared" si="23"/>
        <v>4.5603656195537221</v>
      </c>
      <c r="AA156" s="80">
        <f t="shared" si="24"/>
        <v>4.8596343804462476</v>
      </c>
      <c r="AB156" s="80" t="str">
        <f t="shared" si="25"/>
        <v>No</v>
      </c>
    </row>
    <row r="157" spans="2:28" x14ac:dyDescent="0.25">
      <c r="B157" s="20">
        <v>144</v>
      </c>
      <c r="C157" s="20">
        <f t="shared" si="31"/>
        <v>1.2149999999999959</v>
      </c>
      <c r="D157" s="20">
        <f t="shared" si="32"/>
        <v>5.0000000000000001E-3</v>
      </c>
      <c r="E157" s="77">
        <f t="shared" si="29"/>
        <v>-2.0572483830236549E-2</v>
      </c>
      <c r="F157" s="78">
        <f t="shared" si="30"/>
        <v>1.1994275161697592</v>
      </c>
      <c r="G157" s="20">
        <f t="shared" si="26"/>
        <v>0.15940908299339146</v>
      </c>
      <c r="H157" s="79">
        <f t="shared" si="27"/>
        <v>7.970454149669573E-2</v>
      </c>
      <c r="I157" s="80">
        <f t="shared" si="19"/>
        <v>1.1352954585033002</v>
      </c>
      <c r="J157" s="80">
        <f t="shared" si="20"/>
        <v>1.2947045414966916</v>
      </c>
      <c r="K157" s="80" t="str">
        <f t="shared" si="21"/>
        <v>No</v>
      </c>
      <c r="S157" s="20">
        <v>144</v>
      </c>
      <c r="T157" s="93">
        <f t="shared" si="33"/>
        <v>4.7149999999999848</v>
      </c>
      <c r="U157" s="20">
        <f t="shared" si="34"/>
        <v>5.0000000000000001E-3</v>
      </c>
      <c r="V157" s="118">
        <f t="shared" si="35"/>
        <v>-0.16457987064189239</v>
      </c>
      <c r="W157" s="78">
        <f t="shared" si="36"/>
        <v>4.555420129358092</v>
      </c>
      <c r="X157" s="20">
        <f t="shared" si="28"/>
        <v>0.29858224550958895</v>
      </c>
      <c r="Y157" s="79">
        <f t="shared" si="22"/>
        <v>0.14929112275479448</v>
      </c>
      <c r="Z157" s="80">
        <f t="shared" si="23"/>
        <v>4.5657088772451901</v>
      </c>
      <c r="AA157" s="80">
        <f t="shared" si="24"/>
        <v>4.8642911227547794</v>
      </c>
      <c r="AB157" s="80" t="str">
        <f t="shared" si="25"/>
        <v>Yes</v>
      </c>
    </row>
    <row r="158" spans="2:28" x14ac:dyDescent="0.25">
      <c r="B158" s="20">
        <v>145</v>
      </c>
      <c r="C158" s="20">
        <f t="shared" si="31"/>
        <v>1.2199999999999958</v>
      </c>
      <c r="D158" s="20">
        <f t="shared" si="32"/>
        <v>5.0000000000000001E-3</v>
      </c>
      <c r="E158" s="77">
        <f t="shared" si="29"/>
        <v>-2.2497566339028843E-2</v>
      </c>
      <c r="F158" s="78">
        <f t="shared" si="30"/>
        <v>1.2025024336609669</v>
      </c>
      <c r="G158" s="20">
        <f t="shared" si="26"/>
        <v>0.15910696432043661</v>
      </c>
      <c r="H158" s="79">
        <f t="shared" si="27"/>
        <v>7.9553482160218306E-2</v>
      </c>
      <c r="I158" s="80">
        <f t="shared" si="19"/>
        <v>1.1404465178397774</v>
      </c>
      <c r="J158" s="80">
        <f t="shared" si="20"/>
        <v>1.2995534821602142</v>
      </c>
      <c r="K158" s="80" t="str">
        <f t="shared" si="21"/>
        <v>No</v>
      </c>
      <c r="S158" s="20">
        <v>145</v>
      </c>
      <c r="T158" s="93">
        <f t="shared" si="33"/>
        <v>4.7199999999999847</v>
      </c>
      <c r="U158" s="20">
        <f t="shared" si="34"/>
        <v>5.0000000000000001E-3</v>
      </c>
      <c r="V158" s="118">
        <f t="shared" si="35"/>
        <v>-0.17998053071223075</v>
      </c>
      <c r="W158" s="78">
        <f t="shared" si="36"/>
        <v>4.5450194692877535</v>
      </c>
      <c r="X158" s="20">
        <f t="shared" si="28"/>
        <v>0.29771700784032945</v>
      </c>
      <c r="Y158" s="79">
        <f t="shared" si="22"/>
        <v>0.14885850392016473</v>
      </c>
      <c r="Z158" s="80">
        <f t="shared" si="23"/>
        <v>4.5711414960798198</v>
      </c>
      <c r="AA158" s="80">
        <f t="shared" si="24"/>
        <v>4.8688585039201495</v>
      </c>
      <c r="AB158" s="80" t="str">
        <f t="shared" si="25"/>
        <v>Yes</v>
      </c>
    </row>
    <row r="159" spans="2:28" x14ac:dyDescent="0.25">
      <c r="B159" s="20">
        <v>146</v>
      </c>
      <c r="C159" s="20">
        <f t="shared" si="31"/>
        <v>1.2249999999999956</v>
      </c>
      <c r="D159" s="20">
        <f t="shared" si="32"/>
        <v>5.0000000000000001E-3</v>
      </c>
      <c r="E159" s="77">
        <f t="shared" si="29"/>
        <v>-2.4313042966064902E-2</v>
      </c>
      <c r="F159" s="78">
        <f t="shared" si="30"/>
        <v>1.2056869570339306</v>
      </c>
      <c r="G159" s="20">
        <f t="shared" si="26"/>
        <v>0.15874645824246239</v>
      </c>
      <c r="H159" s="79">
        <f t="shared" si="27"/>
        <v>7.9373229121231195E-2</v>
      </c>
      <c r="I159" s="80">
        <f t="shared" si="19"/>
        <v>1.1456267708787644</v>
      </c>
      <c r="J159" s="80">
        <f t="shared" si="20"/>
        <v>1.3043732291212269</v>
      </c>
      <c r="K159" s="80" t="str">
        <f t="shared" si="21"/>
        <v>No</v>
      </c>
      <c r="S159" s="20">
        <v>146</v>
      </c>
      <c r="T159" s="93">
        <f t="shared" si="33"/>
        <v>4.7249999999999845</v>
      </c>
      <c r="U159" s="20">
        <f t="shared" si="34"/>
        <v>5.0000000000000001E-3</v>
      </c>
      <c r="V159" s="118">
        <f t="shared" si="35"/>
        <v>-0.19450434372851921</v>
      </c>
      <c r="W159" s="78">
        <f t="shared" si="36"/>
        <v>4.5354956562714648</v>
      </c>
      <c r="X159" s="20">
        <f t="shared" si="28"/>
        <v>0.29666858447510425</v>
      </c>
      <c r="Y159" s="79">
        <f t="shared" si="22"/>
        <v>0.14833429223755212</v>
      </c>
      <c r="Z159" s="80">
        <f t="shared" si="23"/>
        <v>4.576665707762432</v>
      </c>
      <c r="AA159" s="80">
        <f t="shared" si="24"/>
        <v>4.8733342922375371</v>
      </c>
      <c r="AB159" s="80" t="str">
        <f t="shared" si="25"/>
        <v>Yes</v>
      </c>
    </row>
    <row r="160" spans="2:28" x14ac:dyDescent="0.25">
      <c r="B160" s="20">
        <v>147</v>
      </c>
      <c r="C160" s="20">
        <f t="shared" si="31"/>
        <v>1.2299999999999955</v>
      </c>
      <c r="D160" s="20">
        <f t="shared" si="32"/>
        <v>5.0000000000000001E-3</v>
      </c>
      <c r="E160" s="77">
        <f t="shared" si="29"/>
        <v>-2.6010068891708822E-2</v>
      </c>
      <c r="F160" s="78">
        <f t="shared" si="30"/>
        <v>1.2089899311082866</v>
      </c>
      <c r="G160" s="20">
        <f t="shared" si="26"/>
        <v>0.15832868736612135</v>
      </c>
      <c r="H160" s="79">
        <f t="shared" si="27"/>
        <v>7.9164343683060676E-2</v>
      </c>
      <c r="I160" s="80">
        <f t="shared" si="19"/>
        <v>1.1508356563169349</v>
      </c>
      <c r="J160" s="80">
        <f t="shared" si="20"/>
        <v>1.3091643436830562</v>
      </c>
      <c r="K160" s="80" t="str">
        <f t="shared" si="21"/>
        <v>No</v>
      </c>
      <c r="S160" s="20">
        <v>147</v>
      </c>
      <c r="T160" s="93">
        <f t="shared" si="33"/>
        <v>4.7299999999999844</v>
      </c>
      <c r="U160" s="20">
        <f t="shared" si="34"/>
        <v>5.0000000000000001E-3</v>
      </c>
      <c r="V160" s="118">
        <f t="shared" si="35"/>
        <v>-0.20808055113367058</v>
      </c>
      <c r="W160" s="78">
        <f t="shared" si="36"/>
        <v>4.5269194488663134</v>
      </c>
      <c r="X160" s="20">
        <f t="shared" si="28"/>
        <v>0.29543187867472587</v>
      </c>
      <c r="Y160" s="79">
        <f t="shared" si="22"/>
        <v>0.14771593933736293</v>
      </c>
      <c r="Z160" s="80">
        <f t="shared" si="23"/>
        <v>4.5822840606626212</v>
      </c>
      <c r="AA160" s="80">
        <f t="shared" si="24"/>
        <v>4.8777159393373477</v>
      </c>
      <c r="AB160" s="80" t="str">
        <f t="shared" si="25"/>
        <v>Yes</v>
      </c>
    </row>
    <row r="161" spans="2:28" x14ac:dyDescent="0.25">
      <c r="B161" s="20">
        <v>148</v>
      </c>
      <c r="C161" s="20">
        <f t="shared" si="31"/>
        <v>1.2349999999999954</v>
      </c>
      <c r="D161" s="20">
        <f t="shared" si="32"/>
        <v>5.0000000000000001E-3</v>
      </c>
      <c r="E161" s="77">
        <f t="shared" si="29"/>
        <v>-2.7580376376235269E-2</v>
      </c>
      <c r="F161" s="78">
        <f t="shared" si="30"/>
        <v>1.2124196236237601</v>
      </c>
      <c r="G161" s="20">
        <f t="shared" si="26"/>
        <v>0.1578549709017068</v>
      </c>
      <c r="H161" s="79">
        <f t="shared" si="27"/>
        <v>7.8927485450853402E-2</v>
      </c>
      <c r="I161" s="80">
        <f t="shared" si="19"/>
        <v>1.1560725145491419</v>
      </c>
      <c r="J161" s="80">
        <f t="shared" si="20"/>
        <v>1.3139274854508489</v>
      </c>
      <c r="K161" s="80" t="str">
        <f t="shared" si="21"/>
        <v>No</v>
      </c>
      <c r="S161" s="20">
        <v>148</v>
      </c>
      <c r="T161" s="93">
        <f t="shared" si="33"/>
        <v>4.7349999999999843</v>
      </c>
      <c r="U161" s="20">
        <f t="shared" si="34"/>
        <v>5.0000000000000001E-3</v>
      </c>
      <c r="V161" s="118">
        <f t="shared" si="35"/>
        <v>-0.22064301100988215</v>
      </c>
      <c r="W161" s="78">
        <f t="shared" si="36"/>
        <v>4.5193569889901024</v>
      </c>
      <c r="X161" s="20">
        <f t="shared" si="28"/>
        <v>0.29400129426740945</v>
      </c>
      <c r="Y161" s="79">
        <f t="shared" si="22"/>
        <v>0.14700064713370473</v>
      </c>
      <c r="Z161" s="80">
        <f t="shared" si="23"/>
        <v>4.5879993528662792</v>
      </c>
      <c r="AA161" s="80">
        <f t="shared" si="24"/>
        <v>4.8820006471336894</v>
      </c>
      <c r="AB161" s="80" t="str">
        <f t="shared" si="25"/>
        <v>Yes</v>
      </c>
    </row>
    <row r="162" spans="2:28" x14ac:dyDescent="0.25">
      <c r="B162" s="20">
        <v>149</v>
      </c>
      <c r="C162" s="20">
        <f t="shared" si="31"/>
        <v>1.2399999999999953</v>
      </c>
      <c r="D162" s="20">
        <f t="shared" si="32"/>
        <v>5.0000000000000001E-3</v>
      </c>
      <c r="E162" s="77">
        <f t="shared" si="29"/>
        <v>-2.9016315039426449E-2</v>
      </c>
      <c r="F162" s="78">
        <f t="shared" si="30"/>
        <v>1.2159836849605687</v>
      </c>
      <c r="G162" s="20">
        <f t="shared" si="26"/>
        <v>0.15732682861874542</v>
      </c>
      <c r="H162" s="79">
        <f t="shared" si="27"/>
        <v>7.8663414309372709E-2</v>
      </c>
      <c r="I162" s="80">
        <f t="shared" si="19"/>
        <v>1.1613365856906226</v>
      </c>
      <c r="J162" s="80">
        <f t="shared" si="20"/>
        <v>1.3186634143093681</v>
      </c>
      <c r="K162" s="80" t="str">
        <f t="shared" si="21"/>
        <v>No</v>
      </c>
      <c r="S162" s="20">
        <v>149</v>
      </c>
      <c r="T162" s="93">
        <f t="shared" si="33"/>
        <v>4.7399999999999842</v>
      </c>
      <c r="U162" s="20">
        <f t="shared" si="34"/>
        <v>5.0000000000000001E-3</v>
      </c>
      <c r="V162" s="118">
        <f t="shared" si="35"/>
        <v>-0.23213052031541159</v>
      </c>
      <c r="W162" s="78">
        <f t="shared" si="36"/>
        <v>4.5128694796845723</v>
      </c>
      <c r="X162" s="20">
        <f t="shared" si="28"/>
        <v>0.29237088601519234</v>
      </c>
      <c r="Y162" s="79">
        <f t="shared" si="22"/>
        <v>0.14618544300759617</v>
      </c>
      <c r="Z162" s="80">
        <f t="shared" si="23"/>
        <v>4.5938145569923883</v>
      </c>
      <c r="AA162" s="80">
        <f t="shared" si="24"/>
        <v>4.8861854430075802</v>
      </c>
      <c r="AB162" s="80" t="str">
        <f t="shared" si="25"/>
        <v>Yes</v>
      </c>
    </row>
    <row r="163" spans="2:28" x14ac:dyDescent="0.25">
      <c r="B163" s="20">
        <v>150</v>
      </c>
      <c r="C163" s="20">
        <f t="shared" si="31"/>
        <v>1.2449999999999952</v>
      </c>
      <c r="D163" s="20">
        <f t="shared" si="32"/>
        <v>5.0000000000000001E-3</v>
      </c>
      <c r="E163" s="77">
        <f t="shared" si="29"/>
        <v>-3.0310889132455356E-2</v>
      </c>
      <c r="F163" s="78">
        <f t="shared" si="30"/>
        <v>1.2196891108675398</v>
      </c>
      <c r="G163" s="20">
        <f t="shared" si="26"/>
        <v>0.15674598505835752</v>
      </c>
      <c r="H163" s="79">
        <f t="shared" si="27"/>
        <v>7.8372992529178759E-2</v>
      </c>
      <c r="I163" s="80">
        <f t="shared" si="19"/>
        <v>1.1666270074708165</v>
      </c>
      <c r="J163" s="80">
        <f t="shared" si="20"/>
        <v>1.323372992529174</v>
      </c>
      <c r="K163" s="80" t="str">
        <f t="shared" si="21"/>
        <v>No</v>
      </c>
      <c r="S163" s="20">
        <v>150</v>
      </c>
      <c r="T163" s="93">
        <f t="shared" si="33"/>
        <v>4.7449999999999841</v>
      </c>
      <c r="U163" s="20">
        <f t="shared" si="34"/>
        <v>5.0000000000000001E-3</v>
      </c>
      <c r="V163" s="118">
        <f t="shared" si="35"/>
        <v>-0.24248711305964285</v>
      </c>
      <c r="W163" s="78">
        <f t="shared" si="36"/>
        <v>4.5075128869403409</v>
      </c>
      <c r="X163" s="20">
        <f t="shared" si="28"/>
        <v>0.29053452421291354</v>
      </c>
      <c r="Y163" s="79">
        <f t="shared" si="22"/>
        <v>0.14526726210645677</v>
      </c>
      <c r="Z163" s="80">
        <f t="shared" si="23"/>
        <v>4.5997327378935271</v>
      </c>
      <c r="AA163" s="80">
        <f t="shared" si="24"/>
        <v>4.8902672621064411</v>
      </c>
      <c r="AB163" s="80" t="str">
        <f t="shared" si="25"/>
        <v>Yes</v>
      </c>
    </row>
    <row r="164" spans="2:28" x14ac:dyDescent="0.25">
      <c r="B164" s="20">
        <v>151</v>
      </c>
      <c r="C164" s="20">
        <f t="shared" si="31"/>
        <v>1.2499999999999951</v>
      </c>
      <c r="D164" s="20">
        <f t="shared" si="32"/>
        <v>5.0000000000000001E-3</v>
      </c>
      <c r="E164" s="77">
        <f t="shared" si="29"/>
        <v>-3.145779162047084E-2</v>
      </c>
      <c r="F164" s="78">
        <f t="shared" si="30"/>
        <v>1.2235422083795242</v>
      </c>
      <c r="G164" s="20">
        <f t="shared" si="26"/>
        <v>0.15611437387789087</v>
      </c>
      <c r="H164" s="79">
        <f t="shared" si="27"/>
        <v>7.8057186938945436E-2</v>
      </c>
      <c r="I164" s="80">
        <f t="shared" si="19"/>
        <v>1.1719428130610496</v>
      </c>
      <c r="J164" s="80">
        <f t="shared" si="20"/>
        <v>1.3280571869389406</v>
      </c>
      <c r="K164" s="80" t="str">
        <f t="shared" si="21"/>
        <v>No</v>
      </c>
      <c r="S164" s="20">
        <v>151</v>
      </c>
      <c r="T164" s="93">
        <f t="shared" si="33"/>
        <v>4.749999999999984</v>
      </c>
      <c r="U164" s="20">
        <f t="shared" si="34"/>
        <v>5.0000000000000001E-3</v>
      </c>
      <c r="V164" s="118">
        <f t="shared" si="35"/>
        <v>-0.25166233296376672</v>
      </c>
      <c r="W164" s="78">
        <f t="shared" si="36"/>
        <v>4.5033376670362175</v>
      </c>
      <c r="X164" s="20">
        <f t="shared" si="28"/>
        <v>0.28848607125334313</v>
      </c>
      <c r="Y164" s="79">
        <f t="shared" si="22"/>
        <v>0.14424303562667157</v>
      </c>
      <c r="Z164" s="80">
        <f t="shared" si="23"/>
        <v>4.6057569643733123</v>
      </c>
      <c r="AA164" s="80">
        <f t="shared" si="24"/>
        <v>4.8942430356266557</v>
      </c>
      <c r="AB164" s="80" t="str">
        <f t="shared" si="25"/>
        <v>Yes</v>
      </c>
    </row>
    <row r="165" spans="2:28" x14ac:dyDescent="0.25">
      <c r="B165" s="20">
        <v>152</v>
      </c>
      <c r="C165" s="20">
        <f t="shared" si="31"/>
        <v>1.254999999999995</v>
      </c>
      <c r="D165" s="20">
        <f t="shared" si="32"/>
        <v>5.0000000000000001E-3</v>
      </c>
      <c r="E165" s="77">
        <f t="shared" si="29"/>
        <v>-3.2451434909837547E-2</v>
      </c>
      <c r="F165" s="78">
        <f t="shared" si="30"/>
        <v>1.2275485650901574</v>
      </c>
      <c r="G165" s="20">
        <f t="shared" si="26"/>
        <v>0.15543414218723467</v>
      </c>
      <c r="H165" s="79">
        <f t="shared" si="27"/>
        <v>7.7717071093617335E-2</v>
      </c>
      <c r="I165" s="80">
        <f t="shared" si="19"/>
        <v>1.1772829289063778</v>
      </c>
      <c r="J165" s="80">
        <f t="shared" si="20"/>
        <v>1.3327170710936123</v>
      </c>
      <c r="K165" s="80" t="str">
        <f t="shared" si="21"/>
        <v>No</v>
      </c>
      <c r="S165" s="20">
        <v>152</v>
      </c>
      <c r="T165" s="93">
        <f t="shared" si="33"/>
        <v>4.7549999999999839</v>
      </c>
      <c r="U165" s="20">
        <f t="shared" si="34"/>
        <v>5.0000000000000001E-3</v>
      </c>
      <c r="V165" s="118">
        <f t="shared" si="35"/>
        <v>-0.25961147927870037</v>
      </c>
      <c r="W165" s="78">
        <f t="shared" si="36"/>
        <v>4.500388520721283</v>
      </c>
      <c r="X165" s="20">
        <f t="shared" si="28"/>
        <v>0.28621956794664632</v>
      </c>
      <c r="Y165" s="79">
        <f t="shared" si="22"/>
        <v>0.14310978397332316</v>
      </c>
      <c r="Z165" s="80">
        <f t="shared" si="23"/>
        <v>4.6118902160266604</v>
      </c>
      <c r="AA165" s="80">
        <f t="shared" si="24"/>
        <v>4.8981097839733074</v>
      </c>
      <c r="AB165" s="80" t="str">
        <f t="shared" si="25"/>
        <v>Yes</v>
      </c>
    </row>
    <row r="166" spans="2:28" x14ac:dyDescent="0.25">
      <c r="B166" s="20">
        <v>153</v>
      </c>
      <c r="C166" s="20">
        <f t="shared" si="31"/>
        <v>1.2599999999999949</v>
      </c>
      <c r="D166" s="20">
        <f t="shared" si="32"/>
        <v>5.0000000000000001E-3</v>
      </c>
      <c r="E166" s="77">
        <f t="shared" si="29"/>
        <v>-3.3286978070330375E-2</v>
      </c>
      <c r="F166" s="78">
        <f t="shared" si="30"/>
        <v>1.2317130219296644</v>
      </c>
      <c r="G166" s="20">
        <f t="shared" si="26"/>
        <v>0.15470765471963427</v>
      </c>
      <c r="H166" s="79">
        <f t="shared" si="27"/>
        <v>7.7353827359817134E-2</v>
      </c>
      <c r="I166" s="80">
        <f t="shared" si="19"/>
        <v>1.1826461726401778</v>
      </c>
      <c r="J166" s="80">
        <f t="shared" si="20"/>
        <v>1.337353827359812</v>
      </c>
      <c r="K166" s="80" t="str">
        <f t="shared" si="21"/>
        <v>No</v>
      </c>
      <c r="S166" s="20">
        <v>153</v>
      </c>
      <c r="T166" s="93">
        <f t="shared" si="33"/>
        <v>4.7599999999999838</v>
      </c>
      <c r="U166" s="20">
        <f t="shared" si="34"/>
        <v>5.0000000000000001E-3</v>
      </c>
      <c r="V166" s="118">
        <f t="shared" si="35"/>
        <v>-0.266295824562643</v>
      </c>
      <c r="W166" s="78">
        <f t="shared" si="36"/>
        <v>4.4987041754373411</v>
      </c>
      <c r="X166" s="20">
        <f t="shared" si="28"/>
        <v>0.28372942751642577</v>
      </c>
      <c r="Y166" s="79">
        <f t="shared" si="22"/>
        <v>0.14186471375821288</v>
      </c>
      <c r="Z166" s="80">
        <f t="shared" si="23"/>
        <v>4.6181352862417713</v>
      </c>
      <c r="AA166" s="80">
        <f t="shared" si="24"/>
        <v>4.9018647137581963</v>
      </c>
      <c r="AB166" s="80" t="str">
        <f t="shared" si="25"/>
        <v>Yes</v>
      </c>
    </row>
    <row r="167" spans="2:28" x14ac:dyDescent="0.25">
      <c r="B167" s="20">
        <v>154</v>
      </c>
      <c r="C167" s="20">
        <f t="shared" si="31"/>
        <v>1.2649999999999948</v>
      </c>
      <c r="D167" s="20">
        <f t="shared" si="32"/>
        <v>5.0000000000000001E-3</v>
      </c>
      <c r="E167" s="77">
        <f t="shared" si="29"/>
        <v>-3.3960350419659883E-2</v>
      </c>
      <c r="F167" s="78">
        <f t="shared" si="30"/>
        <v>1.2360396495803347</v>
      </c>
      <c r="G167" s="20">
        <f t="shared" si="26"/>
        <v>0.15393749766325657</v>
      </c>
      <c r="H167" s="79">
        <f t="shared" si="27"/>
        <v>7.6968748831628284E-2</v>
      </c>
      <c r="I167" s="80">
        <f t="shared" si="19"/>
        <v>1.1880312511683666</v>
      </c>
      <c r="J167" s="80">
        <f t="shared" si="20"/>
        <v>1.341968748831623</v>
      </c>
      <c r="K167" s="80" t="str">
        <f t="shared" si="21"/>
        <v>No</v>
      </c>
      <c r="S167" s="20">
        <v>154</v>
      </c>
      <c r="T167" s="93">
        <f t="shared" si="33"/>
        <v>4.7649999999999837</v>
      </c>
      <c r="U167" s="20">
        <f t="shared" si="34"/>
        <v>5.0000000000000001E-3</v>
      </c>
      <c r="V167" s="118">
        <f t="shared" si="35"/>
        <v>-0.27168280335727907</v>
      </c>
      <c r="W167" s="78">
        <f t="shared" si="36"/>
        <v>4.4983171966427049</v>
      </c>
      <c r="X167" s="20">
        <f t="shared" si="28"/>
        <v>0.28101063540118199</v>
      </c>
      <c r="Y167" s="79">
        <f t="shared" si="22"/>
        <v>0.14050531770059099</v>
      </c>
      <c r="Z167" s="80">
        <f t="shared" si="23"/>
        <v>4.6244946822993924</v>
      </c>
      <c r="AA167" s="80">
        <f t="shared" si="24"/>
        <v>4.905505317700575</v>
      </c>
      <c r="AB167" s="80" t="str">
        <f t="shared" si="25"/>
        <v>Yes</v>
      </c>
    </row>
    <row r="168" spans="2:28" x14ac:dyDescent="0.25">
      <c r="B168" s="20">
        <v>155</v>
      </c>
      <c r="C168" s="20">
        <f t="shared" si="31"/>
        <v>1.2699999999999947</v>
      </c>
      <c r="D168" s="20">
        <f t="shared" si="32"/>
        <v>5.0000000000000001E-3</v>
      </c>
      <c r="E168" s="77">
        <f t="shared" si="29"/>
        <v>-3.4468271355427287E-2</v>
      </c>
      <c r="F168" s="78">
        <f t="shared" si="30"/>
        <v>1.2405317286445674</v>
      </c>
      <c r="G168" s="20">
        <f t="shared" si="26"/>
        <v>0.15312648196289463</v>
      </c>
      <c r="H168" s="79">
        <f t="shared" si="27"/>
        <v>7.6563240981447317E-2</v>
      </c>
      <c r="I168" s="80">
        <f t="shared" si="19"/>
        <v>1.1934367590185473</v>
      </c>
      <c r="J168" s="80">
        <f t="shared" si="20"/>
        <v>1.3465632409814421</v>
      </c>
      <c r="K168" s="80" t="str">
        <f t="shared" si="21"/>
        <v>No</v>
      </c>
      <c r="S168" s="20">
        <v>155</v>
      </c>
      <c r="T168" s="93">
        <f t="shared" si="33"/>
        <v>4.7699999999999836</v>
      </c>
      <c r="U168" s="20">
        <f t="shared" si="34"/>
        <v>5.0000000000000001E-3</v>
      </c>
      <c r="V168" s="118">
        <f t="shared" si="35"/>
        <v>-0.27574617084341829</v>
      </c>
      <c r="W168" s="78">
        <f t="shared" si="36"/>
        <v>4.4992538291565651</v>
      </c>
      <c r="X168" s="20">
        <f t="shared" si="28"/>
        <v>0.27805895326062713</v>
      </c>
      <c r="Y168" s="79">
        <f t="shared" si="22"/>
        <v>0.13902947663031356</v>
      </c>
      <c r="Z168" s="80">
        <f t="shared" si="23"/>
        <v>4.6309705233696699</v>
      </c>
      <c r="AA168" s="80">
        <f t="shared" si="24"/>
        <v>4.9090294766302973</v>
      </c>
      <c r="AB168" s="80" t="str">
        <f t="shared" si="25"/>
        <v>No</v>
      </c>
    </row>
    <row r="169" spans="2:28" x14ac:dyDescent="0.25">
      <c r="B169" s="20">
        <v>156</v>
      </c>
      <c r="C169" s="20">
        <f t="shared" si="31"/>
        <v>1.2749999999999946</v>
      </c>
      <c r="D169" s="20">
        <f t="shared" si="32"/>
        <v>5.0000000000000001E-3</v>
      </c>
      <c r="E169" s="77">
        <f t="shared" si="29"/>
        <v>-3.4808266337889568E-2</v>
      </c>
      <c r="F169" s="78">
        <f t="shared" si="30"/>
        <v>1.245191733662105</v>
      </c>
      <c r="G169" s="20">
        <f t="shared" si="26"/>
        <v>0.15227764588440518</v>
      </c>
      <c r="H169" s="79">
        <f t="shared" si="27"/>
        <v>7.6138822942202589E-2</v>
      </c>
      <c r="I169" s="80">
        <f t="shared" si="19"/>
        <v>1.1988611770577919</v>
      </c>
      <c r="J169" s="80">
        <f t="shared" si="20"/>
        <v>1.3511388229421972</v>
      </c>
      <c r="K169" s="80" t="str">
        <f t="shared" si="21"/>
        <v>No</v>
      </c>
      <c r="S169" s="20">
        <v>156</v>
      </c>
      <c r="T169" s="93">
        <f t="shared" si="33"/>
        <v>4.7749999999999835</v>
      </c>
      <c r="U169" s="20">
        <f t="shared" si="34"/>
        <v>5.0000000000000001E-3</v>
      </c>
      <c r="V169" s="118">
        <f t="shared" si="35"/>
        <v>-0.27846613070311654</v>
      </c>
      <c r="W169" s="78">
        <f t="shared" si="36"/>
        <v>4.5015338692968667</v>
      </c>
      <c r="X169" s="20">
        <f t="shared" si="28"/>
        <v>0.27487112591131885</v>
      </c>
      <c r="Y169" s="79">
        <f t="shared" si="22"/>
        <v>0.13743556295565942</v>
      </c>
      <c r="Z169" s="80">
        <f t="shared" si="23"/>
        <v>4.6375644370443236</v>
      </c>
      <c r="AA169" s="80">
        <f t="shared" si="24"/>
        <v>4.9124355629556433</v>
      </c>
      <c r="AB169" s="80" t="str">
        <f t="shared" si="25"/>
        <v>No</v>
      </c>
    </row>
    <row r="170" spans="2:28" x14ac:dyDescent="0.25">
      <c r="B170" s="20">
        <v>157</v>
      </c>
      <c r="C170" s="20">
        <f t="shared" si="31"/>
        <v>1.2799999999999945</v>
      </c>
      <c r="D170" s="20">
        <f t="shared" si="32"/>
        <v>5.0000000000000001E-3</v>
      </c>
      <c r="E170" s="77">
        <f t="shared" si="29"/>
        <v>-3.4978678945668348E-2</v>
      </c>
      <c r="F170" s="78">
        <f t="shared" si="30"/>
        <v>1.2500213210543261</v>
      </c>
      <c r="G170" s="20">
        <f t="shared" si="26"/>
        <v>0.15139425661787148</v>
      </c>
      <c r="H170" s="79">
        <f t="shared" si="27"/>
        <v>7.5697128308935741E-2</v>
      </c>
      <c r="I170" s="80">
        <f t="shared" si="19"/>
        <v>1.2043028716910587</v>
      </c>
      <c r="J170" s="80">
        <f t="shared" si="20"/>
        <v>1.3556971283089303</v>
      </c>
      <c r="K170" s="80" t="str">
        <f t="shared" si="21"/>
        <v>No</v>
      </c>
      <c r="S170" s="20">
        <v>157</v>
      </c>
      <c r="T170" s="93">
        <f t="shared" si="33"/>
        <v>4.7799999999999834</v>
      </c>
      <c r="U170" s="20">
        <f t="shared" si="34"/>
        <v>5.0000000000000001E-3</v>
      </c>
      <c r="V170" s="118">
        <f t="shared" si="35"/>
        <v>-0.27982943156534679</v>
      </c>
      <c r="W170" s="78">
        <f t="shared" si="36"/>
        <v>4.5051705684346368</v>
      </c>
      <c r="X170" s="20">
        <f t="shared" si="28"/>
        <v>0.27144509028536679</v>
      </c>
      <c r="Y170" s="79">
        <f t="shared" si="22"/>
        <v>0.13572254514268339</v>
      </c>
      <c r="Z170" s="80">
        <f t="shared" si="23"/>
        <v>4.6442774548573</v>
      </c>
      <c r="AA170" s="80">
        <f t="shared" si="24"/>
        <v>4.9157225451426667</v>
      </c>
      <c r="AB170" s="80" t="str">
        <f t="shared" si="25"/>
        <v>No</v>
      </c>
    </row>
    <row r="171" spans="2:28" x14ac:dyDescent="0.25">
      <c r="B171" s="20">
        <v>158</v>
      </c>
      <c r="C171" s="20">
        <f t="shared" si="31"/>
        <v>1.2849999999999944</v>
      </c>
      <c r="D171" s="20">
        <f t="shared" si="32"/>
        <v>5.0000000000000001E-3</v>
      </c>
      <c r="E171" s="77">
        <f t="shared" si="29"/>
        <v>-3.4978678945668355E-2</v>
      </c>
      <c r="F171" s="78">
        <f t="shared" si="30"/>
        <v>1.255021321054326</v>
      </c>
      <c r="G171" s="20">
        <f t="shared" si="26"/>
        <v>0.15047981067940097</v>
      </c>
      <c r="H171" s="79">
        <f t="shared" si="27"/>
        <v>7.5239905339700486E-2</v>
      </c>
      <c r="I171" s="80">
        <f t="shared" si="19"/>
        <v>1.209760094660294</v>
      </c>
      <c r="J171" s="80">
        <f t="shared" si="20"/>
        <v>1.3602399053396947</v>
      </c>
      <c r="K171" s="80" t="str">
        <f t="shared" si="21"/>
        <v>No</v>
      </c>
      <c r="S171" s="20">
        <v>158</v>
      </c>
      <c r="T171" s="93">
        <f t="shared" si="33"/>
        <v>4.7849999999999833</v>
      </c>
      <c r="U171" s="20">
        <f t="shared" si="34"/>
        <v>5.0000000000000001E-3</v>
      </c>
      <c r="V171" s="118">
        <f t="shared" si="35"/>
        <v>-0.27982943156534684</v>
      </c>
      <c r="W171" s="78">
        <f t="shared" si="36"/>
        <v>4.5101705684346367</v>
      </c>
      <c r="X171" s="20">
        <f t="shared" si="28"/>
        <v>0.2677801859088248</v>
      </c>
      <c r="Y171" s="79">
        <f t="shared" si="22"/>
        <v>0.1338900929544124</v>
      </c>
      <c r="Z171" s="80">
        <f t="shared" si="23"/>
        <v>4.651109907045571</v>
      </c>
      <c r="AA171" s="80">
        <f t="shared" si="24"/>
        <v>4.9188900929543955</v>
      </c>
      <c r="AB171" s="80" t="str">
        <f t="shared" si="25"/>
        <v>No</v>
      </c>
    </row>
    <row r="172" spans="2:28" x14ac:dyDescent="0.25">
      <c r="B172" s="20">
        <v>159</v>
      </c>
      <c r="C172" s="20">
        <f t="shared" si="31"/>
        <v>1.2899999999999943</v>
      </c>
      <c r="D172" s="20">
        <f t="shared" si="32"/>
        <v>5.0000000000000001E-3</v>
      </c>
      <c r="E172" s="77">
        <f t="shared" si="29"/>
        <v>-3.4808266337889568E-2</v>
      </c>
      <c r="F172" s="78">
        <f t="shared" si="30"/>
        <v>1.2601917336621047</v>
      </c>
      <c r="G172" s="20">
        <f t="shared" si="26"/>
        <v>0.14953803285634146</v>
      </c>
      <c r="H172" s="79">
        <f t="shared" si="27"/>
        <v>7.4769016428170729E-2</v>
      </c>
      <c r="I172" s="80">
        <f t="shared" si="19"/>
        <v>1.2152309835718236</v>
      </c>
      <c r="J172" s="80">
        <f t="shared" si="20"/>
        <v>1.3647690164281649</v>
      </c>
      <c r="K172" s="80" t="str">
        <f t="shared" si="21"/>
        <v>No</v>
      </c>
      <c r="S172" s="20">
        <v>159</v>
      </c>
      <c r="T172" s="93">
        <f t="shared" si="33"/>
        <v>4.7899999999999832</v>
      </c>
      <c r="U172" s="20">
        <f t="shared" si="34"/>
        <v>5.0000000000000001E-3</v>
      </c>
      <c r="V172" s="118">
        <f t="shared" si="35"/>
        <v>-0.27846613070311654</v>
      </c>
      <c r="W172" s="78">
        <f t="shared" si="36"/>
        <v>4.5165338692968664</v>
      </c>
      <c r="X172" s="20">
        <f t="shared" si="28"/>
        <v>0.26387736682129292</v>
      </c>
      <c r="Y172" s="79">
        <f t="shared" si="22"/>
        <v>0.13193868341064646</v>
      </c>
      <c r="Z172" s="80">
        <f t="shared" si="23"/>
        <v>4.658061316589337</v>
      </c>
      <c r="AA172" s="80">
        <f t="shared" si="24"/>
        <v>4.9219386834106293</v>
      </c>
      <c r="AB172" s="80" t="str">
        <f t="shared" si="25"/>
        <v>No</v>
      </c>
    </row>
    <row r="173" spans="2:28" x14ac:dyDescent="0.25">
      <c r="B173" s="20">
        <v>160</v>
      </c>
      <c r="C173" s="20">
        <f t="shared" si="31"/>
        <v>1.2949999999999942</v>
      </c>
      <c r="D173" s="20">
        <f t="shared" si="32"/>
        <v>5.0000000000000001E-3</v>
      </c>
      <c r="E173" s="77">
        <f t="shared" si="29"/>
        <v>-3.4468271355427287E-2</v>
      </c>
      <c r="F173" s="78">
        <f t="shared" si="30"/>
        <v>1.2655317286445669</v>
      </c>
      <c r="G173" s="20">
        <f t="shared" si="26"/>
        <v>0.14857287342717979</v>
      </c>
      <c r="H173" s="79">
        <f t="shared" si="27"/>
        <v>7.4286436713589893E-2</v>
      </c>
      <c r="I173" s="80">
        <f t="shared" si="19"/>
        <v>1.2207135632864043</v>
      </c>
      <c r="J173" s="80">
        <f t="shared" si="20"/>
        <v>1.369286436713584</v>
      </c>
      <c r="K173" s="80" t="str">
        <f t="shared" si="21"/>
        <v>No</v>
      </c>
      <c r="S173" s="20">
        <v>160</v>
      </c>
      <c r="T173" s="93">
        <f t="shared" si="33"/>
        <v>4.7949999999999831</v>
      </c>
      <c r="U173" s="20">
        <f t="shared" si="34"/>
        <v>5.0000000000000001E-3</v>
      </c>
      <c r="V173" s="118">
        <f t="shared" si="35"/>
        <v>-0.27574617084341829</v>
      </c>
      <c r="W173" s="78">
        <f t="shared" si="36"/>
        <v>4.5242538291565646</v>
      </c>
      <c r="X173" s="20">
        <f t="shared" si="28"/>
        <v>0.25973941529199646</v>
      </c>
      <c r="Y173" s="79">
        <f t="shared" si="22"/>
        <v>0.12986970764599823</v>
      </c>
      <c r="Z173" s="80">
        <f t="shared" si="23"/>
        <v>4.665130292353985</v>
      </c>
      <c r="AA173" s="80">
        <f t="shared" si="24"/>
        <v>4.9248697076459811</v>
      </c>
      <c r="AB173" s="80" t="str">
        <f t="shared" si="25"/>
        <v>No</v>
      </c>
    </row>
    <row r="174" spans="2:28" x14ac:dyDescent="0.25">
      <c r="B174" s="20">
        <v>161</v>
      </c>
      <c r="C174" s="20">
        <f t="shared" si="31"/>
        <v>1.299999999999994</v>
      </c>
      <c r="D174" s="20">
        <f t="shared" si="32"/>
        <v>5.0000000000000001E-3</v>
      </c>
      <c r="E174" s="77">
        <f t="shared" si="29"/>
        <v>-3.396035041965989E-2</v>
      </c>
      <c r="F174" s="78">
        <f t="shared" si="30"/>
        <v>1.271039649580334</v>
      </c>
      <c r="G174" s="20">
        <f t="shared" si="26"/>
        <v>0.14758850337626511</v>
      </c>
      <c r="H174" s="79">
        <f t="shared" si="27"/>
        <v>7.3794251688132556E-2</v>
      </c>
      <c r="I174" s="80">
        <f t="shared" si="19"/>
        <v>1.2262057483118616</v>
      </c>
      <c r="J174" s="80">
        <f t="shared" si="20"/>
        <v>1.3737942516881265</v>
      </c>
      <c r="K174" s="80" t="str">
        <f t="shared" si="21"/>
        <v>No</v>
      </c>
      <c r="S174" s="20">
        <v>161</v>
      </c>
      <c r="T174" s="93">
        <f t="shared" si="33"/>
        <v>4.7999999999999829</v>
      </c>
      <c r="U174" s="20">
        <f t="shared" si="34"/>
        <v>5.0000000000000001E-3</v>
      </c>
      <c r="V174" s="118">
        <f t="shared" si="35"/>
        <v>-0.27168280335727912</v>
      </c>
      <c r="W174" s="78">
        <f t="shared" si="36"/>
        <v>4.5333171966427042</v>
      </c>
      <c r="X174" s="20">
        <f t="shared" si="28"/>
        <v>0.25537115811367256</v>
      </c>
      <c r="Y174" s="79">
        <f t="shared" si="22"/>
        <v>0.12768557905683628</v>
      </c>
      <c r="Z174" s="80">
        <f t="shared" si="23"/>
        <v>4.6723144209431471</v>
      </c>
      <c r="AA174" s="80">
        <f t="shared" si="24"/>
        <v>4.9276855790568188</v>
      </c>
      <c r="AB174" s="80" t="str">
        <f t="shared" si="25"/>
        <v>No</v>
      </c>
    </row>
    <row r="175" spans="2:28" x14ac:dyDescent="0.25">
      <c r="B175" s="20">
        <v>162</v>
      </c>
      <c r="C175" s="20">
        <f t="shared" si="31"/>
        <v>1.3049999999999939</v>
      </c>
      <c r="D175" s="20">
        <f t="shared" si="32"/>
        <v>5.0000000000000001E-3</v>
      </c>
      <c r="E175" s="77">
        <f t="shared" si="29"/>
        <v>-3.3286978070330382E-2</v>
      </c>
      <c r="F175" s="78">
        <f t="shared" si="30"/>
        <v>1.2767130219296634</v>
      </c>
      <c r="G175" s="20">
        <f t="shared" si="26"/>
        <v>0.14658930731580647</v>
      </c>
      <c r="H175" s="79">
        <f t="shared" si="27"/>
        <v>7.3294653657903233E-2</v>
      </c>
      <c r="I175" s="80">
        <f t="shared" si="19"/>
        <v>1.2317053463420906</v>
      </c>
      <c r="J175" s="80">
        <f t="shared" si="20"/>
        <v>1.3782946536578973</v>
      </c>
      <c r="K175" s="80" t="str">
        <f t="shared" si="21"/>
        <v>No</v>
      </c>
      <c r="S175" s="20">
        <v>162</v>
      </c>
      <c r="T175" s="93">
        <f t="shared" si="33"/>
        <v>4.8049999999999828</v>
      </c>
      <c r="U175" s="20">
        <f t="shared" si="34"/>
        <v>5.0000000000000001E-3</v>
      </c>
      <c r="V175" s="118">
        <f t="shared" si="35"/>
        <v>-0.26629582456264306</v>
      </c>
      <c r="W175" s="78">
        <f t="shared" si="36"/>
        <v>4.5437041754373393</v>
      </c>
      <c r="X175" s="20">
        <f t="shared" si="28"/>
        <v>0.25077968665151346</v>
      </c>
      <c r="Y175" s="79">
        <f t="shared" si="22"/>
        <v>0.12538984332575673</v>
      </c>
      <c r="Z175" s="80">
        <f t="shared" si="23"/>
        <v>4.6796101566742259</v>
      </c>
      <c r="AA175" s="80">
        <f t="shared" si="24"/>
        <v>4.9303898433257398</v>
      </c>
      <c r="AB175" s="80" t="str">
        <f t="shared" si="25"/>
        <v>No</v>
      </c>
    </row>
    <row r="176" spans="2:28" x14ac:dyDescent="0.25">
      <c r="B176" s="20">
        <v>163</v>
      </c>
      <c r="C176" s="20">
        <f t="shared" si="31"/>
        <v>1.3099999999999938</v>
      </c>
      <c r="D176" s="20">
        <f t="shared" si="32"/>
        <v>5.0000000000000001E-3</v>
      </c>
      <c r="E176" s="77">
        <f t="shared" si="29"/>
        <v>-3.2451434909837581E-2</v>
      </c>
      <c r="F176" s="78">
        <f t="shared" si="30"/>
        <v>1.2825485650901562</v>
      </c>
      <c r="G176" s="20">
        <f t="shared" si="26"/>
        <v>0.14557987382457674</v>
      </c>
      <c r="H176" s="79">
        <f t="shared" si="27"/>
        <v>7.2789936912288369E-2</v>
      </c>
      <c r="I176" s="80">
        <f t="shared" si="19"/>
        <v>1.2372100630877054</v>
      </c>
      <c r="J176" s="80">
        <f t="shared" si="20"/>
        <v>1.3827899369122822</v>
      </c>
      <c r="K176" s="80" t="str">
        <f t="shared" si="21"/>
        <v>No</v>
      </c>
      <c r="S176" s="20">
        <v>163</v>
      </c>
      <c r="T176" s="93">
        <f t="shared" si="33"/>
        <v>4.8099999999999827</v>
      </c>
      <c r="U176" s="20">
        <f t="shared" si="34"/>
        <v>5.0000000000000001E-3</v>
      </c>
      <c r="V176" s="118">
        <f t="shared" si="35"/>
        <v>-0.25961147927870065</v>
      </c>
      <c r="W176" s="78">
        <f t="shared" si="36"/>
        <v>4.5553885207212819</v>
      </c>
      <c r="X176" s="20">
        <f t="shared" si="28"/>
        <v>0.24597458215797274</v>
      </c>
      <c r="Y176" s="79">
        <f t="shared" si="22"/>
        <v>0.12298729107898637</v>
      </c>
      <c r="Z176" s="80">
        <f t="shared" si="23"/>
        <v>4.6870127089209968</v>
      </c>
      <c r="AA176" s="80">
        <f t="shared" si="24"/>
        <v>4.9329872910789687</v>
      </c>
      <c r="AB176" s="80" t="str">
        <f t="shared" si="25"/>
        <v>No</v>
      </c>
    </row>
    <row r="177" spans="2:28" x14ac:dyDescent="0.25">
      <c r="B177" s="20">
        <v>164</v>
      </c>
      <c r="C177" s="20">
        <f t="shared" si="31"/>
        <v>1.3149999999999937</v>
      </c>
      <c r="D177" s="20">
        <f t="shared" si="32"/>
        <v>5.0000000000000001E-3</v>
      </c>
      <c r="E177" s="77">
        <f t="shared" si="29"/>
        <v>-3.1457791620470882E-2</v>
      </c>
      <c r="F177" s="78">
        <f t="shared" si="30"/>
        <v>1.2885422083795228</v>
      </c>
      <c r="G177" s="20">
        <f t="shared" si="26"/>
        <v>0.14456498291592437</v>
      </c>
      <c r="H177" s="79">
        <f t="shared" si="27"/>
        <v>7.2282491457962186E-2</v>
      </c>
      <c r="I177" s="80">
        <f t="shared" ref="I177:I240" si="37">C177-H177</f>
        <v>1.2427175085420314</v>
      </c>
      <c r="J177" s="80">
        <f t="shared" ref="J177:J240" si="38">C177+H177</f>
        <v>1.387282491457956</v>
      </c>
      <c r="K177" s="80" t="str">
        <f t="shared" ref="K177:K240" si="39">IF(OR(AND(F177&lt;F176,F177&lt;I177),AND(F177&gt;F176,F177&gt;J177)),"Yes","No")</f>
        <v>No</v>
      </c>
      <c r="S177" s="20">
        <v>164</v>
      </c>
      <c r="T177" s="93">
        <f t="shared" si="33"/>
        <v>4.8149999999999826</v>
      </c>
      <c r="U177" s="20">
        <f t="shared" si="34"/>
        <v>5.0000000000000001E-3</v>
      </c>
      <c r="V177" s="118">
        <f t="shared" si="35"/>
        <v>-0.25166233296376705</v>
      </c>
      <c r="W177" s="78">
        <f t="shared" si="36"/>
        <v>4.5683376670362152</v>
      </c>
      <c r="X177" s="20">
        <f t="shared" si="28"/>
        <v>0.24096814808767864</v>
      </c>
      <c r="Y177" s="79">
        <f t="shared" ref="Y177:Y240" si="40">$C$10*X177</f>
        <v>0.12048407404383932</v>
      </c>
      <c r="Z177" s="80">
        <f t="shared" ref="Z177:Z240" si="41">T177-Y177</f>
        <v>4.6945159259561429</v>
      </c>
      <c r="AA177" s="80">
        <f t="shared" ref="AA177:AA240" si="42">T177+Y177</f>
        <v>4.9354840740438224</v>
      </c>
      <c r="AB177" s="80" t="str">
        <f t="shared" ref="AB177:AB240" si="43">IF(OR(AND(W177&lt;W176,W177&lt;Z177),AND(W177&gt;W176,W177&gt;AA177)),"Yes","No")</f>
        <v>No</v>
      </c>
    </row>
    <row r="178" spans="2:28" x14ac:dyDescent="0.25">
      <c r="B178" s="20">
        <v>165</v>
      </c>
      <c r="C178" s="20">
        <f t="shared" si="31"/>
        <v>1.3199999999999936</v>
      </c>
      <c r="D178" s="20">
        <f t="shared" si="32"/>
        <v>5.0000000000000001E-3</v>
      </c>
      <c r="E178" s="77">
        <f t="shared" si="29"/>
        <v>-3.0310889132455374E-2</v>
      </c>
      <c r="F178" s="78">
        <f t="shared" si="30"/>
        <v>1.2946891108675382</v>
      </c>
      <c r="G178" s="20">
        <f t="shared" ref="G178:G241" si="44">_xlfn.STDEV.P(F79:F178)</f>
        <v>0.14354959035878606</v>
      </c>
      <c r="H178" s="79">
        <f t="shared" ref="H178:H241" si="45">$C$10*G178</f>
        <v>7.1774795179393031E-2</v>
      </c>
      <c r="I178" s="80">
        <f t="shared" si="37"/>
        <v>1.2482252048206006</v>
      </c>
      <c r="J178" s="80">
        <f t="shared" si="38"/>
        <v>1.3917747951793866</v>
      </c>
      <c r="K178" s="80" t="str">
        <f t="shared" si="39"/>
        <v>No</v>
      </c>
      <c r="S178" s="20">
        <v>165</v>
      </c>
      <c r="T178" s="93">
        <f t="shared" si="33"/>
        <v>4.8199999999999825</v>
      </c>
      <c r="U178" s="20">
        <f t="shared" si="34"/>
        <v>5.0000000000000001E-3</v>
      </c>
      <c r="V178" s="118">
        <f t="shared" si="35"/>
        <v>-0.24248711305964299</v>
      </c>
      <c r="W178" s="78">
        <f t="shared" si="36"/>
        <v>4.5825128869403393</v>
      </c>
      <c r="X178" s="20">
        <f t="shared" ref="X178:X241" si="46">_xlfn.STDEV.P(W79:W178)</f>
        <v>0.23577565118897395</v>
      </c>
      <c r="Y178" s="79">
        <f t="shared" si="40"/>
        <v>0.11788782559448698</v>
      </c>
      <c r="Z178" s="80">
        <f t="shared" si="41"/>
        <v>4.7021121744054959</v>
      </c>
      <c r="AA178" s="80">
        <f t="shared" si="42"/>
        <v>4.9378878255944691</v>
      </c>
      <c r="AB178" s="80" t="str">
        <f t="shared" si="43"/>
        <v>No</v>
      </c>
    </row>
    <row r="179" spans="2:28" x14ac:dyDescent="0.25">
      <c r="B179" s="20">
        <v>166</v>
      </c>
      <c r="C179" s="20">
        <f t="shared" si="31"/>
        <v>1.3249999999999935</v>
      </c>
      <c r="D179" s="20">
        <f t="shared" si="32"/>
        <v>5.0000000000000001E-3</v>
      </c>
      <c r="E179" s="77">
        <f t="shared" si="29"/>
        <v>-2.9016315039426463E-2</v>
      </c>
      <c r="F179" s="78">
        <f t="shared" si="30"/>
        <v>1.3009836849605669</v>
      </c>
      <c r="G179" s="20">
        <f t="shared" si="44"/>
        <v>0.1425388085962935</v>
      </c>
      <c r="H179" s="79">
        <f t="shared" si="45"/>
        <v>7.1269404298146752E-2</v>
      </c>
      <c r="I179" s="80">
        <f t="shared" si="37"/>
        <v>1.2537305957018468</v>
      </c>
      <c r="J179" s="80">
        <f t="shared" si="38"/>
        <v>1.3962694042981403</v>
      </c>
      <c r="K179" s="80" t="str">
        <f t="shared" si="39"/>
        <v>No</v>
      </c>
      <c r="S179" s="20">
        <v>166</v>
      </c>
      <c r="T179" s="93">
        <f t="shared" si="33"/>
        <v>4.8249999999999824</v>
      </c>
      <c r="U179" s="20">
        <f t="shared" si="34"/>
        <v>5.0000000000000001E-3</v>
      </c>
      <c r="V179" s="118">
        <f t="shared" si="35"/>
        <v>-0.2321305203154117</v>
      </c>
      <c r="W179" s="78">
        <f t="shared" si="36"/>
        <v>4.5978694796845705</v>
      </c>
      <c r="X179" s="20">
        <f t="shared" si="46"/>
        <v>0.23041557290449552</v>
      </c>
      <c r="Y179" s="79">
        <f t="shared" si="40"/>
        <v>0.11520778645224776</v>
      </c>
      <c r="Z179" s="80">
        <f t="shared" si="41"/>
        <v>4.7097922135477344</v>
      </c>
      <c r="AA179" s="80">
        <f t="shared" si="42"/>
        <v>4.9402077864522305</v>
      </c>
      <c r="AB179" s="80" t="str">
        <f t="shared" si="43"/>
        <v>No</v>
      </c>
    </row>
    <row r="180" spans="2:28" x14ac:dyDescent="0.25">
      <c r="B180" s="20">
        <v>167</v>
      </c>
      <c r="C180" s="20">
        <f t="shared" si="31"/>
        <v>1.3299999999999934</v>
      </c>
      <c r="D180" s="20">
        <f t="shared" si="32"/>
        <v>5.0000000000000001E-3</v>
      </c>
      <c r="E180" s="77">
        <f t="shared" si="29"/>
        <v>-2.7580376376235251E-2</v>
      </c>
      <c r="F180" s="78">
        <f t="shared" si="30"/>
        <v>1.3074196236237581</v>
      </c>
      <c r="G180" s="20">
        <f t="shared" si="44"/>
        <v>0.1415378840392196</v>
      </c>
      <c r="H180" s="79">
        <f t="shared" si="45"/>
        <v>7.0768942019609801E-2</v>
      </c>
      <c r="I180" s="80">
        <f t="shared" si="37"/>
        <v>1.2592310579803836</v>
      </c>
      <c r="J180" s="80">
        <f t="shared" si="38"/>
        <v>1.4007689420196032</v>
      </c>
      <c r="K180" s="80" t="str">
        <f t="shared" si="39"/>
        <v>No</v>
      </c>
      <c r="S180" s="20">
        <v>167</v>
      </c>
      <c r="T180" s="93">
        <f t="shared" si="33"/>
        <v>4.8299999999999823</v>
      </c>
      <c r="U180" s="20">
        <f t="shared" si="34"/>
        <v>5.0000000000000001E-3</v>
      </c>
      <c r="V180" s="118">
        <f t="shared" si="35"/>
        <v>-0.22064301100988201</v>
      </c>
      <c r="W180" s="78">
        <f t="shared" si="36"/>
        <v>4.6143569889901004</v>
      </c>
      <c r="X180" s="20">
        <f t="shared" si="46"/>
        <v>0.22490987192964251</v>
      </c>
      <c r="Y180" s="79">
        <f t="shared" si="40"/>
        <v>0.11245493596482126</v>
      </c>
      <c r="Z180" s="80">
        <f t="shared" si="41"/>
        <v>4.7175450640351606</v>
      </c>
      <c r="AA180" s="80">
        <f t="shared" si="42"/>
        <v>4.942454935964804</v>
      </c>
      <c r="AB180" s="80" t="str">
        <f t="shared" si="43"/>
        <v>No</v>
      </c>
    </row>
    <row r="181" spans="2:28" x14ac:dyDescent="0.25">
      <c r="B181" s="20">
        <v>168</v>
      </c>
      <c r="C181" s="20">
        <f t="shared" si="31"/>
        <v>1.3349999999999933</v>
      </c>
      <c r="D181" s="20">
        <f t="shared" si="32"/>
        <v>5.0000000000000001E-3</v>
      </c>
      <c r="E181" s="77">
        <f t="shared" si="29"/>
        <v>-2.6010068891708798E-2</v>
      </c>
      <c r="F181" s="78">
        <f t="shared" si="30"/>
        <v>1.3139899311082843</v>
      </c>
      <c r="G181" s="20">
        <f t="shared" si="44"/>
        <v>0.14055217055805588</v>
      </c>
      <c r="H181" s="79">
        <f t="shared" si="45"/>
        <v>7.0276085279027942E-2</v>
      </c>
      <c r="I181" s="80">
        <f t="shared" si="37"/>
        <v>1.2647239147209655</v>
      </c>
      <c r="J181" s="80">
        <f t="shared" si="38"/>
        <v>1.4052760852790211</v>
      </c>
      <c r="K181" s="80" t="str">
        <f t="shared" si="39"/>
        <v>No</v>
      </c>
      <c r="S181" s="20">
        <v>168</v>
      </c>
      <c r="T181" s="93">
        <f t="shared" si="33"/>
        <v>4.8349999999999822</v>
      </c>
      <c r="U181" s="20">
        <f t="shared" si="34"/>
        <v>5.0000000000000001E-3</v>
      </c>
      <c r="V181" s="118">
        <f t="shared" si="35"/>
        <v>-0.20808055113367038</v>
      </c>
      <c r="W181" s="78">
        <f t="shared" si="36"/>
        <v>4.631919448866312</v>
      </c>
      <c r="X181" s="20">
        <f t="shared" si="46"/>
        <v>0.2192842574368529</v>
      </c>
      <c r="Y181" s="79">
        <f t="shared" si="40"/>
        <v>0.10964212871842645</v>
      </c>
      <c r="Z181" s="80">
        <f t="shared" si="41"/>
        <v>4.725357871281556</v>
      </c>
      <c r="AA181" s="80">
        <f t="shared" si="42"/>
        <v>4.9446421287184084</v>
      </c>
      <c r="AB181" s="80" t="str">
        <f t="shared" si="43"/>
        <v>No</v>
      </c>
    </row>
    <row r="182" spans="2:28" x14ac:dyDescent="0.25">
      <c r="B182" s="20">
        <v>169</v>
      </c>
      <c r="C182" s="20">
        <f t="shared" si="31"/>
        <v>1.3399999999999932</v>
      </c>
      <c r="D182" s="20">
        <f t="shared" si="32"/>
        <v>5.0000000000000001E-3</v>
      </c>
      <c r="E182" s="77">
        <f t="shared" si="29"/>
        <v>-2.4313042966064926E-2</v>
      </c>
      <c r="F182" s="78">
        <f t="shared" si="30"/>
        <v>1.3206869570339281</v>
      </c>
      <c r="G182" s="20">
        <f t="shared" si="44"/>
        <v>0.13958709905958699</v>
      </c>
      <c r="H182" s="79">
        <f t="shared" si="45"/>
        <v>6.9793549529793497E-2</v>
      </c>
      <c r="I182" s="80">
        <f t="shared" si="37"/>
        <v>1.2702064504701998</v>
      </c>
      <c r="J182" s="80">
        <f t="shared" si="38"/>
        <v>1.4097935495297866</v>
      </c>
      <c r="K182" s="80" t="str">
        <f t="shared" si="39"/>
        <v>No</v>
      </c>
      <c r="S182" s="20">
        <v>169</v>
      </c>
      <c r="T182" s="93">
        <f t="shared" si="33"/>
        <v>4.8399999999999821</v>
      </c>
      <c r="U182" s="20">
        <f t="shared" si="34"/>
        <v>5.0000000000000001E-3</v>
      </c>
      <c r="V182" s="118">
        <f t="shared" si="35"/>
        <v>-0.19450434372851941</v>
      </c>
      <c r="W182" s="78">
        <f t="shared" si="36"/>
        <v>4.6504956562714623</v>
      </c>
      <c r="X182" s="20">
        <f t="shared" si="46"/>
        <v>0.21356847017456315</v>
      </c>
      <c r="Y182" s="79">
        <f t="shared" si="40"/>
        <v>0.10678423508728158</v>
      </c>
      <c r="Z182" s="80">
        <f t="shared" si="41"/>
        <v>4.7332157649127007</v>
      </c>
      <c r="AA182" s="80">
        <f t="shared" si="42"/>
        <v>4.9467842350872635</v>
      </c>
      <c r="AB182" s="80" t="str">
        <f t="shared" si="43"/>
        <v>No</v>
      </c>
    </row>
    <row r="183" spans="2:28" x14ac:dyDescent="0.25">
      <c r="B183" s="20">
        <v>170</v>
      </c>
      <c r="C183" s="20">
        <f t="shared" si="31"/>
        <v>1.3449999999999931</v>
      </c>
      <c r="D183" s="20">
        <f t="shared" si="32"/>
        <v>5.0000000000000001E-3</v>
      </c>
      <c r="E183" s="77">
        <f t="shared" si="29"/>
        <v>-2.2497566339028868E-2</v>
      </c>
      <c r="F183" s="78">
        <f t="shared" si="30"/>
        <v>1.3275024336609642</v>
      </c>
      <c r="G183" s="20">
        <f t="shared" si="44"/>
        <v>0.13864814311296489</v>
      </c>
      <c r="H183" s="79">
        <f t="shared" si="45"/>
        <v>6.9324071556482444E-2</v>
      </c>
      <c r="I183" s="80">
        <f t="shared" si="37"/>
        <v>1.2756759284435106</v>
      </c>
      <c r="J183" s="80">
        <f t="shared" si="38"/>
        <v>1.4143240715564755</v>
      </c>
      <c r="K183" s="80" t="str">
        <f t="shared" si="39"/>
        <v>No</v>
      </c>
      <c r="S183" s="20">
        <v>170</v>
      </c>
      <c r="T183" s="93">
        <f t="shared" si="33"/>
        <v>4.844999999999982</v>
      </c>
      <c r="U183" s="20">
        <f t="shared" si="34"/>
        <v>5.0000000000000001E-3</v>
      </c>
      <c r="V183" s="118">
        <f t="shared" si="35"/>
        <v>-0.17998053071223094</v>
      </c>
      <c r="W183" s="78">
        <f t="shared" si="36"/>
        <v>4.6700194692877508</v>
      </c>
      <c r="X183" s="20">
        <f t="shared" si="46"/>
        <v>0.20779656499414215</v>
      </c>
      <c r="Y183" s="79">
        <f t="shared" si="40"/>
        <v>0.10389828249707107</v>
      </c>
      <c r="Z183" s="80">
        <f t="shared" si="41"/>
        <v>4.7411017175029109</v>
      </c>
      <c r="AA183" s="80">
        <f t="shared" si="42"/>
        <v>4.9488982824970531</v>
      </c>
      <c r="AB183" s="80" t="str">
        <f t="shared" si="43"/>
        <v>No</v>
      </c>
    </row>
    <row r="184" spans="2:28" x14ac:dyDescent="0.25">
      <c r="B184" s="20">
        <v>171</v>
      </c>
      <c r="C184" s="20">
        <f t="shared" si="31"/>
        <v>1.349999999999993</v>
      </c>
      <c r="D184" s="20">
        <f t="shared" si="32"/>
        <v>5.0000000000000001E-3</v>
      </c>
      <c r="E184" s="77">
        <f t="shared" si="29"/>
        <v>-2.0572483830236573E-2</v>
      </c>
      <c r="F184" s="78">
        <f t="shared" si="30"/>
        <v>1.3344275161697563</v>
      </c>
      <c r="G184" s="20">
        <f t="shared" si="44"/>
        <v>0.13774078068710427</v>
      </c>
      <c r="H184" s="79">
        <f t="shared" si="45"/>
        <v>6.8870390343552135E-2</v>
      </c>
      <c r="I184" s="80">
        <f t="shared" si="37"/>
        <v>1.2811296096564408</v>
      </c>
      <c r="J184" s="80">
        <f t="shared" si="38"/>
        <v>1.4188703903435451</v>
      </c>
      <c r="K184" s="80" t="str">
        <f t="shared" si="39"/>
        <v>No</v>
      </c>
      <c r="S184" s="20">
        <v>171</v>
      </c>
      <c r="T184" s="93">
        <f t="shared" si="33"/>
        <v>4.8499999999999819</v>
      </c>
      <c r="U184" s="20">
        <f t="shared" si="34"/>
        <v>5.0000000000000001E-3</v>
      </c>
      <c r="V184" s="118">
        <f t="shared" si="35"/>
        <v>-0.16457987064189258</v>
      </c>
      <c r="W184" s="78">
        <f t="shared" si="36"/>
        <v>4.6904201293580892</v>
      </c>
      <c r="X184" s="20">
        <f t="shared" si="46"/>
        <v>0.20200718284840419</v>
      </c>
      <c r="Y184" s="79">
        <f t="shared" si="40"/>
        <v>0.10100359142420209</v>
      </c>
      <c r="Z184" s="80">
        <f t="shared" si="41"/>
        <v>4.7489964085757794</v>
      </c>
      <c r="AA184" s="80">
        <f t="shared" si="42"/>
        <v>4.9510035914241843</v>
      </c>
      <c r="AB184" s="80" t="str">
        <f t="shared" si="43"/>
        <v>No</v>
      </c>
    </row>
    <row r="185" spans="2:28" x14ac:dyDescent="0.25">
      <c r="B185" s="20">
        <v>172</v>
      </c>
      <c r="C185" s="20">
        <f t="shared" si="31"/>
        <v>1.3549999999999929</v>
      </c>
      <c r="D185" s="20">
        <f t="shared" si="32"/>
        <v>5.0000000000000001E-3</v>
      </c>
      <c r="E185" s="77">
        <f t="shared" si="29"/>
        <v>-1.8547174248162213E-2</v>
      </c>
      <c r="F185" s="78">
        <f t="shared" si="30"/>
        <v>1.3414528257518306</v>
      </c>
      <c r="G185" s="20">
        <f t="shared" si="44"/>
        <v>0.13687045217574387</v>
      </c>
      <c r="H185" s="79">
        <f t="shared" si="45"/>
        <v>6.8435226087871934E-2</v>
      </c>
      <c r="I185" s="80">
        <f t="shared" si="37"/>
        <v>1.2865647739121209</v>
      </c>
      <c r="J185" s="80">
        <f t="shared" si="38"/>
        <v>1.4234352260878649</v>
      </c>
      <c r="K185" s="80" t="str">
        <f t="shared" si="39"/>
        <v>No</v>
      </c>
      <c r="S185" s="20">
        <v>172</v>
      </c>
      <c r="T185" s="93">
        <f t="shared" si="33"/>
        <v>4.8549999999999818</v>
      </c>
      <c r="U185" s="20">
        <f t="shared" si="34"/>
        <v>5.0000000000000001E-3</v>
      </c>
      <c r="V185" s="118">
        <f t="shared" si="35"/>
        <v>-0.1483773939852977</v>
      </c>
      <c r="W185" s="78">
        <f t="shared" si="36"/>
        <v>4.711622606014684</v>
      </c>
      <c r="X185" s="20">
        <f t="shared" si="46"/>
        <v>0.19624379237585829</v>
      </c>
      <c r="Y185" s="79">
        <f t="shared" si="40"/>
        <v>9.8121896187929145E-2</v>
      </c>
      <c r="Z185" s="80">
        <f t="shared" si="41"/>
        <v>4.7568781038120527</v>
      </c>
      <c r="AA185" s="80">
        <f t="shared" si="42"/>
        <v>4.9531218961879109</v>
      </c>
      <c r="AB185" s="80" t="str">
        <f t="shared" si="43"/>
        <v>No</v>
      </c>
    </row>
    <row r="186" spans="2:28" x14ac:dyDescent="0.25">
      <c r="B186" s="20">
        <v>173</v>
      </c>
      <c r="C186" s="20">
        <f t="shared" si="31"/>
        <v>1.3599999999999928</v>
      </c>
      <c r="D186" s="20">
        <f t="shared" si="32"/>
        <v>5.0000000000000001E-3</v>
      </c>
      <c r="E186" s="77">
        <f t="shared" si="29"/>
        <v>-1.6431504697506188E-2</v>
      </c>
      <c r="F186" s="78">
        <f t="shared" si="30"/>
        <v>1.3485684953024866</v>
      </c>
      <c r="G186" s="20">
        <f t="shared" si="44"/>
        <v>0.13604251501708303</v>
      </c>
      <c r="H186" s="79">
        <f t="shared" si="45"/>
        <v>6.8021257508541516E-2</v>
      </c>
      <c r="I186" s="80">
        <f t="shared" si="37"/>
        <v>1.2919787424914513</v>
      </c>
      <c r="J186" s="80">
        <f t="shared" si="38"/>
        <v>1.4280212575085343</v>
      </c>
      <c r="K186" s="80" t="str">
        <f t="shared" si="39"/>
        <v>No</v>
      </c>
      <c r="S186" s="20">
        <v>173</v>
      </c>
      <c r="T186" s="93">
        <f t="shared" si="33"/>
        <v>4.8599999999999817</v>
      </c>
      <c r="U186" s="20">
        <f t="shared" si="34"/>
        <v>5.0000000000000001E-3</v>
      </c>
      <c r="V186" s="118">
        <f t="shared" si="35"/>
        <v>-0.1314520375800495</v>
      </c>
      <c r="W186" s="78">
        <f t="shared" si="36"/>
        <v>4.7335479624199319</v>
      </c>
      <c r="X186" s="20">
        <f t="shared" si="46"/>
        <v>0.19055487029801038</v>
      </c>
      <c r="Y186" s="79">
        <f t="shared" si="40"/>
        <v>9.5277435149005191E-2</v>
      </c>
      <c r="Z186" s="80">
        <f t="shared" si="41"/>
        <v>4.7647225648509766</v>
      </c>
      <c r="AA186" s="80">
        <f t="shared" si="42"/>
        <v>4.9552774351489868</v>
      </c>
      <c r="AB186" s="80" t="str">
        <f t="shared" si="43"/>
        <v>No</v>
      </c>
    </row>
    <row r="187" spans="2:28" x14ac:dyDescent="0.25">
      <c r="B187" s="20">
        <v>174</v>
      </c>
      <c r="C187" s="20">
        <f t="shared" si="31"/>
        <v>1.3649999999999927</v>
      </c>
      <c r="D187" s="20">
        <f t="shared" si="32"/>
        <v>5.0000000000000001E-3</v>
      </c>
      <c r="E187" s="77">
        <f t="shared" si="29"/>
        <v>-1.4235782507653044E-2</v>
      </c>
      <c r="F187" s="78">
        <f t="shared" si="30"/>
        <v>1.3557642174923394</v>
      </c>
      <c r="G187" s="20">
        <f t="shared" si="44"/>
        <v>0.13526219535863485</v>
      </c>
      <c r="H187" s="79">
        <f t="shared" si="45"/>
        <v>6.7631097679317423E-2</v>
      </c>
      <c r="I187" s="80">
        <f t="shared" si="37"/>
        <v>1.2973689023206751</v>
      </c>
      <c r="J187" s="80">
        <f t="shared" si="38"/>
        <v>1.4326310976793102</v>
      </c>
      <c r="K187" s="80" t="str">
        <f t="shared" si="39"/>
        <v>No</v>
      </c>
      <c r="S187" s="20">
        <v>174</v>
      </c>
      <c r="T187" s="93">
        <f t="shared" si="33"/>
        <v>4.8649999999999816</v>
      </c>
      <c r="U187" s="20">
        <f t="shared" si="34"/>
        <v>5.0000000000000001E-3</v>
      </c>
      <c r="V187" s="118">
        <f t="shared" si="35"/>
        <v>-0.11388626006122435</v>
      </c>
      <c r="W187" s="78">
        <f t="shared" si="36"/>
        <v>4.7561137399387574</v>
      </c>
      <c r="X187" s="20">
        <f t="shared" si="46"/>
        <v>0.1849939757132989</v>
      </c>
      <c r="Y187" s="79">
        <f t="shared" si="40"/>
        <v>9.2496987856649449E-2</v>
      </c>
      <c r="Z187" s="80">
        <f t="shared" si="41"/>
        <v>4.7725030121433321</v>
      </c>
      <c r="AA187" s="80">
        <f t="shared" si="42"/>
        <v>4.9574969878566311</v>
      </c>
      <c r="AB187" s="80" t="str">
        <f t="shared" si="43"/>
        <v>No</v>
      </c>
    </row>
    <row r="188" spans="2:28" x14ac:dyDescent="0.25">
      <c r="B188" s="20">
        <v>175</v>
      </c>
      <c r="C188" s="20">
        <f t="shared" si="31"/>
        <v>1.3699999999999926</v>
      </c>
      <c r="D188" s="20">
        <f t="shared" si="32"/>
        <v>5.0000000000000001E-3</v>
      </c>
      <c r="E188" s="77">
        <f t="shared" si="29"/>
        <v>-1.1970705016398468E-2</v>
      </c>
      <c r="F188" s="78">
        <f t="shared" si="30"/>
        <v>1.363029294983594</v>
      </c>
      <c r="G188" s="20">
        <f t="shared" si="44"/>
        <v>0.13453453737037535</v>
      </c>
      <c r="H188" s="79">
        <f t="shared" si="45"/>
        <v>6.7267268685187676E-2</v>
      </c>
      <c r="I188" s="80">
        <f t="shared" si="37"/>
        <v>1.3027327313148049</v>
      </c>
      <c r="J188" s="80">
        <f t="shared" si="38"/>
        <v>1.4372672686851802</v>
      </c>
      <c r="K188" s="80" t="str">
        <f t="shared" si="39"/>
        <v>No</v>
      </c>
      <c r="S188" s="20">
        <v>175</v>
      </c>
      <c r="T188" s="93">
        <f t="shared" si="33"/>
        <v>4.8699999999999815</v>
      </c>
      <c r="U188" s="20">
        <f t="shared" si="34"/>
        <v>5.0000000000000001E-3</v>
      </c>
      <c r="V188" s="118">
        <f t="shared" si="35"/>
        <v>-9.576564013118774E-2</v>
      </c>
      <c r="W188" s="78">
        <f t="shared" si="36"/>
        <v>4.7792343598687932</v>
      </c>
      <c r="X188" s="20">
        <f t="shared" si="46"/>
        <v>0.17961965629390797</v>
      </c>
      <c r="Y188" s="79">
        <f t="shared" si="40"/>
        <v>8.9809828146953985E-2</v>
      </c>
      <c r="Z188" s="80">
        <f t="shared" si="41"/>
        <v>4.7801901718530271</v>
      </c>
      <c r="AA188" s="80">
        <f t="shared" si="42"/>
        <v>4.9598098281469358</v>
      </c>
      <c r="AB188" s="80" t="str">
        <f t="shared" si="43"/>
        <v>No</v>
      </c>
    </row>
    <row r="189" spans="2:28" x14ac:dyDescent="0.25">
      <c r="B189" s="20">
        <v>176</v>
      </c>
      <c r="C189" s="20">
        <f t="shared" si="31"/>
        <v>1.3749999999999925</v>
      </c>
      <c r="D189" s="20">
        <f t="shared" si="32"/>
        <v>5.0000000000000001E-3</v>
      </c>
      <c r="E189" s="77">
        <f t="shared" si="29"/>
        <v>-9.6473074535950026E-3</v>
      </c>
      <c r="F189" s="78">
        <f t="shared" si="30"/>
        <v>1.3703526925463974</v>
      </c>
      <c r="G189" s="20">
        <f t="shared" si="44"/>
        <v>0.13386435096358187</v>
      </c>
      <c r="H189" s="79">
        <f t="shared" si="45"/>
        <v>6.6932175481790937E-2</v>
      </c>
      <c r="I189" s="80">
        <f t="shared" si="37"/>
        <v>1.3080678245182016</v>
      </c>
      <c r="J189" s="80">
        <f t="shared" si="38"/>
        <v>1.4419321754817833</v>
      </c>
      <c r="K189" s="80" t="str">
        <f t="shared" si="39"/>
        <v>No</v>
      </c>
      <c r="S189" s="20">
        <v>176</v>
      </c>
      <c r="T189" s="93">
        <f t="shared" si="33"/>
        <v>4.8749999999999813</v>
      </c>
      <c r="U189" s="20">
        <f t="shared" si="34"/>
        <v>5.0000000000000001E-3</v>
      </c>
      <c r="V189" s="118">
        <f t="shared" si="35"/>
        <v>-7.7178459628760021E-2</v>
      </c>
      <c r="W189" s="78">
        <f t="shared" si="36"/>
        <v>4.8028215403712213</v>
      </c>
      <c r="X189" s="20">
        <f t="shared" si="46"/>
        <v>0.17449510593450615</v>
      </c>
      <c r="Y189" s="79">
        <f t="shared" si="40"/>
        <v>8.7247552967253075E-2</v>
      </c>
      <c r="Z189" s="80">
        <f t="shared" si="41"/>
        <v>4.7877524470327284</v>
      </c>
      <c r="AA189" s="80">
        <f t="shared" si="42"/>
        <v>4.9622475529672343</v>
      </c>
      <c r="AB189" s="80" t="str">
        <f t="shared" si="43"/>
        <v>No</v>
      </c>
    </row>
    <row r="190" spans="2:28" x14ac:dyDescent="0.25">
      <c r="B190" s="20">
        <v>177</v>
      </c>
      <c r="C190" s="20">
        <f t="shared" si="31"/>
        <v>1.3799999999999923</v>
      </c>
      <c r="D190" s="20">
        <f t="shared" si="32"/>
        <v>5.0000000000000001E-3</v>
      </c>
      <c r="E190" s="77">
        <f t="shared" si="29"/>
        <v>-7.2769091786215739E-3</v>
      </c>
      <c r="F190" s="78">
        <f t="shared" si="30"/>
        <v>1.3777230908213707</v>
      </c>
      <c r="G190" s="20">
        <f t="shared" si="44"/>
        <v>0.13325615882126624</v>
      </c>
      <c r="H190" s="79">
        <f t="shared" si="45"/>
        <v>6.6628079410633118E-2</v>
      </c>
      <c r="I190" s="80">
        <f t="shared" si="37"/>
        <v>1.3133719205893593</v>
      </c>
      <c r="J190" s="80">
        <f t="shared" si="38"/>
        <v>1.4466280794106254</v>
      </c>
      <c r="K190" s="80" t="str">
        <f t="shared" si="39"/>
        <v>No</v>
      </c>
      <c r="S190" s="20">
        <v>177</v>
      </c>
      <c r="T190" s="93">
        <f t="shared" si="33"/>
        <v>4.8799999999999812</v>
      </c>
      <c r="U190" s="20">
        <f t="shared" si="34"/>
        <v>5.0000000000000001E-3</v>
      </c>
      <c r="V190" s="118">
        <f t="shared" si="35"/>
        <v>-5.8215273428972591E-2</v>
      </c>
      <c r="W190" s="78">
        <f t="shared" si="36"/>
        <v>4.8267847265710087</v>
      </c>
      <c r="X190" s="20">
        <f t="shared" si="46"/>
        <v>0.16968747715443408</v>
      </c>
      <c r="Y190" s="79">
        <f t="shared" si="40"/>
        <v>8.484373857721704E-2</v>
      </c>
      <c r="Z190" s="80">
        <f t="shared" si="41"/>
        <v>4.7951562614227639</v>
      </c>
      <c r="AA190" s="80">
        <f t="shared" si="42"/>
        <v>4.9648437385771986</v>
      </c>
      <c r="AB190" s="80" t="str">
        <f t="shared" si="43"/>
        <v>No</v>
      </c>
    </row>
    <row r="191" spans="2:28" x14ac:dyDescent="0.25">
      <c r="B191" s="20">
        <v>178</v>
      </c>
      <c r="C191" s="20">
        <f t="shared" si="31"/>
        <v>1.3849999999999922</v>
      </c>
      <c r="D191" s="20">
        <f t="shared" si="32"/>
        <v>5.0000000000000001E-3</v>
      </c>
      <c r="E191" s="77">
        <f t="shared" si="29"/>
        <v>-4.8710585336022528E-3</v>
      </c>
      <c r="F191" s="78">
        <f t="shared" si="30"/>
        <v>1.3851289414663899</v>
      </c>
      <c r="G191" s="20">
        <f t="shared" si="44"/>
        <v>0.13271414377895843</v>
      </c>
      <c r="H191" s="79">
        <f t="shared" si="45"/>
        <v>6.6357071889479216E-2</v>
      </c>
      <c r="I191" s="80">
        <f t="shared" si="37"/>
        <v>1.318642928110513</v>
      </c>
      <c r="J191" s="80">
        <f t="shared" si="38"/>
        <v>1.4513570718894715</v>
      </c>
      <c r="K191" s="80" t="str">
        <f t="shared" si="39"/>
        <v>No</v>
      </c>
      <c r="S191" s="20">
        <v>178</v>
      </c>
      <c r="T191" s="93">
        <f t="shared" si="33"/>
        <v>4.8849999999999811</v>
      </c>
      <c r="U191" s="20">
        <f t="shared" si="34"/>
        <v>5.0000000000000001E-3</v>
      </c>
      <c r="V191" s="118">
        <f t="shared" si="35"/>
        <v>-3.8968468268818023E-2</v>
      </c>
      <c r="W191" s="78">
        <f t="shared" si="36"/>
        <v>4.851031531731163</v>
      </c>
      <c r="X191" s="20">
        <f t="shared" si="46"/>
        <v>0.16526674393269708</v>
      </c>
      <c r="Y191" s="79">
        <f t="shared" si="40"/>
        <v>8.263337196634854E-2</v>
      </c>
      <c r="Z191" s="80">
        <f t="shared" si="41"/>
        <v>4.8023666280336323</v>
      </c>
      <c r="AA191" s="80">
        <f t="shared" si="42"/>
        <v>4.9676333719663299</v>
      </c>
      <c r="AB191" s="80" t="str">
        <f t="shared" si="43"/>
        <v>No</v>
      </c>
    </row>
    <row r="192" spans="2:28" x14ac:dyDescent="0.25">
      <c r="B192" s="20">
        <v>179</v>
      </c>
      <c r="C192" s="20">
        <f t="shared" si="31"/>
        <v>1.3899999999999921</v>
      </c>
      <c r="D192" s="20">
        <f t="shared" si="32"/>
        <v>5.0000000000000001E-3</v>
      </c>
      <c r="E192" s="77">
        <f t="shared" si="29"/>
        <v>-2.4414765810443751E-3</v>
      </c>
      <c r="F192" s="78">
        <f t="shared" si="30"/>
        <v>1.3925585234189477</v>
      </c>
      <c r="G192" s="20">
        <f t="shared" si="44"/>
        <v>0.13224209770177323</v>
      </c>
      <c r="H192" s="79">
        <f t="shared" si="45"/>
        <v>6.6121048850886613E-2</v>
      </c>
      <c r="I192" s="80">
        <f t="shared" si="37"/>
        <v>1.3238789511491056</v>
      </c>
      <c r="J192" s="80">
        <f t="shared" si="38"/>
        <v>1.4561210488508787</v>
      </c>
      <c r="K192" s="80" t="str">
        <f t="shared" si="39"/>
        <v>No</v>
      </c>
      <c r="S192" s="20">
        <v>179</v>
      </c>
      <c r="T192" s="93">
        <f t="shared" si="33"/>
        <v>4.889999999999981</v>
      </c>
      <c r="U192" s="20">
        <f t="shared" si="34"/>
        <v>5.0000000000000001E-3</v>
      </c>
      <c r="V192" s="118">
        <f t="shared" si="35"/>
        <v>-1.9531812648355001E-2</v>
      </c>
      <c r="W192" s="78">
        <f t="shared" si="36"/>
        <v>4.8754681873516263</v>
      </c>
      <c r="X192" s="20">
        <f t="shared" si="46"/>
        <v>0.16130402112721509</v>
      </c>
      <c r="Y192" s="79">
        <f t="shared" si="40"/>
        <v>8.0652010563607546E-2</v>
      </c>
      <c r="Z192" s="80">
        <f t="shared" si="41"/>
        <v>4.8093479894363735</v>
      </c>
      <c r="AA192" s="80">
        <f t="shared" si="42"/>
        <v>4.9706520105635885</v>
      </c>
      <c r="AB192" s="80" t="str">
        <f t="shared" si="43"/>
        <v>No</v>
      </c>
    </row>
    <row r="193" spans="2:28" x14ac:dyDescent="0.25">
      <c r="B193" s="20">
        <v>180</v>
      </c>
      <c r="C193" s="20">
        <f t="shared" si="31"/>
        <v>1.394999999999992</v>
      </c>
      <c r="D193" s="20">
        <f t="shared" si="32"/>
        <v>5.0000000000000001E-3</v>
      </c>
      <c r="E193" s="77">
        <f t="shared" si="29"/>
        <v>-1.7152078368720682E-17</v>
      </c>
      <c r="F193" s="78">
        <f t="shared" si="30"/>
        <v>1.3999999999999919</v>
      </c>
      <c r="G193" s="20">
        <f t="shared" si="44"/>
        <v>0.13184337307482491</v>
      </c>
      <c r="H193" s="79">
        <f t="shared" si="45"/>
        <v>6.5921686537412455E-2</v>
      </c>
      <c r="I193" s="80">
        <f t="shared" si="37"/>
        <v>1.3290783134625797</v>
      </c>
      <c r="J193" s="80">
        <f t="shared" si="38"/>
        <v>1.4609216865374044</v>
      </c>
      <c r="K193" s="80" t="str">
        <f t="shared" si="39"/>
        <v>No</v>
      </c>
      <c r="S193" s="20">
        <v>180</v>
      </c>
      <c r="T193" s="93">
        <f t="shared" si="33"/>
        <v>4.8949999999999809</v>
      </c>
      <c r="U193" s="20">
        <f t="shared" si="34"/>
        <v>5.0000000000000001E-3</v>
      </c>
      <c r="V193" s="118">
        <f t="shared" si="35"/>
        <v>-1.3721662694976546E-16</v>
      </c>
      <c r="W193" s="78">
        <f t="shared" si="36"/>
        <v>4.8999999999999808</v>
      </c>
      <c r="X193" s="20">
        <f t="shared" si="46"/>
        <v>0.15786928642767292</v>
      </c>
      <c r="Y193" s="79">
        <f t="shared" si="40"/>
        <v>7.8934643213836461E-2</v>
      </c>
      <c r="Z193" s="80">
        <f t="shared" si="41"/>
        <v>4.8160653567861447</v>
      </c>
      <c r="AA193" s="80">
        <f t="shared" si="42"/>
        <v>4.9739346432138172</v>
      </c>
      <c r="AB193" s="80" t="str">
        <f t="shared" si="43"/>
        <v>No</v>
      </c>
    </row>
    <row r="194" spans="2:28" x14ac:dyDescent="0.25">
      <c r="B194" s="20">
        <v>181</v>
      </c>
      <c r="C194" s="20">
        <f t="shared" si="31"/>
        <v>1.3999999999999919</v>
      </c>
      <c r="D194" s="20">
        <f t="shared" si="32"/>
        <v>5.0000000000000001E-3</v>
      </c>
      <c r="E194" s="77">
        <f t="shared" si="29"/>
        <v>2.4414765810443413E-3</v>
      </c>
      <c r="F194" s="78">
        <f t="shared" si="30"/>
        <v>1.4074414765810361</v>
      </c>
      <c r="G194" s="20">
        <f t="shared" si="44"/>
        <v>0.13152083854968433</v>
      </c>
      <c r="H194" s="79">
        <f t="shared" si="45"/>
        <v>6.5760419274842163E-2</v>
      </c>
      <c r="I194" s="80">
        <f t="shared" si="37"/>
        <v>1.3342395807251497</v>
      </c>
      <c r="J194" s="80">
        <f t="shared" si="38"/>
        <v>1.4657604192748341</v>
      </c>
      <c r="K194" s="80" t="str">
        <f t="shared" si="39"/>
        <v>No</v>
      </c>
      <c r="S194" s="20">
        <v>181</v>
      </c>
      <c r="T194" s="93">
        <f t="shared" si="33"/>
        <v>4.8999999999999808</v>
      </c>
      <c r="U194" s="20">
        <f t="shared" si="34"/>
        <v>5.0000000000000001E-3</v>
      </c>
      <c r="V194" s="118">
        <f t="shared" si="35"/>
        <v>1.953181264835473E-2</v>
      </c>
      <c r="W194" s="78">
        <f t="shared" si="36"/>
        <v>4.9245318126483353</v>
      </c>
      <c r="X194" s="20">
        <f t="shared" si="46"/>
        <v>0.15502852900286476</v>
      </c>
      <c r="Y194" s="79">
        <f t="shared" si="40"/>
        <v>7.7514264501432381E-2</v>
      </c>
      <c r="Z194" s="80">
        <f t="shared" si="41"/>
        <v>4.8224857354985486</v>
      </c>
      <c r="AA194" s="80">
        <f t="shared" si="42"/>
        <v>4.977514264501413</v>
      </c>
      <c r="AB194" s="80" t="str">
        <f t="shared" si="43"/>
        <v>No</v>
      </c>
    </row>
    <row r="195" spans="2:28" x14ac:dyDescent="0.25">
      <c r="B195" s="20">
        <v>182</v>
      </c>
      <c r="C195" s="20">
        <f t="shared" si="31"/>
        <v>1.4049999999999918</v>
      </c>
      <c r="D195" s="20">
        <f t="shared" si="32"/>
        <v>5.0000000000000001E-3</v>
      </c>
      <c r="E195" s="77">
        <f t="shared" si="29"/>
        <v>4.8710585336022814E-3</v>
      </c>
      <c r="F195" s="78">
        <f t="shared" si="30"/>
        <v>1.414871058533594</v>
      </c>
      <c r="G195" s="20">
        <f t="shared" si="44"/>
        <v>0.13127683966278106</v>
      </c>
      <c r="H195" s="79">
        <f t="shared" si="45"/>
        <v>6.5638419831390529E-2</v>
      </c>
      <c r="I195" s="80">
        <f t="shared" si="37"/>
        <v>1.3393615801686012</v>
      </c>
      <c r="J195" s="80">
        <f t="shared" si="38"/>
        <v>1.4706384198313824</v>
      </c>
      <c r="K195" s="80" t="str">
        <f t="shared" si="39"/>
        <v>No</v>
      </c>
      <c r="S195" s="20">
        <v>182</v>
      </c>
      <c r="T195" s="93">
        <f t="shared" si="33"/>
        <v>4.9049999999999807</v>
      </c>
      <c r="U195" s="20">
        <f t="shared" si="34"/>
        <v>5.0000000000000001E-3</v>
      </c>
      <c r="V195" s="118">
        <f t="shared" si="35"/>
        <v>3.8968468268818252E-2</v>
      </c>
      <c r="W195" s="78">
        <f t="shared" si="36"/>
        <v>4.9489684682687987</v>
      </c>
      <c r="X195" s="20">
        <f t="shared" si="46"/>
        <v>0.15284046572079674</v>
      </c>
      <c r="Y195" s="79">
        <f t="shared" si="40"/>
        <v>7.6420232860398368E-2</v>
      </c>
      <c r="Z195" s="80">
        <f t="shared" si="41"/>
        <v>4.8285797671395825</v>
      </c>
      <c r="AA195" s="80">
        <f t="shared" si="42"/>
        <v>4.9814202328603789</v>
      </c>
      <c r="AB195" s="80" t="str">
        <f t="shared" si="43"/>
        <v>No</v>
      </c>
    </row>
    <row r="196" spans="2:28" x14ac:dyDescent="0.25">
      <c r="B196" s="20">
        <v>183</v>
      </c>
      <c r="C196" s="20">
        <f t="shared" si="31"/>
        <v>1.4099999999999917</v>
      </c>
      <c r="D196" s="20">
        <f t="shared" si="32"/>
        <v>5.0000000000000001E-3</v>
      </c>
      <c r="E196" s="77">
        <f t="shared" si="29"/>
        <v>7.2769091786215401E-3</v>
      </c>
      <c r="F196" s="78">
        <f t="shared" si="30"/>
        <v>1.4222769091786132</v>
      </c>
      <c r="G196" s="20">
        <f t="shared" si="44"/>
        <v>0.1311131658578239</v>
      </c>
      <c r="H196" s="79">
        <f t="shared" si="45"/>
        <v>6.5556582928911949E-2</v>
      </c>
      <c r="I196" s="80">
        <f t="shared" si="37"/>
        <v>1.3444434170710797</v>
      </c>
      <c r="J196" s="80">
        <f t="shared" si="38"/>
        <v>1.4755565829289037</v>
      </c>
      <c r="K196" s="80" t="str">
        <f t="shared" si="39"/>
        <v>No</v>
      </c>
      <c r="S196" s="20">
        <v>183</v>
      </c>
      <c r="T196" s="93">
        <f t="shared" si="33"/>
        <v>4.9099999999999806</v>
      </c>
      <c r="U196" s="20">
        <f t="shared" si="34"/>
        <v>5.0000000000000001E-3</v>
      </c>
      <c r="V196" s="118">
        <f t="shared" si="35"/>
        <v>5.8215273428972321E-2</v>
      </c>
      <c r="W196" s="78">
        <f t="shared" si="36"/>
        <v>4.973215273428953</v>
      </c>
      <c r="X196" s="20">
        <f t="shared" si="46"/>
        <v>0.15135310429188761</v>
      </c>
      <c r="Y196" s="79">
        <f t="shared" si="40"/>
        <v>7.5676552145943807E-2</v>
      </c>
      <c r="Z196" s="80">
        <f t="shared" si="41"/>
        <v>4.8343234478540369</v>
      </c>
      <c r="AA196" s="80">
        <f t="shared" si="42"/>
        <v>4.9856765521459243</v>
      </c>
      <c r="AB196" s="80" t="str">
        <f t="shared" si="43"/>
        <v>No</v>
      </c>
    </row>
    <row r="197" spans="2:28" x14ac:dyDescent="0.25">
      <c r="B197" s="20">
        <v>184</v>
      </c>
      <c r="C197" s="20">
        <f t="shared" si="31"/>
        <v>1.4149999999999916</v>
      </c>
      <c r="D197" s="20">
        <f t="shared" si="32"/>
        <v>5.0000000000000001E-3</v>
      </c>
      <c r="E197" s="77">
        <f t="shared" si="29"/>
        <v>9.647307453594909E-3</v>
      </c>
      <c r="F197" s="78">
        <f t="shared" si="30"/>
        <v>1.4296473074535865</v>
      </c>
      <c r="G197" s="20">
        <f t="shared" si="44"/>
        <v>0.13103102480347592</v>
      </c>
      <c r="H197" s="79">
        <f t="shared" si="45"/>
        <v>6.551551240173796E-2</v>
      </c>
      <c r="I197" s="80">
        <f t="shared" si="37"/>
        <v>1.3494844875982537</v>
      </c>
      <c r="J197" s="80">
        <f t="shared" si="38"/>
        <v>1.4805155124017295</v>
      </c>
      <c r="K197" s="80" t="str">
        <f t="shared" si="39"/>
        <v>No</v>
      </c>
      <c r="S197" s="20">
        <v>184</v>
      </c>
      <c r="T197" s="93">
        <f t="shared" si="33"/>
        <v>4.9149999999999805</v>
      </c>
      <c r="U197" s="20">
        <f t="shared" si="34"/>
        <v>5.0000000000000001E-3</v>
      </c>
      <c r="V197" s="118">
        <f t="shared" si="35"/>
        <v>7.7178459628759272E-2</v>
      </c>
      <c r="W197" s="78">
        <f t="shared" si="36"/>
        <v>4.9971784596287394</v>
      </c>
      <c r="X197" s="20">
        <f t="shared" si="46"/>
        <v>0.15060055571070843</v>
      </c>
      <c r="Y197" s="79">
        <f t="shared" si="40"/>
        <v>7.5300277855354217E-2</v>
      </c>
      <c r="Z197" s="80">
        <f t="shared" si="41"/>
        <v>4.8396997221446263</v>
      </c>
      <c r="AA197" s="80">
        <f t="shared" si="42"/>
        <v>4.9903002778553347</v>
      </c>
      <c r="AB197" s="80" t="str">
        <f t="shared" si="43"/>
        <v>Yes</v>
      </c>
    </row>
    <row r="198" spans="2:28" x14ac:dyDescent="0.25">
      <c r="B198" s="20">
        <v>185</v>
      </c>
      <c r="C198" s="20">
        <f t="shared" si="31"/>
        <v>1.4199999999999915</v>
      </c>
      <c r="D198" s="20">
        <f t="shared" si="32"/>
        <v>5.0000000000000001E-3</v>
      </c>
      <c r="E198" s="77">
        <f t="shared" si="29"/>
        <v>1.1970705016398377E-2</v>
      </c>
      <c r="F198" s="78">
        <f t="shared" si="30"/>
        <v>1.4369707050163898</v>
      </c>
      <c r="G198" s="20">
        <f t="shared" si="44"/>
        <v>0.13103102480347525</v>
      </c>
      <c r="H198" s="79">
        <f t="shared" si="45"/>
        <v>6.5515512401737627E-2</v>
      </c>
      <c r="I198" s="80">
        <f t="shared" si="37"/>
        <v>1.3544844875982538</v>
      </c>
      <c r="J198" s="80">
        <f t="shared" si="38"/>
        <v>1.4855155124017292</v>
      </c>
      <c r="K198" s="80" t="str">
        <f t="shared" si="39"/>
        <v>No</v>
      </c>
      <c r="S198" s="20">
        <v>185</v>
      </c>
      <c r="T198" s="93">
        <f t="shared" si="33"/>
        <v>4.9199999999999804</v>
      </c>
      <c r="U198" s="20">
        <f t="shared" si="34"/>
        <v>5.0000000000000001E-3</v>
      </c>
      <c r="V198" s="118">
        <f t="shared" si="35"/>
        <v>9.5765640131187019E-2</v>
      </c>
      <c r="W198" s="78">
        <f t="shared" si="36"/>
        <v>5.0207656401311676</v>
      </c>
      <c r="X198" s="20">
        <f t="shared" si="46"/>
        <v>0.15060055571070849</v>
      </c>
      <c r="Y198" s="79">
        <f t="shared" si="40"/>
        <v>7.5300277855354245E-2</v>
      </c>
      <c r="Z198" s="80">
        <f t="shared" si="41"/>
        <v>4.8446997221446262</v>
      </c>
      <c r="AA198" s="80">
        <f t="shared" si="42"/>
        <v>4.9953002778553346</v>
      </c>
      <c r="AB198" s="80" t="str">
        <f t="shared" si="43"/>
        <v>Yes</v>
      </c>
    </row>
    <row r="199" spans="2:28" x14ac:dyDescent="0.25">
      <c r="B199" s="20">
        <v>186</v>
      </c>
      <c r="C199" s="20">
        <f t="shared" si="31"/>
        <v>1.4249999999999914</v>
      </c>
      <c r="D199" s="20">
        <f t="shared" si="32"/>
        <v>5.0000000000000001E-3</v>
      </c>
      <c r="E199" s="77">
        <f t="shared" si="29"/>
        <v>1.4235782507652955E-2</v>
      </c>
      <c r="F199" s="78">
        <f t="shared" si="30"/>
        <v>1.4442357825076442</v>
      </c>
      <c r="G199" s="20">
        <f t="shared" si="44"/>
        <v>0.13111316585782182</v>
      </c>
      <c r="H199" s="79">
        <f t="shared" si="45"/>
        <v>6.5556582928910909E-2</v>
      </c>
      <c r="I199" s="80">
        <f t="shared" si="37"/>
        <v>1.3594434170710805</v>
      </c>
      <c r="J199" s="80">
        <f t="shared" si="38"/>
        <v>1.4905565829289023</v>
      </c>
      <c r="K199" s="80" t="str">
        <f t="shared" si="39"/>
        <v>No</v>
      </c>
      <c r="S199" s="20">
        <v>186</v>
      </c>
      <c r="T199" s="93">
        <f t="shared" si="33"/>
        <v>4.9249999999999803</v>
      </c>
      <c r="U199" s="20">
        <f t="shared" si="34"/>
        <v>5.0000000000000001E-3</v>
      </c>
      <c r="V199" s="118">
        <f t="shared" si="35"/>
        <v>0.11388626006122364</v>
      </c>
      <c r="W199" s="78">
        <f t="shared" si="36"/>
        <v>5.0438862600612042</v>
      </c>
      <c r="X199" s="20">
        <f t="shared" si="46"/>
        <v>0.15135310429188761</v>
      </c>
      <c r="Y199" s="79">
        <f t="shared" si="40"/>
        <v>7.5676552145943807E-2</v>
      </c>
      <c r="Z199" s="80">
        <f t="shared" si="41"/>
        <v>4.8493234478540366</v>
      </c>
      <c r="AA199" s="80">
        <f t="shared" si="42"/>
        <v>5.000676552145924</v>
      </c>
      <c r="AB199" s="80" t="str">
        <f t="shared" si="43"/>
        <v>Yes</v>
      </c>
    </row>
    <row r="200" spans="2:28" x14ac:dyDescent="0.25">
      <c r="B200" s="20">
        <v>187</v>
      </c>
      <c r="C200" s="20">
        <f t="shared" si="31"/>
        <v>1.4299999999999913</v>
      </c>
      <c r="D200" s="20">
        <f t="shared" si="32"/>
        <v>5.0000000000000001E-3</v>
      </c>
      <c r="E200" s="77">
        <f t="shared" si="29"/>
        <v>1.6431504697506212E-2</v>
      </c>
      <c r="F200" s="78">
        <f t="shared" si="30"/>
        <v>1.4514315046974975</v>
      </c>
      <c r="G200" s="20">
        <f t="shared" si="44"/>
        <v>0.1312768396627797</v>
      </c>
      <c r="H200" s="79">
        <f t="shared" si="45"/>
        <v>6.5638419831389849E-2</v>
      </c>
      <c r="I200" s="80">
        <f t="shared" si="37"/>
        <v>1.3643615801686013</v>
      </c>
      <c r="J200" s="80">
        <f t="shared" si="38"/>
        <v>1.4956384198313812</v>
      </c>
      <c r="K200" s="80" t="str">
        <f t="shared" si="39"/>
        <v>No</v>
      </c>
      <c r="S200" s="20">
        <v>187</v>
      </c>
      <c r="T200" s="93">
        <f t="shared" si="33"/>
        <v>4.9299999999999802</v>
      </c>
      <c r="U200" s="20">
        <f t="shared" si="34"/>
        <v>5.0000000000000001E-3</v>
      </c>
      <c r="V200" s="118">
        <f t="shared" si="35"/>
        <v>0.1314520375800497</v>
      </c>
      <c r="W200" s="78">
        <f t="shared" si="36"/>
        <v>5.0664520375800297</v>
      </c>
      <c r="X200" s="20">
        <f t="shared" si="46"/>
        <v>0.15284046572079671</v>
      </c>
      <c r="Y200" s="79">
        <f t="shared" si="40"/>
        <v>7.6420232860398354E-2</v>
      </c>
      <c r="Z200" s="80">
        <f t="shared" si="41"/>
        <v>4.8535797671395819</v>
      </c>
      <c r="AA200" s="80">
        <f t="shared" si="42"/>
        <v>5.0064202328603784</v>
      </c>
      <c r="AB200" s="80" t="str">
        <f t="shared" si="43"/>
        <v>Yes</v>
      </c>
    </row>
    <row r="201" spans="2:28" x14ac:dyDescent="0.25">
      <c r="B201" s="20">
        <v>188</v>
      </c>
      <c r="C201" s="20">
        <f t="shared" si="31"/>
        <v>1.4349999999999912</v>
      </c>
      <c r="D201" s="20">
        <f t="shared" si="32"/>
        <v>5.0000000000000001E-3</v>
      </c>
      <c r="E201" s="77">
        <f t="shared" si="29"/>
        <v>1.8547174248162185E-2</v>
      </c>
      <c r="F201" s="78">
        <f t="shared" si="30"/>
        <v>1.4585471742481533</v>
      </c>
      <c r="G201" s="20">
        <f t="shared" si="44"/>
        <v>0.13152083854968294</v>
      </c>
      <c r="H201" s="79">
        <f t="shared" si="45"/>
        <v>6.576041927484147E-2</v>
      </c>
      <c r="I201" s="80">
        <f t="shared" si="37"/>
        <v>1.3692395807251496</v>
      </c>
      <c r="J201" s="80">
        <f t="shared" si="38"/>
        <v>1.5007604192748327</v>
      </c>
      <c r="K201" s="80" t="str">
        <f t="shared" si="39"/>
        <v>No</v>
      </c>
      <c r="S201" s="20">
        <v>188</v>
      </c>
      <c r="T201" s="93">
        <f t="shared" si="33"/>
        <v>4.9349999999999801</v>
      </c>
      <c r="U201" s="20">
        <f t="shared" si="34"/>
        <v>5.0000000000000001E-3</v>
      </c>
      <c r="V201" s="118">
        <f t="shared" si="35"/>
        <v>0.14837739398529748</v>
      </c>
      <c r="W201" s="78">
        <f t="shared" si="36"/>
        <v>5.0883773939852777</v>
      </c>
      <c r="X201" s="20">
        <f t="shared" si="46"/>
        <v>0.15502852900286473</v>
      </c>
      <c r="Y201" s="79">
        <f t="shared" si="40"/>
        <v>7.7514264501432367E-2</v>
      </c>
      <c r="Z201" s="80">
        <f t="shared" si="41"/>
        <v>4.8574857354985479</v>
      </c>
      <c r="AA201" s="80">
        <f t="shared" si="42"/>
        <v>5.0125142645014122</v>
      </c>
      <c r="AB201" s="80" t="str">
        <f t="shared" si="43"/>
        <v>Yes</v>
      </c>
    </row>
    <row r="202" spans="2:28" x14ac:dyDescent="0.25">
      <c r="B202" s="20">
        <v>189</v>
      </c>
      <c r="C202" s="20">
        <f t="shared" si="31"/>
        <v>1.4399999999999911</v>
      </c>
      <c r="D202" s="20">
        <f t="shared" si="32"/>
        <v>5.0000000000000001E-3</v>
      </c>
      <c r="E202" s="77">
        <f t="shared" si="29"/>
        <v>2.0572483830236545E-2</v>
      </c>
      <c r="F202" s="78">
        <f t="shared" si="30"/>
        <v>1.4655724838302275</v>
      </c>
      <c r="G202" s="20">
        <f t="shared" si="44"/>
        <v>0.13184337307482286</v>
      </c>
      <c r="H202" s="79">
        <f t="shared" si="45"/>
        <v>6.5921686537411428E-2</v>
      </c>
      <c r="I202" s="80">
        <f t="shared" si="37"/>
        <v>1.3740783134625796</v>
      </c>
      <c r="J202" s="80">
        <f t="shared" si="38"/>
        <v>1.5059216865374025</v>
      </c>
      <c r="K202" s="80" t="str">
        <f t="shared" si="39"/>
        <v>No</v>
      </c>
      <c r="S202" s="20">
        <v>189</v>
      </c>
      <c r="T202" s="93">
        <f t="shared" si="33"/>
        <v>4.93999999999998</v>
      </c>
      <c r="U202" s="20">
        <f t="shared" si="34"/>
        <v>5.0000000000000001E-3</v>
      </c>
      <c r="V202" s="118">
        <f t="shared" si="35"/>
        <v>0.16457987064189236</v>
      </c>
      <c r="W202" s="78">
        <f t="shared" si="36"/>
        <v>5.1095798706418725</v>
      </c>
      <c r="X202" s="20">
        <f t="shared" si="46"/>
        <v>0.15786928642767289</v>
      </c>
      <c r="Y202" s="79">
        <f t="shared" si="40"/>
        <v>7.8934643213836447E-2</v>
      </c>
      <c r="Z202" s="80">
        <f t="shared" si="41"/>
        <v>4.8610653567861437</v>
      </c>
      <c r="AA202" s="80">
        <f t="shared" si="42"/>
        <v>5.0189346432138162</v>
      </c>
      <c r="AB202" s="80" t="str">
        <f t="shared" si="43"/>
        <v>Yes</v>
      </c>
    </row>
    <row r="203" spans="2:28" x14ac:dyDescent="0.25">
      <c r="B203" s="20">
        <v>190</v>
      </c>
      <c r="C203" s="20">
        <f t="shared" si="31"/>
        <v>1.444999999999991</v>
      </c>
      <c r="D203" s="20">
        <f t="shared" si="32"/>
        <v>5.0000000000000001E-3</v>
      </c>
      <c r="E203" s="77">
        <f t="shared" si="29"/>
        <v>2.2497566339028892E-2</v>
      </c>
      <c r="F203" s="78">
        <f t="shared" si="30"/>
        <v>1.4724975663390198</v>
      </c>
      <c r="G203" s="20">
        <f t="shared" si="44"/>
        <v>0.13224209770176978</v>
      </c>
      <c r="H203" s="79">
        <f t="shared" si="45"/>
        <v>6.6121048850884892E-2</v>
      </c>
      <c r="I203" s="80">
        <f t="shared" si="37"/>
        <v>1.378878951149106</v>
      </c>
      <c r="J203" s="80">
        <f t="shared" si="38"/>
        <v>1.5111210488508759</v>
      </c>
      <c r="K203" s="80" t="str">
        <f t="shared" si="39"/>
        <v>No</v>
      </c>
      <c r="S203" s="20">
        <v>190</v>
      </c>
      <c r="T203" s="93">
        <f t="shared" si="33"/>
        <v>4.9449999999999799</v>
      </c>
      <c r="U203" s="20">
        <f t="shared" si="34"/>
        <v>5.0000000000000001E-3</v>
      </c>
      <c r="V203" s="118">
        <f t="shared" si="35"/>
        <v>0.17998053071223113</v>
      </c>
      <c r="W203" s="78">
        <f t="shared" si="36"/>
        <v>5.1299805307122108</v>
      </c>
      <c r="X203" s="20">
        <f t="shared" si="46"/>
        <v>0.16130402112721509</v>
      </c>
      <c r="Y203" s="79">
        <f t="shared" si="40"/>
        <v>8.0652010563607546E-2</v>
      </c>
      <c r="Z203" s="80">
        <f t="shared" si="41"/>
        <v>4.8643479894363724</v>
      </c>
      <c r="AA203" s="80">
        <f t="shared" si="42"/>
        <v>5.0256520105635873</v>
      </c>
      <c r="AB203" s="80" t="str">
        <f t="shared" si="43"/>
        <v>Yes</v>
      </c>
    </row>
    <row r="204" spans="2:28" x14ac:dyDescent="0.25">
      <c r="B204" s="20">
        <v>191</v>
      </c>
      <c r="C204" s="20">
        <f t="shared" si="31"/>
        <v>1.4499999999999909</v>
      </c>
      <c r="D204" s="20">
        <f t="shared" si="32"/>
        <v>5.0000000000000001E-3</v>
      </c>
      <c r="E204" s="77">
        <f t="shared" si="29"/>
        <v>2.4313042966064898E-2</v>
      </c>
      <c r="F204" s="78">
        <f t="shared" si="30"/>
        <v>1.4793130429660557</v>
      </c>
      <c r="G204" s="20">
        <f t="shared" si="44"/>
        <v>0.13271414377895568</v>
      </c>
      <c r="H204" s="79">
        <f t="shared" si="45"/>
        <v>6.6357071889477842E-2</v>
      </c>
      <c r="I204" s="80">
        <f t="shared" si="37"/>
        <v>1.3836429281105129</v>
      </c>
      <c r="J204" s="80">
        <f t="shared" si="38"/>
        <v>1.5163570718894688</v>
      </c>
      <c r="K204" s="80" t="str">
        <f t="shared" si="39"/>
        <v>No</v>
      </c>
      <c r="S204" s="20">
        <v>191</v>
      </c>
      <c r="T204" s="93">
        <f t="shared" si="33"/>
        <v>4.9499999999999797</v>
      </c>
      <c r="U204" s="20">
        <f t="shared" si="34"/>
        <v>5.0000000000000001E-3</v>
      </c>
      <c r="V204" s="118">
        <f t="shared" si="35"/>
        <v>0.19450434372851919</v>
      </c>
      <c r="W204" s="78">
        <f t="shared" si="36"/>
        <v>5.1495043437284984</v>
      </c>
      <c r="X204" s="20">
        <f t="shared" si="46"/>
        <v>0.16526674393269708</v>
      </c>
      <c r="Y204" s="79">
        <f t="shared" si="40"/>
        <v>8.263337196634854E-2</v>
      </c>
      <c r="Z204" s="80">
        <f t="shared" si="41"/>
        <v>4.867366628033631</v>
      </c>
      <c r="AA204" s="80">
        <f t="shared" si="42"/>
        <v>5.0326333719663285</v>
      </c>
      <c r="AB204" s="80" t="str">
        <f t="shared" si="43"/>
        <v>Yes</v>
      </c>
    </row>
    <row r="205" spans="2:28" x14ac:dyDescent="0.25">
      <c r="B205" s="20">
        <v>192</v>
      </c>
      <c r="C205" s="20">
        <f t="shared" si="31"/>
        <v>1.4549999999999907</v>
      </c>
      <c r="D205" s="20">
        <f t="shared" si="32"/>
        <v>5.0000000000000001E-3</v>
      </c>
      <c r="E205" s="77">
        <f t="shared" si="29"/>
        <v>2.6010068891708774E-2</v>
      </c>
      <c r="F205" s="78">
        <f t="shared" si="30"/>
        <v>1.4860100688916995</v>
      </c>
      <c r="G205" s="20">
        <f t="shared" si="44"/>
        <v>0.13325615882126418</v>
      </c>
      <c r="H205" s="79">
        <f t="shared" si="45"/>
        <v>6.6628079410632091E-2</v>
      </c>
      <c r="I205" s="80">
        <f t="shared" si="37"/>
        <v>1.3883719205893588</v>
      </c>
      <c r="J205" s="80">
        <f t="shared" si="38"/>
        <v>1.5216280794106227</v>
      </c>
      <c r="K205" s="80" t="str">
        <f t="shared" si="39"/>
        <v>No</v>
      </c>
      <c r="S205" s="20">
        <v>192</v>
      </c>
      <c r="T205" s="93">
        <f t="shared" si="33"/>
        <v>4.9549999999999796</v>
      </c>
      <c r="U205" s="20">
        <f t="shared" si="34"/>
        <v>5.0000000000000001E-3</v>
      </c>
      <c r="V205" s="118">
        <f t="shared" si="35"/>
        <v>0.20808055113367019</v>
      </c>
      <c r="W205" s="78">
        <f t="shared" si="36"/>
        <v>5.1680805511336496</v>
      </c>
      <c r="X205" s="20">
        <f t="shared" si="46"/>
        <v>0.169687477154434</v>
      </c>
      <c r="Y205" s="79">
        <f t="shared" si="40"/>
        <v>8.4843738577216998E-2</v>
      </c>
      <c r="Z205" s="80">
        <f t="shared" si="41"/>
        <v>4.8701562614227623</v>
      </c>
      <c r="AA205" s="80">
        <f t="shared" si="42"/>
        <v>5.039843738577197</v>
      </c>
      <c r="AB205" s="80" t="str">
        <f t="shared" si="43"/>
        <v>Yes</v>
      </c>
    </row>
    <row r="206" spans="2:28" x14ac:dyDescent="0.25">
      <c r="B206" s="20">
        <v>193</v>
      </c>
      <c r="C206" s="20">
        <f t="shared" si="31"/>
        <v>1.4599999999999906</v>
      </c>
      <c r="D206" s="20">
        <f t="shared" si="32"/>
        <v>5.0000000000000001E-3</v>
      </c>
      <c r="E206" s="77">
        <f t="shared" si="29"/>
        <v>2.7580376376235269E-2</v>
      </c>
      <c r="F206" s="78">
        <f t="shared" si="30"/>
        <v>1.4925803763762258</v>
      </c>
      <c r="G206" s="20">
        <f t="shared" si="44"/>
        <v>0.13386435096357985</v>
      </c>
      <c r="H206" s="79">
        <f t="shared" si="45"/>
        <v>6.6932175481789924E-2</v>
      </c>
      <c r="I206" s="80">
        <f t="shared" si="37"/>
        <v>1.3930678245182007</v>
      </c>
      <c r="J206" s="80">
        <f t="shared" si="38"/>
        <v>1.5269321754817806</v>
      </c>
      <c r="K206" s="80" t="str">
        <f t="shared" si="39"/>
        <v>No</v>
      </c>
      <c r="S206" s="20">
        <v>193</v>
      </c>
      <c r="T206" s="93">
        <f t="shared" si="33"/>
        <v>4.9599999999999795</v>
      </c>
      <c r="U206" s="20">
        <f t="shared" si="34"/>
        <v>5.0000000000000001E-3</v>
      </c>
      <c r="V206" s="118">
        <f t="shared" si="35"/>
        <v>0.22064301100988215</v>
      </c>
      <c r="W206" s="78">
        <f t="shared" si="36"/>
        <v>5.1856430110098612</v>
      </c>
      <c r="X206" s="20">
        <f t="shared" si="46"/>
        <v>0.17449510593450612</v>
      </c>
      <c r="Y206" s="79">
        <f t="shared" si="40"/>
        <v>8.7247552967253061E-2</v>
      </c>
      <c r="Z206" s="80">
        <f t="shared" si="41"/>
        <v>4.8727524470327266</v>
      </c>
      <c r="AA206" s="80">
        <f t="shared" si="42"/>
        <v>5.0472475529672325</v>
      </c>
      <c r="AB206" s="80" t="str">
        <f t="shared" si="43"/>
        <v>Yes</v>
      </c>
    </row>
    <row r="207" spans="2:28" x14ac:dyDescent="0.25">
      <c r="B207" s="20">
        <v>194</v>
      </c>
      <c r="C207" s="20">
        <f t="shared" si="31"/>
        <v>1.4649999999999905</v>
      </c>
      <c r="D207" s="20">
        <f t="shared" si="32"/>
        <v>5.0000000000000001E-3</v>
      </c>
      <c r="E207" s="77">
        <f t="shared" ref="E207:E257" si="47">$D$8*SIN(B207*4*PI()/180)</f>
        <v>2.9016315039426446E-2</v>
      </c>
      <c r="F207" s="78">
        <f t="shared" ref="F207:F257" si="48">SUM(C207:E207)</f>
        <v>1.4990163150394169</v>
      </c>
      <c r="G207" s="20">
        <f t="shared" si="44"/>
        <v>0.13453453737037332</v>
      </c>
      <c r="H207" s="79">
        <f t="shared" si="45"/>
        <v>6.7267268685186662E-2</v>
      </c>
      <c r="I207" s="80">
        <f t="shared" si="37"/>
        <v>1.3977327313148038</v>
      </c>
      <c r="J207" s="80">
        <f t="shared" si="38"/>
        <v>1.5322672686851773</v>
      </c>
      <c r="K207" s="80" t="str">
        <f t="shared" si="39"/>
        <v>No</v>
      </c>
      <c r="S207" s="20">
        <v>194</v>
      </c>
      <c r="T207" s="93">
        <f t="shared" si="33"/>
        <v>4.9649999999999794</v>
      </c>
      <c r="U207" s="20">
        <f t="shared" si="34"/>
        <v>5.0000000000000001E-3</v>
      </c>
      <c r="V207" s="118">
        <f t="shared" si="35"/>
        <v>0.23213052031541156</v>
      </c>
      <c r="W207" s="78">
        <f t="shared" si="36"/>
        <v>5.2021305203153911</v>
      </c>
      <c r="X207" s="20">
        <f t="shared" si="46"/>
        <v>0.179619656293908</v>
      </c>
      <c r="Y207" s="79">
        <f t="shared" si="40"/>
        <v>8.9809828146953999E-2</v>
      </c>
      <c r="Z207" s="80">
        <f t="shared" si="41"/>
        <v>4.8751901718530251</v>
      </c>
      <c r="AA207" s="80">
        <f t="shared" si="42"/>
        <v>5.0548098281469338</v>
      </c>
      <c r="AB207" s="80" t="str">
        <f t="shared" si="43"/>
        <v>Yes</v>
      </c>
    </row>
    <row r="208" spans="2:28" x14ac:dyDescent="0.25">
      <c r="B208" s="20">
        <v>195</v>
      </c>
      <c r="C208" s="20">
        <f t="shared" ref="C208:C271" si="49">C207+D207</f>
        <v>1.4699999999999904</v>
      </c>
      <c r="D208" s="20">
        <f t="shared" ref="D208:D257" si="50">$D$6/4</f>
        <v>5.0000000000000001E-3</v>
      </c>
      <c r="E208" s="77">
        <f t="shared" si="47"/>
        <v>3.0310889132455325E-2</v>
      </c>
      <c r="F208" s="78">
        <f t="shared" si="48"/>
        <v>1.5053108891324456</v>
      </c>
      <c r="G208" s="20">
        <f t="shared" si="44"/>
        <v>0.13526219535863485</v>
      </c>
      <c r="H208" s="79">
        <f t="shared" si="45"/>
        <v>6.7631097679317423E-2</v>
      </c>
      <c r="I208" s="80">
        <f t="shared" si="37"/>
        <v>1.4023689023206729</v>
      </c>
      <c r="J208" s="80">
        <f t="shared" si="38"/>
        <v>1.5376310976793079</v>
      </c>
      <c r="K208" s="80" t="str">
        <f t="shared" si="39"/>
        <v>No</v>
      </c>
      <c r="S208" s="20">
        <v>195</v>
      </c>
      <c r="T208" s="93">
        <f t="shared" ref="T208:T271" si="51">T207+U207</f>
        <v>4.9699999999999793</v>
      </c>
      <c r="U208" s="20">
        <f t="shared" ref="U208:U271" si="52">$U$6/4</f>
        <v>5.0000000000000001E-3</v>
      </c>
      <c r="V208" s="118">
        <f t="shared" ref="V208:V271" si="53">$U$8*SIN(S208*4*PI()/180)</f>
        <v>0.2424871130596426</v>
      </c>
      <c r="W208" s="78">
        <f t="shared" ref="W208:W271" si="54">SUM(T208:V208)</f>
        <v>5.2174871130596214</v>
      </c>
      <c r="X208" s="20">
        <f t="shared" si="46"/>
        <v>0.18499397571329887</v>
      </c>
      <c r="Y208" s="79">
        <f t="shared" si="40"/>
        <v>9.2496987856649435E-2</v>
      </c>
      <c r="Z208" s="80">
        <f t="shared" si="41"/>
        <v>4.8775030121433298</v>
      </c>
      <c r="AA208" s="80">
        <f t="shared" si="42"/>
        <v>5.0624969878566288</v>
      </c>
      <c r="AB208" s="80" t="str">
        <f t="shared" si="43"/>
        <v>Yes</v>
      </c>
    </row>
    <row r="209" spans="2:28" x14ac:dyDescent="0.25">
      <c r="B209" s="20">
        <v>196</v>
      </c>
      <c r="C209" s="20">
        <f t="shared" si="49"/>
        <v>1.4749999999999903</v>
      </c>
      <c r="D209" s="20">
        <f t="shared" si="50"/>
        <v>5.0000000000000001E-3</v>
      </c>
      <c r="E209" s="77">
        <f t="shared" si="47"/>
        <v>3.145779162047084E-2</v>
      </c>
      <c r="F209" s="78">
        <f t="shared" si="48"/>
        <v>1.511457791620461</v>
      </c>
      <c r="G209" s="20">
        <f t="shared" si="44"/>
        <v>0.1360425150170817</v>
      </c>
      <c r="H209" s="79">
        <f t="shared" si="45"/>
        <v>6.802125750854085E-2</v>
      </c>
      <c r="I209" s="80">
        <f t="shared" si="37"/>
        <v>1.4069787424914495</v>
      </c>
      <c r="J209" s="80">
        <f t="shared" si="38"/>
        <v>1.5430212575085311</v>
      </c>
      <c r="K209" s="80" t="str">
        <f t="shared" si="39"/>
        <v>No</v>
      </c>
      <c r="S209" s="20">
        <v>196</v>
      </c>
      <c r="T209" s="93">
        <f t="shared" si="51"/>
        <v>4.9749999999999792</v>
      </c>
      <c r="U209" s="20">
        <f t="shared" si="52"/>
        <v>5.0000000000000001E-3</v>
      </c>
      <c r="V209" s="118">
        <f t="shared" si="53"/>
        <v>0.25166233296376672</v>
      </c>
      <c r="W209" s="78">
        <f t="shared" si="54"/>
        <v>5.2316623329637455</v>
      </c>
      <c r="X209" s="20">
        <f t="shared" si="46"/>
        <v>0.19055487029801038</v>
      </c>
      <c r="Y209" s="79">
        <f t="shared" si="40"/>
        <v>9.5277435149005191E-2</v>
      </c>
      <c r="Z209" s="80">
        <f t="shared" si="41"/>
        <v>4.8797225648509741</v>
      </c>
      <c r="AA209" s="80">
        <f t="shared" si="42"/>
        <v>5.0702774351489843</v>
      </c>
      <c r="AB209" s="80" t="str">
        <f t="shared" si="43"/>
        <v>Yes</v>
      </c>
    </row>
    <row r="210" spans="2:28" x14ac:dyDescent="0.25">
      <c r="B210" s="20">
        <v>197</v>
      </c>
      <c r="C210" s="20">
        <f t="shared" si="49"/>
        <v>1.4799999999999902</v>
      </c>
      <c r="D210" s="20">
        <f t="shared" si="50"/>
        <v>5.0000000000000001E-3</v>
      </c>
      <c r="E210" s="77">
        <f t="shared" si="47"/>
        <v>3.2451434909837547E-2</v>
      </c>
      <c r="F210" s="78">
        <f t="shared" si="48"/>
        <v>1.5174514349098276</v>
      </c>
      <c r="G210" s="20">
        <f t="shared" si="44"/>
        <v>0.1368704521757419</v>
      </c>
      <c r="H210" s="79">
        <f t="shared" si="45"/>
        <v>6.8435226087870948E-2</v>
      </c>
      <c r="I210" s="80">
        <f t="shared" si="37"/>
        <v>1.4115647739121193</v>
      </c>
      <c r="J210" s="80">
        <f t="shared" si="38"/>
        <v>1.5484352260878611</v>
      </c>
      <c r="K210" s="80" t="str">
        <f t="shared" si="39"/>
        <v>No</v>
      </c>
      <c r="S210" s="20">
        <v>197</v>
      </c>
      <c r="T210" s="93">
        <f t="shared" si="51"/>
        <v>4.9799999999999791</v>
      </c>
      <c r="U210" s="20">
        <f t="shared" si="52"/>
        <v>5.0000000000000001E-3</v>
      </c>
      <c r="V210" s="118">
        <f t="shared" si="53"/>
        <v>0.25961147927870037</v>
      </c>
      <c r="W210" s="78">
        <f t="shared" si="54"/>
        <v>5.2446114792786798</v>
      </c>
      <c r="X210" s="20">
        <f t="shared" si="46"/>
        <v>0.19624379237585832</v>
      </c>
      <c r="Y210" s="79">
        <f t="shared" si="40"/>
        <v>9.8121896187929158E-2</v>
      </c>
      <c r="Z210" s="80">
        <f t="shared" si="41"/>
        <v>4.88187810381205</v>
      </c>
      <c r="AA210" s="80">
        <f t="shared" si="42"/>
        <v>5.0781218961879082</v>
      </c>
      <c r="AB210" s="80" t="str">
        <f t="shared" si="43"/>
        <v>Yes</v>
      </c>
    </row>
    <row r="211" spans="2:28" x14ac:dyDescent="0.25">
      <c r="B211" s="20">
        <v>198</v>
      </c>
      <c r="C211" s="20">
        <f t="shared" si="49"/>
        <v>1.4849999999999901</v>
      </c>
      <c r="D211" s="20">
        <f t="shared" si="50"/>
        <v>5.0000000000000001E-3</v>
      </c>
      <c r="E211" s="77">
        <f t="shared" si="47"/>
        <v>3.3286978070330389E-2</v>
      </c>
      <c r="F211" s="78">
        <f t="shared" si="48"/>
        <v>1.5232869780703204</v>
      </c>
      <c r="G211" s="20">
        <f t="shared" si="44"/>
        <v>0.1377407806871003</v>
      </c>
      <c r="H211" s="79">
        <f t="shared" si="45"/>
        <v>6.887039034355015E-2</v>
      </c>
      <c r="I211" s="80">
        <f t="shared" si="37"/>
        <v>1.41612960965644</v>
      </c>
      <c r="J211" s="80">
        <f t="shared" si="38"/>
        <v>1.5538703903435402</v>
      </c>
      <c r="K211" s="80" t="str">
        <f t="shared" si="39"/>
        <v>No</v>
      </c>
      <c r="S211" s="20">
        <v>198</v>
      </c>
      <c r="T211" s="93">
        <f t="shared" si="51"/>
        <v>4.984999999999979</v>
      </c>
      <c r="U211" s="20">
        <f t="shared" si="52"/>
        <v>5.0000000000000001E-3</v>
      </c>
      <c r="V211" s="118">
        <f t="shared" si="53"/>
        <v>0.26629582456264311</v>
      </c>
      <c r="W211" s="78">
        <f t="shared" si="54"/>
        <v>5.2562958245626223</v>
      </c>
      <c r="X211" s="20">
        <f t="shared" si="46"/>
        <v>0.20200718284840419</v>
      </c>
      <c r="Y211" s="79">
        <f t="shared" si="40"/>
        <v>0.10100359142420209</v>
      </c>
      <c r="Z211" s="80">
        <f t="shared" si="41"/>
        <v>4.8839964085757765</v>
      </c>
      <c r="AA211" s="80">
        <f t="shared" si="42"/>
        <v>5.0860035914241815</v>
      </c>
      <c r="AB211" s="80" t="str">
        <f t="shared" si="43"/>
        <v>Yes</v>
      </c>
    </row>
    <row r="212" spans="2:28" x14ac:dyDescent="0.25">
      <c r="B212" s="20">
        <v>199</v>
      </c>
      <c r="C212" s="20">
        <f t="shared" si="49"/>
        <v>1.48999999999999</v>
      </c>
      <c r="D212" s="20">
        <f t="shared" si="50"/>
        <v>5.0000000000000001E-3</v>
      </c>
      <c r="E212" s="77">
        <f t="shared" si="47"/>
        <v>3.3960350419659883E-2</v>
      </c>
      <c r="F212" s="78">
        <f t="shared" si="48"/>
        <v>1.5289603504196498</v>
      </c>
      <c r="G212" s="20">
        <f t="shared" si="44"/>
        <v>0.13864814311296228</v>
      </c>
      <c r="H212" s="79">
        <f t="shared" si="45"/>
        <v>6.932407155648114E-2</v>
      </c>
      <c r="I212" s="80">
        <f t="shared" si="37"/>
        <v>1.4206759284435089</v>
      </c>
      <c r="J212" s="80">
        <f t="shared" si="38"/>
        <v>1.5593240715564711</v>
      </c>
      <c r="K212" s="80" t="str">
        <f t="shared" si="39"/>
        <v>No</v>
      </c>
      <c r="S212" s="20">
        <v>199</v>
      </c>
      <c r="T212" s="93">
        <f t="shared" si="51"/>
        <v>4.9899999999999789</v>
      </c>
      <c r="U212" s="20">
        <f t="shared" si="52"/>
        <v>5.0000000000000001E-3</v>
      </c>
      <c r="V212" s="118">
        <f t="shared" si="53"/>
        <v>0.27168280335727907</v>
      </c>
      <c r="W212" s="78">
        <f t="shared" si="54"/>
        <v>5.2666828033572575</v>
      </c>
      <c r="X212" s="20">
        <f t="shared" si="46"/>
        <v>0.20779656499414209</v>
      </c>
      <c r="Y212" s="79">
        <f t="shared" si="40"/>
        <v>0.10389828249707105</v>
      </c>
      <c r="Z212" s="80">
        <f t="shared" si="41"/>
        <v>4.8861017175029078</v>
      </c>
      <c r="AA212" s="80">
        <f t="shared" si="42"/>
        <v>5.09389828249705</v>
      </c>
      <c r="AB212" s="80" t="str">
        <f t="shared" si="43"/>
        <v>Yes</v>
      </c>
    </row>
    <row r="213" spans="2:28" x14ac:dyDescent="0.25">
      <c r="B213" s="20">
        <v>200</v>
      </c>
      <c r="C213" s="20">
        <f t="shared" si="49"/>
        <v>1.4949999999999899</v>
      </c>
      <c r="D213" s="20">
        <f t="shared" si="50"/>
        <v>5.0000000000000001E-3</v>
      </c>
      <c r="E213" s="77">
        <f t="shared" si="47"/>
        <v>3.4468271355427287E-2</v>
      </c>
      <c r="F213" s="78">
        <f t="shared" si="48"/>
        <v>1.534468271355417</v>
      </c>
      <c r="G213" s="20">
        <f t="shared" si="44"/>
        <v>0.13958709905958308</v>
      </c>
      <c r="H213" s="79">
        <f t="shared" si="45"/>
        <v>6.979354952979154E-2</v>
      </c>
      <c r="I213" s="80">
        <f t="shared" si="37"/>
        <v>1.4252064504701984</v>
      </c>
      <c r="J213" s="80">
        <f t="shared" si="38"/>
        <v>1.5647935495297813</v>
      </c>
      <c r="K213" s="80" t="str">
        <f t="shared" si="39"/>
        <v>No</v>
      </c>
      <c r="S213" s="20">
        <v>200</v>
      </c>
      <c r="T213" s="93">
        <f t="shared" si="51"/>
        <v>4.9949999999999788</v>
      </c>
      <c r="U213" s="20">
        <f t="shared" si="52"/>
        <v>5.0000000000000001E-3</v>
      </c>
      <c r="V213" s="118">
        <f t="shared" si="53"/>
        <v>0.27574617084341829</v>
      </c>
      <c r="W213" s="78">
        <f t="shared" si="54"/>
        <v>5.275746170843397</v>
      </c>
      <c r="X213" s="20">
        <f t="shared" si="46"/>
        <v>0.21356847017456312</v>
      </c>
      <c r="Y213" s="79">
        <f t="shared" si="40"/>
        <v>0.10678423508728156</v>
      </c>
      <c r="Z213" s="80">
        <f t="shared" si="41"/>
        <v>4.8882157649126974</v>
      </c>
      <c r="AA213" s="80">
        <f t="shared" si="42"/>
        <v>5.1017842350872602</v>
      </c>
      <c r="AB213" s="80" t="str">
        <f t="shared" si="43"/>
        <v>Yes</v>
      </c>
    </row>
    <row r="214" spans="2:28" x14ac:dyDescent="0.25">
      <c r="B214" s="20">
        <v>201</v>
      </c>
      <c r="C214" s="20">
        <f t="shared" si="49"/>
        <v>1.4999999999999898</v>
      </c>
      <c r="D214" s="20">
        <f t="shared" si="50"/>
        <v>5.0000000000000001E-3</v>
      </c>
      <c r="E214" s="77">
        <f t="shared" si="47"/>
        <v>3.4808266337889575E-2</v>
      </c>
      <c r="F214" s="78">
        <f t="shared" si="48"/>
        <v>1.5398082663378792</v>
      </c>
      <c r="G214" s="20">
        <f t="shared" si="44"/>
        <v>0.14055217055805136</v>
      </c>
      <c r="H214" s="79">
        <f t="shared" si="45"/>
        <v>7.027608527902568E-2</v>
      </c>
      <c r="I214" s="80">
        <f t="shared" si="37"/>
        <v>1.4297239147209642</v>
      </c>
      <c r="J214" s="80">
        <f t="shared" si="38"/>
        <v>1.5702760852790154</v>
      </c>
      <c r="K214" s="80" t="str">
        <f t="shared" si="39"/>
        <v>No</v>
      </c>
      <c r="S214" s="20">
        <v>201</v>
      </c>
      <c r="T214" s="93">
        <f t="shared" si="51"/>
        <v>4.9999999999999787</v>
      </c>
      <c r="U214" s="20">
        <f t="shared" si="52"/>
        <v>5.0000000000000001E-3</v>
      </c>
      <c r="V214" s="118">
        <f t="shared" si="53"/>
        <v>0.2784661307031166</v>
      </c>
      <c r="W214" s="78">
        <f t="shared" si="54"/>
        <v>5.2834661307030952</v>
      </c>
      <c r="X214" s="20">
        <f t="shared" si="46"/>
        <v>0.21928425743685287</v>
      </c>
      <c r="Y214" s="79">
        <f t="shared" si="40"/>
        <v>0.10964212871842643</v>
      </c>
      <c r="Z214" s="80">
        <f t="shared" si="41"/>
        <v>4.8903578712815525</v>
      </c>
      <c r="AA214" s="80">
        <f t="shared" si="42"/>
        <v>5.1096421287184048</v>
      </c>
      <c r="AB214" s="80" t="str">
        <f t="shared" si="43"/>
        <v>Yes</v>
      </c>
    </row>
    <row r="215" spans="2:28" x14ac:dyDescent="0.25">
      <c r="B215" s="20">
        <v>202</v>
      </c>
      <c r="C215" s="20">
        <f t="shared" si="49"/>
        <v>1.5049999999999897</v>
      </c>
      <c r="D215" s="20">
        <f t="shared" si="50"/>
        <v>5.0000000000000001E-3</v>
      </c>
      <c r="E215" s="77">
        <f t="shared" si="47"/>
        <v>3.4978678945668355E-2</v>
      </c>
      <c r="F215" s="78">
        <f t="shared" si="48"/>
        <v>1.5449786789456579</v>
      </c>
      <c r="G215" s="20">
        <f t="shared" si="44"/>
        <v>0.14153788403921766</v>
      </c>
      <c r="H215" s="79">
        <f t="shared" si="45"/>
        <v>7.076894201960883E-2</v>
      </c>
      <c r="I215" s="80">
        <f t="shared" si="37"/>
        <v>1.4342310579803808</v>
      </c>
      <c r="J215" s="80">
        <f t="shared" si="38"/>
        <v>1.5757689420195986</v>
      </c>
      <c r="K215" s="80" t="str">
        <f t="shared" si="39"/>
        <v>No</v>
      </c>
      <c r="S215" s="20">
        <v>202</v>
      </c>
      <c r="T215" s="93">
        <f t="shared" si="51"/>
        <v>5.0049999999999786</v>
      </c>
      <c r="U215" s="20">
        <f t="shared" si="52"/>
        <v>5.0000000000000001E-3</v>
      </c>
      <c r="V215" s="118">
        <f t="shared" si="53"/>
        <v>0.27982943156534684</v>
      </c>
      <c r="W215" s="78">
        <f t="shared" si="54"/>
        <v>5.2898294315653249</v>
      </c>
      <c r="X215" s="20">
        <f t="shared" si="46"/>
        <v>0.22490987192964246</v>
      </c>
      <c r="Y215" s="79">
        <f t="shared" si="40"/>
        <v>0.11245493596482123</v>
      </c>
      <c r="Z215" s="80">
        <f t="shared" si="41"/>
        <v>4.8925450640351578</v>
      </c>
      <c r="AA215" s="80">
        <f t="shared" si="42"/>
        <v>5.1174549359647994</v>
      </c>
      <c r="AB215" s="80" t="str">
        <f t="shared" si="43"/>
        <v>Yes</v>
      </c>
    </row>
    <row r="216" spans="2:28" x14ac:dyDescent="0.25">
      <c r="B216" s="20">
        <v>203</v>
      </c>
      <c r="C216" s="20">
        <f t="shared" si="49"/>
        <v>1.5099999999999896</v>
      </c>
      <c r="D216" s="20">
        <f t="shared" si="50"/>
        <v>5.0000000000000001E-3</v>
      </c>
      <c r="E216" s="77">
        <f t="shared" si="47"/>
        <v>3.4978678945668355E-2</v>
      </c>
      <c r="F216" s="78">
        <f t="shared" si="48"/>
        <v>1.5499786789456578</v>
      </c>
      <c r="G216" s="20">
        <f t="shared" si="44"/>
        <v>0.14253880859629095</v>
      </c>
      <c r="H216" s="79">
        <f t="shared" si="45"/>
        <v>7.1269404298145475E-2</v>
      </c>
      <c r="I216" s="80">
        <f t="shared" si="37"/>
        <v>1.4387305957018441</v>
      </c>
      <c r="J216" s="80">
        <f t="shared" si="38"/>
        <v>1.581269404298135</v>
      </c>
      <c r="K216" s="80" t="str">
        <f t="shared" si="39"/>
        <v>No</v>
      </c>
      <c r="S216" s="20">
        <v>203</v>
      </c>
      <c r="T216" s="93">
        <f t="shared" si="51"/>
        <v>5.0099999999999785</v>
      </c>
      <c r="U216" s="20">
        <f t="shared" si="52"/>
        <v>5.0000000000000001E-3</v>
      </c>
      <c r="V216" s="118">
        <f t="shared" si="53"/>
        <v>0.27982943156534684</v>
      </c>
      <c r="W216" s="78">
        <f t="shared" si="54"/>
        <v>5.2948294315653248</v>
      </c>
      <c r="X216" s="20">
        <f t="shared" si="46"/>
        <v>0.23041557290449544</v>
      </c>
      <c r="Y216" s="79">
        <f t="shared" si="40"/>
        <v>0.11520778645224772</v>
      </c>
      <c r="Z216" s="80">
        <f t="shared" si="41"/>
        <v>4.8947922135477304</v>
      </c>
      <c r="AA216" s="80">
        <f t="shared" si="42"/>
        <v>5.1252077864522265</v>
      </c>
      <c r="AB216" s="80" t="str">
        <f t="shared" si="43"/>
        <v>Yes</v>
      </c>
    </row>
    <row r="217" spans="2:28" x14ac:dyDescent="0.25">
      <c r="B217" s="20">
        <v>204</v>
      </c>
      <c r="C217" s="20">
        <f t="shared" si="49"/>
        <v>1.5149999999999895</v>
      </c>
      <c r="D217" s="20">
        <f t="shared" si="50"/>
        <v>5.0000000000000001E-3</v>
      </c>
      <c r="E217" s="77">
        <f t="shared" si="47"/>
        <v>3.4808266337889575E-2</v>
      </c>
      <c r="F217" s="78">
        <f t="shared" si="48"/>
        <v>1.5548082663378788</v>
      </c>
      <c r="G217" s="20">
        <f t="shared" si="44"/>
        <v>0.1435495903587829</v>
      </c>
      <c r="H217" s="79">
        <f t="shared" si="45"/>
        <v>7.1774795179391448E-2</v>
      </c>
      <c r="I217" s="80">
        <f t="shared" si="37"/>
        <v>1.443225204820598</v>
      </c>
      <c r="J217" s="80">
        <f t="shared" si="38"/>
        <v>1.5867747951793809</v>
      </c>
      <c r="K217" s="80" t="str">
        <f t="shared" si="39"/>
        <v>No</v>
      </c>
      <c r="S217" s="20">
        <v>204</v>
      </c>
      <c r="T217" s="93">
        <f t="shared" si="51"/>
        <v>5.0149999999999784</v>
      </c>
      <c r="U217" s="20">
        <f t="shared" si="52"/>
        <v>5.0000000000000001E-3</v>
      </c>
      <c r="V217" s="118">
        <f t="shared" si="53"/>
        <v>0.2784661307031166</v>
      </c>
      <c r="W217" s="78">
        <f t="shared" si="54"/>
        <v>5.2984661307030949</v>
      </c>
      <c r="X217" s="20">
        <f t="shared" si="46"/>
        <v>0.23577565118897403</v>
      </c>
      <c r="Y217" s="79">
        <f t="shared" si="40"/>
        <v>0.11788782559448702</v>
      </c>
      <c r="Z217" s="80">
        <f t="shared" si="41"/>
        <v>4.8971121744054917</v>
      </c>
      <c r="AA217" s="80">
        <f t="shared" si="42"/>
        <v>5.132887825594465</v>
      </c>
      <c r="AB217" s="80" t="str">
        <f t="shared" si="43"/>
        <v>Yes</v>
      </c>
    </row>
    <row r="218" spans="2:28" x14ac:dyDescent="0.25">
      <c r="B218" s="20">
        <v>205</v>
      </c>
      <c r="C218" s="20">
        <f t="shared" si="49"/>
        <v>1.5199999999999894</v>
      </c>
      <c r="D218" s="20">
        <f t="shared" si="50"/>
        <v>5.0000000000000001E-3</v>
      </c>
      <c r="E218" s="77">
        <f t="shared" si="47"/>
        <v>3.4468271355427293E-2</v>
      </c>
      <c r="F218" s="78">
        <f t="shared" si="48"/>
        <v>1.5594682713554167</v>
      </c>
      <c r="G218" s="20">
        <f t="shared" si="44"/>
        <v>0.14456498291591871</v>
      </c>
      <c r="H218" s="79">
        <f t="shared" si="45"/>
        <v>7.2282491457959355E-2</v>
      </c>
      <c r="I218" s="80">
        <f t="shared" si="37"/>
        <v>1.44771750854203</v>
      </c>
      <c r="J218" s="80">
        <f t="shared" si="38"/>
        <v>1.5922824914579488</v>
      </c>
      <c r="K218" s="80" t="str">
        <f t="shared" si="39"/>
        <v>No</v>
      </c>
      <c r="S218" s="20">
        <v>205</v>
      </c>
      <c r="T218" s="93">
        <f t="shared" si="51"/>
        <v>5.0199999999999783</v>
      </c>
      <c r="U218" s="20">
        <f t="shared" si="52"/>
        <v>5.0000000000000001E-3</v>
      </c>
      <c r="V218" s="118">
        <f t="shared" si="53"/>
        <v>0.27574617084341835</v>
      </c>
      <c r="W218" s="78">
        <f t="shared" si="54"/>
        <v>5.3007461708433965</v>
      </c>
      <c r="X218" s="20">
        <f t="shared" si="46"/>
        <v>0.24096814808767864</v>
      </c>
      <c r="Y218" s="79">
        <f t="shared" si="40"/>
        <v>0.12048407404383932</v>
      </c>
      <c r="Z218" s="80">
        <f t="shared" si="41"/>
        <v>4.8995159259561394</v>
      </c>
      <c r="AA218" s="80">
        <f t="shared" si="42"/>
        <v>5.1404840740438171</v>
      </c>
      <c r="AB218" s="80" t="str">
        <f t="shared" si="43"/>
        <v>Yes</v>
      </c>
    </row>
    <row r="219" spans="2:28" x14ac:dyDescent="0.25">
      <c r="B219" s="20">
        <v>206</v>
      </c>
      <c r="C219" s="20">
        <f t="shared" si="49"/>
        <v>1.5249999999999893</v>
      </c>
      <c r="D219" s="20">
        <f t="shared" si="50"/>
        <v>5.0000000000000001E-3</v>
      </c>
      <c r="E219" s="77">
        <f t="shared" si="47"/>
        <v>3.396035041965989E-2</v>
      </c>
      <c r="F219" s="78">
        <f t="shared" si="48"/>
        <v>1.5639603504196491</v>
      </c>
      <c r="G219" s="20">
        <f t="shared" si="44"/>
        <v>0.14557987382457363</v>
      </c>
      <c r="H219" s="79">
        <f t="shared" si="45"/>
        <v>7.2789936912286815E-2</v>
      </c>
      <c r="I219" s="80">
        <f t="shared" si="37"/>
        <v>1.4522100630877024</v>
      </c>
      <c r="J219" s="80">
        <f t="shared" si="38"/>
        <v>1.5977899369122761</v>
      </c>
      <c r="K219" s="80" t="str">
        <f t="shared" si="39"/>
        <v>No</v>
      </c>
      <c r="S219" s="20">
        <v>206</v>
      </c>
      <c r="T219" s="93">
        <f t="shared" si="51"/>
        <v>5.0249999999999782</v>
      </c>
      <c r="U219" s="20">
        <f t="shared" si="52"/>
        <v>5.0000000000000001E-3</v>
      </c>
      <c r="V219" s="118">
        <f t="shared" si="53"/>
        <v>0.27168280335727912</v>
      </c>
      <c r="W219" s="78">
        <f t="shared" si="54"/>
        <v>5.3016828033572576</v>
      </c>
      <c r="X219" s="20">
        <f t="shared" si="46"/>
        <v>0.24597458215797274</v>
      </c>
      <c r="Y219" s="79">
        <f t="shared" si="40"/>
        <v>0.12298729107898637</v>
      </c>
      <c r="Z219" s="80">
        <f t="shared" si="41"/>
        <v>4.9020127089209922</v>
      </c>
      <c r="AA219" s="80">
        <f t="shared" si="42"/>
        <v>5.1479872910789641</v>
      </c>
      <c r="AB219" s="80" t="str">
        <f t="shared" si="43"/>
        <v>Yes</v>
      </c>
    </row>
    <row r="220" spans="2:28" x14ac:dyDescent="0.25">
      <c r="B220" s="20">
        <v>207</v>
      </c>
      <c r="C220" s="20">
        <f t="shared" si="49"/>
        <v>1.5299999999999891</v>
      </c>
      <c r="D220" s="20">
        <f t="shared" si="50"/>
        <v>5.0000000000000001E-3</v>
      </c>
      <c r="E220" s="77">
        <f t="shared" si="47"/>
        <v>3.3286978070330403E-2</v>
      </c>
      <c r="F220" s="78">
        <f t="shared" si="48"/>
        <v>1.5682869780703195</v>
      </c>
      <c r="G220" s="20">
        <f t="shared" si="44"/>
        <v>0.14658930731580211</v>
      </c>
      <c r="H220" s="79">
        <f t="shared" si="45"/>
        <v>7.3294653657901054E-2</v>
      </c>
      <c r="I220" s="80">
        <f t="shared" si="37"/>
        <v>1.456705346342088</v>
      </c>
      <c r="J220" s="80">
        <f t="shared" si="38"/>
        <v>1.6032946536578903</v>
      </c>
      <c r="K220" s="80" t="str">
        <f t="shared" si="39"/>
        <v>No</v>
      </c>
      <c r="S220" s="20">
        <v>207</v>
      </c>
      <c r="T220" s="93">
        <f t="shared" si="51"/>
        <v>5.029999999999978</v>
      </c>
      <c r="U220" s="20">
        <f t="shared" si="52"/>
        <v>5.0000000000000001E-3</v>
      </c>
      <c r="V220" s="118">
        <f t="shared" si="53"/>
        <v>0.26629582456264322</v>
      </c>
      <c r="W220" s="78">
        <f t="shared" si="54"/>
        <v>5.3012958245626214</v>
      </c>
      <c r="X220" s="20">
        <f t="shared" si="46"/>
        <v>0.25077968665151351</v>
      </c>
      <c r="Y220" s="79">
        <f t="shared" si="40"/>
        <v>0.12538984332575676</v>
      </c>
      <c r="Z220" s="80">
        <f t="shared" si="41"/>
        <v>4.9046101566742211</v>
      </c>
      <c r="AA220" s="80">
        <f t="shared" si="42"/>
        <v>5.155389843325735</v>
      </c>
      <c r="AB220" s="80" t="str">
        <f t="shared" si="43"/>
        <v>No</v>
      </c>
    </row>
    <row r="221" spans="2:28" x14ac:dyDescent="0.25">
      <c r="B221" s="20">
        <v>208</v>
      </c>
      <c r="C221" s="20">
        <f t="shared" si="49"/>
        <v>1.534999999999989</v>
      </c>
      <c r="D221" s="20">
        <f t="shared" si="50"/>
        <v>5.0000000000000001E-3</v>
      </c>
      <c r="E221" s="77">
        <f t="shared" si="47"/>
        <v>3.2451434909837554E-2</v>
      </c>
      <c r="F221" s="78">
        <f t="shared" si="48"/>
        <v>1.5724514349098264</v>
      </c>
      <c r="G221" s="20">
        <f t="shared" si="44"/>
        <v>0.14758850337626511</v>
      </c>
      <c r="H221" s="79">
        <f t="shared" si="45"/>
        <v>7.3794251688132556E-2</v>
      </c>
      <c r="I221" s="80">
        <f t="shared" si="37"/>
        <v>1.4612057483118566</v>
      </c>
      <c r="J221" s="80">
        <f t="shared" si="38"/>
        <v>1.6087942516881215</v>
      </c>
      <c r="K221" s="80" t="str">
        <f t="shared" si="39"/>
        <v>No</v>
      </c>
      <c r="S221" s="20">
        <v>208</v>
      </c>
      <c r="T221" s="93">
        <f t="shared" si="51"/>
        <v>5.0349999999999779</v>
      </c>
      <c r="U221" s="20">
        <f t="shared" si="52"/>
        <v>5.0000000000000001E-3</v>
      </c>
      <c r="V221" s="118">
        <f t="shared" si="53"/>
        <v>0.25961147927870043</v>
      </c>
      <c r="W221" s="78">
        <f t="shared" si="54"/>
        <v>5.2996114792786786</v>
      </c>
      <c r="X221" s="20">
        <f t="shared" si="46"/>
        <v>0.25537115811367245</v>
      </c>
      <c r="Y221" s="79">
        <f t="shared" si="40"/>
        <v>0.12768557905683622</v>
      </c>
      <c r="Z221" s="80">
        <f t="shared" si="41"/>
        <v>4.9073144209431421</v>
      </c>
      <c r="AA221" s="80">
        <f t="shared" si="42"/>
        <v>5.1626855790568138</v>
      </c>
      <c r="AB221" s="80" t="str">
        <f t="shared" si="43"/>
        <v>No</v>
      </c>
    </row>
    <row r="222" spans="2:28" x14ac:dyDescent="0.25">
      <c r="B222" s="20">
        <v>209</v>
      </c>
      <c r="C222" s="20">
        <f t="shared" si="49"/>
        <v>1.5399999999999889</v>
      </c>
      <c r="D222" s="20">
        <f t="shared" si="50"/>
        <v>5.0000000000000001E-3</v>
      </c>
      <c r="E222" s="77">
        <f t="shared" si="47"/>
        <v>3.1457791620470854E-2</v>
      </c>
      <c r="F222" s="78">
        <f t="shared" si="48"/>
        <v>1.5764577916204596</v>
      </c>
      <c r="G222" s="20">
        <f t="shared" si="44"/>
        <v>0.14857287342717918</v>
      </c>
      <c r="H222" s="79">
        <f t="shared" si="45"/>
        <v>7.4286436713589588E-2</v>
      </c>
      <c r="I222" s="80">
        <f t="shared" si="37"/>
        <v>1.4657135632863993</v>
      </c>
      <c r="J222" s="80">
        <f t="shared" si="38"/>
        <v>1.6142864367135785</v>
      </c>
      <c r="K222" s="80" t="str">
        <f t="shared" si="39"/>
        <v>No</v>
      </c>
      <c r="S222" s="20">
        <v>209</v>
      </c>
      <c r="T222" s="93">
        <f t="shared" si="51"/>
        <v>5.0399999999999778</v>
      </c>
      <c r="U222" s="20">
        <f t="shared" si="52"/>
        <v>5.0000000000000001E-3</v>
      </c>
      <c r="V222" s="118">
        <f t="shared" si="53"/>
        <v>0.25166233296376683</v>
      </c>
      <c r="W222" s="78">
        <f t="shared" si="54"/>
        <v>5.296662332963745</v>
      </c>
      <c r="X222" s="20">
        <f t="shared" si="46"/>
        <v>0.25973941529199651</v>
      </c>
      <c r="Y222" s="79">
        <f t="shared" si="40"/>
        <v>0.12986970764599826</v>
      </c>
      <c r="Z222" s="80">
        <f t="shared" si="41"/>
        <v>4.9101302923539798</v>
      </c>
      <c r="AA222" s="80">
        <f t="shared" si="42"/>
        <v>5.1698697076459759</v>
      </c>
      <c r="AB222" s="80" t="str">
        <f t="shared" si="43"/>
        <v>No</v>
      </c>
    </row>
    <row r="223" spans="2:28" x14ac:dyDescent="0.25">
      <c r="B223" s="20">
        <v>210</v>
      </c>
      <c r="C223" s="20">
        <f t="shared" si="49"/>
        <v>1.5449999999999888</v>
      </c>
      <c r="D223" s="20">
        <f t="shared" si="50"/>
        <v>5.0000000000000001E-3</v>
      </c>
      <c r="E223" s="77">
        <f t="shared" si="47"/>
        <v>3.0310889132455346E-2</v>
      </c>
      <c r="F223" s="78">
        <f t="shared" si="48"/>
        <v>1.580310889132444</v>
      </c>
      <c r="G223" s="20">
        <f t="shared" si="44"/>
        <v>0.14953803285634085</v>
      </c>
      <c r="H223" s="79">
        <f t="shared" si="45"/>
        <v>7.4769016428170423E-2</v>
      </c>
      <c r="I223" s="80">
        <f t="shared" si="37"/>
        <v>1.4702309835718184</v>
      </c>
      <c r="J223" s="80">
        <f t="shared" si="38"/>
        <v>1.6197690164281593</v>
      </c>
      <c r="K223" s="80" t="str">
        <f t="shared" si="39"/>
        <v>No</v>
      </c>
      <c r="S223" s="20">
        <v>210</v>
      </c>
      <c r="T223" s="93">
        <f t="shared" si="51"/>
        <v>5.0449999999999777</v>
      </c>
      <c r="U223" s="20">
        <f t="shared" si="52"/>
        <v>5.0000000000000001E-3</v>
      </c>
      <c r="V223" s="118">
        <f t="shared" si="53"/>
        <v>0.24248711305964277</v>
      </c>
      <c r="W223" s="78">
        <f t="shared" si="54"/>
        <v>5.2924871130596207</v>
      </c>
      <c r="X223" s="20">
        <f t="shared" si="46"/>
        <v>0.26387736682129298</v>
      </c>
      <c r="Y223" s="79">
        <f t="shared" si="40"/>
        <v>0.13193868341064649</v>
      </c>
      <c r="Z223" s="80">
        <f t="shared" si="41"/>
        <v>4.9130613165893315</v>
      </c>
      <c r="AA223" s="80">
        <f t="shared" si="42"/>
        <v>5.1769386834106239</v>
      </c>
      <c r="AB223" s="80" t="str">
        <f t="shared" si="43"/>
        <v>No</v>
      </c>
    </row>
    <row r="224" spans="2:28" x14ac:dyDescent="0.25">
      <c r="B224" s="20">
        <v>211</v>
      </c>
      <c r="C224" s="20">
        <f t="shared" si="49"/>
        <v>1.5499999999999887</v>
      </c>
      <c r="D224" s="20">
        <f t="shared" si="50"/>
        <v>5.0000000000000001E-3</v>
      </c>
      <c r="E224" s="77">
        <f t="shared" si="47"/>
        <v>2.9016315039426466E-2</v>
      </c>
      <c r="F224" s="78">
        <f t="shared" si="48"/>
        <v>1.5840163150394151</v>
      </c>
      <c r="G224" s="20">
        <f t="shared" si="44"/>
        <v>0.15047981067940219</v>
      </c>
      <c r="H224" s="79">
        <f t="shared" si="45"/>
        <v>7.5239905339701096E-2</v>
      </c>
      <c r="I224" s="80">
        <f t="shared" si="37"/>
        <v>1.4747600946602877</v>
      </c>
      <c r="J224" s="80">
        <f t="shared" si="38"/>
        <v>1.6252399053396898</v>
      </c>
      <c r="K224" s="80" t="str">
        <f t="shared" si="39"/>
        <v>No</v>
      </c>
      <c r="S224" s="20">
        <v>211</v>
      </c>
      <c r="T224" s="93">
        <f t="shared" si="51"/>
        <v>5.0499999999999776</v>
      </c>
      <c r="U224" s="20">
        <f t="shared" si="52"/>
        <v>5.0000000000000001E-3</v>
      </c>
      <c r="V224" s="118">
        <f t="shared" si="53"/>
        <v>0.23213052031541173</v>
      </c>
      <c r="W224" s="78">
        <f t="shared" si="54"/>
        <v>5.2871305203153893</v>
      </c>
      <c r="X224" s="20">
        <f t="shared" si="46"/>
        <v>0.26778018590882491</v>
      </c>
      <c r="Y224" s="79">
        <f t="shared" si="40"/>
        <v>0.13389009295441245</v>
      </c>
      <c r="Z224" s="80">
        <f t="shared" si="41"/>
        <v>4.9161099070455654</v>
      </c>
      <c r="AA224" s="80">
        <f t="shared" si="42"/>
        <v>5.1838900929543898</v>
      </c>
      <c r="AB224" s="80" t="str">
        <f t="shared" si="43"/>
        <v>No</v>
      </c>
    </row>
    <row r="225" spans="2:28" x14ac:dyDescent="0.25">
      <c r="B225" s="20">
        <v>212</v>
      </c>
      <c r="C225" s="20">
        <f t="shared" si="49"/>
        <v>1.5549999999999886</v>
      </c>
      <c r="D225" s="20">
        <f t="shared" si="50"/>
        <v>5.0000000000000001E-3</v>
      </c>
      <c r="E225" s="77">
        <f t="shared" si="47"/>
        <v>2.7580376376235293E-2</v>
      </c>
      <c r="F225" s="78">
        <f t="shared" si="48"/>
        <v>1.5875803763762237</v>
      </c>
      <c r="G225" s="20">
        <f t="shared" si="44"/>
        <v>0.15139425661787087</v>
      </c>
      <c r="H225" s="79">
        <f t="shared" si="45"/>
        <v>7.5697128308935435E-2</v>
      </c>
      <c r="I225" s="80">
        <f t="shared" si="37"/>
        <v>1.4793028716910532</v>
      </c>
      <c r="J225" s="80">
        <f t="shared" si="38"/>
        <v>1.630697128308924</v>
      </c>
      <c r="K225" s="80" t="str">
        <f t="shared" si="39"/>
        <v>No</v>
      </c>
      <c r="S225" s="20">
        <v>212</v>
      </c>
      <c r="T225" s="93">
        <f t="shared" si="51"/>
        <v>5.0549999999999775</v>
      </c>
      <c r="U225" s="20">
        <f t="shared" si="52"/>
        <v>5.0000000000000001E-3</v>
      </c>
      <c r="V225" s="118">
        <f t="shared" si="53"/>
        <v>0.22064301100988234</v>
      </c>
      <c r="W225" s="78">
        <f t="shared" si="54"/>
        <v>5.2806430110098601</v>
      </c>
      <c r="X225" s="20">
        <f t="shared" si="46"/>
        <v>0.27144509028536679</v>
      </c>
      <c r="Y225" s="79">
        <f t="shared" si="40"/>
        <v>0.13572254514268339</v>
      </c>
      <c r="Z225" s="80">
        <f t="shared" si="41"/>
        <v>4.9192774548572942</v>
      </c>
      <c r="AA225" s="80">
        <f t="shared" si="42"/>
        <v>5.1907225451426608</v>
      </c>
      <c r="AB225" s="80" t="str">
        <f t="shared" si="43"/>
        <v>No</v>
      </c>
    </row>
    <row r="226" spans="2:28" x14ac:dyDescent="0.25">
      <c r="B226" s="20">
        <v>213</v>
      </c>
      <c r="C226" s="20">
        <f t="shared" si="49"/>
        <v>1.5599999999999885</v>
      </c>
      <c r="D226" s="20">
        <f t="shared" si="50"/>
        <v>5.0000000000000001E-3</v>
      </c>
      <c r="E226" s="77">
        <f t="shared" si="47"/>
        <v>2.6010068891708801E-2</v>
      </c>
      <c r="F226" s="78">
        <f t="shared" si="48"/>
        <v>1.5910100688916973</v>
      </c>
      <c r="G226" s="20">
        <f t="shared" si="44"/>
        <v>0.15227764588440337</v>
      </c>
      <c r="H226" s="79">
        <f t="shared" si="45"/>
        <v>7.6138822942201687E-2</v>
      </c>
      <c r="I226" s="80">
        <f t="shared" si="37"/>
        <v>1.4838611770577868</v>
      </c>
      <c r="J226" s="80">
        <f t="shared" si="38"/>
        <v>1.6361388229421903</v>
      </c>
      <c r="K226" s="80" t="str">
        <f t="shared" si="39"/>
        <v>No</v>
      </c>
      <c r="S226" s="20">
        <v>213</v>
      </c>
      <c r="T226" s="93">
        <f t="shared" si="51"/>
        <v>5.0599999999999774</v>
      </c>
      <c r="U226" s="20">
        <f t="shared" si="52"/>
        <v>5.0000000000000001E-3</v>
      </c>
      <c r="V226" s="118">
        <f t="shared" si="53"/>
        <v>0.20808055113367041</v>
      </c>
      <c r="W226" s="78">
        <f t="shared" si="54"/>
        <v>5.2730805511336474</v>
      </c>
      <c r="X226" s="20">
        <f t="shared" si="46"/>
        <v>0.2748711259113189</v>
      </c>
      <c r="Y226" s="79">
        <f t="shared" si="40"/>
        <v>0.13743556295565945</v>
      </c>
      <c r="Z226" s="80">
        <f t="shared" si="41"/>
        <v>4.9225644370443176</v>
      </c>
      <c r="AA226" s="80">
        <f t="shared" si="42"/>
        <v>5.1974355629556372</v>
      </c>
      <c r="AB226" s="80" t="str">
        <f t="shared" si="43"/>
        <v>No</v>
      </c>
    </row>
    <row r="227" spans="2:28" x14ac:dyDescent="0.25">
      <c r="B227" s="20">
        <v>214</v>
      </c>
      <c r="C227" s="20">
        <f t="shared" si="49"/>
        <v>1.5649999999999884</v>
      </c>
      <c r="D227" s="20">
        <f t="shared" si="50"/>
        <v>5.0000000000000001E-3</v>
      </c>
      <c r="E227" s="77">
        <f t="shared" si="47"/>
        <v>2.4313042966064926E-2</v>
      </c>
      <c r="F227" s="78">
        <f t="shared" si="48"/>
        <v>1.5943130429660533</v>
      </c>
      <c r="G227" s="20">
        <f t="shared" si="44"/>
        <v>0.15312648196289047</v>
      </c>
      <c r="H227" s="79">
        <f t="shared" si="45"/>
        <v>7.6563240981445235E-2</v>
      </c>
      <c r="I227" s="80">
        <f t="shared" si="37"/>
        <v>1.4884367590185432</v>
      </c>
      <c r="J227" s="80">
        <f t="shared" si="38"/>
        <v>1.6415632409814336</v>
      </c>
      <c r="K227" s="80" t="str">
        <f t="shared" si="39"/>
        <v>No</v>
      </c>
      <c r="S227" s="20">
        <v>214</v>
      </c>
      <c r="T227" s="93">
        <f t="shared" si="51"/>
        <v>5.0649999999999773</v>
      </c>
      <c r="U227" s="20">
        <f t="shared" si="52"/>
        <v>5.0000000000000001E-3</v>
      </c>
      <c r="V227" s="118">
        <f t="shared" si="53"/>
        <v>0.19450434372851941</v>
      </c>
      <c r="W227" s="78">
        <f t="shared" si="54"/>
        <v>5.2645043437284968</v>
      </c>
      <c r="X227" s="20">
        <f t="shared" si="46"/>
        <v>0.27805895326062718</v>
      </c>
      <c r="Y227" s="79">
        <f t="shared" si="40"/>
        <v>0.13902947663031359</v>
      </c>
      <c r="Z227" s="80">
        <f t="shared" si="41"/>
        <v>4.9259705233696636</v>
      </c>
      <c r="AA227" s="80">
        <f t="shared" si="42"/>
        <v>5.204029476630291</v>
      </c>
      <c r="AB227" s="80" t="str">
        <f t="shared" si="43"/>
        <v>No</v>
      </c>
    </row>
    <row r="228" spans="2:28" x14ac:dyDescent="0.25">
      <c r="B228" s="20">
        <v>215</v>
      </c>
      <c r="C228" s="20">
        <f t="shared" si="49"/>
        <v>1.5699999999999883</v>
      </c>
      <c r="D228" s="20">
        <f t="shared" si="50"/>
        <v>5.0000000000000001E-3</v>
      </c>
      <c r="E228" s="77">
        <f t="shared" si="47"/>
        <v>2.2497566339028923E-2</v>
      </c>
      <c r="F228" s="78">
        <f t="shared" si="48"/>
        <v>1.5974975663390172</v>
      </c>
      <c r="G228" s="20">
        <f t="shared" si="44"/>
        <v>0.15393749766325243</v>
      </c>
      <c r="H228" s="79">
        <f t="shared" si="45"/>
        <v>7.6968748831626216E-2</v>
      </c>
      <c r="I228" s="80">
        <f t="shared" si="37"/>
        <v>1.4930312511683621</v>
      </c>
      <c r="J228" s="80">
        <f t="shared" si="38"/>
        <v>1.6469687488316145</v>
      </c>
      <c r="K228" s="80" t="str">
        <f t="shared" si="39"/>
        <v>No</v>
      </c>
      <c r="S228" s="20">
        <v>215</v>
      </c>
      <c r="T228" s="93">
        <f t="shared" si="51"/>
        <v>5.0699999999999772</v>
      </c>
      <c r="U228" s="20">
        <f t="shared" si="52"/>
        <v>5.0000000000000001E-3</v>
      </c>
      <c r="V228" s="118">
        <f t="shared" si="53"/>
        <v>0.17998053071223138</v>
      </c>
      <c r="W228" s="78">
        <f t="shared" si="54"/>
        <v>5.2549805307122082</v>
      </c>
      <c r="X228" s="20">
        <f t="shared" si="46"/>
        <v>0.28101063540118199</v>
      </c>
      <c r="Y228" s="79">
        <f t="shared" si="40"/>
        <v>0.14050531770059099</v>
      </c>
      <c r="Z228" s="80">
        <f t="shared" si="41"/>
        <v>4.9294946822993859</v>
      </c>
      <c r="AA228" s="80">
        <f t="shared" si="42"/>
        <v>5.2105053177005685</v>
      </c>
      <c r="AB228" s="80" t="str">
        <f t="shared" si="43"/>
        <v>No</v>
      </c>
    </row>
    <row r="229" spans="2:28" x14ac:dyDescent="0.25">
      <c r="B229" s="20">
        <v>216</v>
      </c>
      <c r="C229" s="20">
        <f t="shared" si="49"/>
        <v>1.5749999999999882</v>
      </c>
      <c r="D229" s="20">
        <f t="shared" si="50"/>
        <v>5.0000000000000001E-3</v>
      </c>
      <c r="E229" s="77">
        <f t="shared" si="47"/>
        <v>2.0572483830236576E-2</v>
      </c>
      <c r="F229" s="78">
        <f t="shared" si="48"/>
        <v>1.6005724838302247</v>
      </c>
      <c r="G229" s="20">
        <f t="shared" si="44"/>
        <v>0.1547076547196278</v>
      </c>
      <c r="H229" s="79">
        <f t="shared" si="45"/>
        <v>7.7353827359813901E-2</v>
      </c>
      <c r="I229" s="80">
        <f t="shared" si="37"/>
        <v>1.4976461726401742</v>
      </c>
      <c r="J229" s="80">
        <f t="shared" si="38"/>
        <v>1.6523538273598022</v>
      </c>
      <c r="K229" s="80" t="str">
        <f t="shared" si="39"/>
        <v>No</v>
      </c>
      <c r="S229" s="20">
        <v>216</v>
      </c>
      <c r="T229" s="93">
        <f t="shared" si="51"/>
        <v>5.0749999999999771</v>
      </c>
      <c r="U229" s="20">
        <f t="shared" si="52"/>
        <v>5.0000000000000001E-3</v>
      </c>
      <c r="V229" s="118">
        <f t="shared" si="53"/>
        <v>0.16457987064189261</v>
      </c>
      <c r="W229" s="78">
        <f t="shared" si="54"/>
        <v>5.2445798706418696</v>
      </c>
      <c r="X229" s="20">
        <f t="shared" si="46"/>
        <v>0.28372942751642583</v>
      </c>
      <c r="Y229" s="79">
        <f t="shared" si="40"/>
        <v>0.14186471375821291</v>
      </c>
      <c r="Z229" s="80">
        <f t="shared" si="41"/>
        <v>4.9331352862417646</v>
      </c>
      <c r="AA229" s="80">
        <f t="shared" si="42"/>
        <v>5.2168647137581896</v>
      </c>
      <c r="AB229" s="80" t="str">
        <f t="shared" si="43"/>
        <v>No</v>
      </c>
    </row>
    <row r="230" spans="2:28" x14ac:dyDescent="0.25">
      <c r="B230" s="20">
        <v>217</v>
      </c>
      <c r="C230" s="20">
        <f t="shared" si="49"/>
        <v>1.5799999999999881</v>
      </c>
      <c r="D230" s="20">
        <f t="shared" si="50"/>
        <v>5.0000000000000001E-3</v>
      </c>
      <c r="E230" s="77">
        <f t="shared" si="47"/>
        <v>1.8547174248162216E-2</v>
      </c>
      <c r="F230" s="78">
        <f t="shared" si="48"/>
        <v>1.6035471742481502</v>
      </c>
      <c r="G230" s="20">
        <f t="shared" si="44"/>
        <v>0.15543414218722881</v>
      </c>
      <c r="H230" s="79">
        <f t="shared" si="45"/>
        <v>7.7717071093614407E-2</v>
      </c>
      <c r="I230" s="80">
        <f t="shared" si="37"/>
        <v>1.5022829289063737</v>
      </c>
      <c r="J230" s="80">
        <f t="shared" si="38"/>
        <v>1.6577170710936024</v>
      </c>
      <c r="K230" s="80" t="str">
        <f t="shared" si="39"/>
        <v>No</v>
      </c>
      <c r="S230" s="20">
        <v>217</v>
      </c>
      <c r="T230" s="93">
        <f t="shared" si="51"/>
        <v>5.079999999999977</v>
      </c>
      <c r="U230" s="20">
        <f t="shared" si="52"/>
        <v>5.0000000000000001E-3</v>
      </c>
      <c r="V230" s="118">
        <f t="shared" si="53"/>
        <v>0.14837739398529773</v>
      </c>
      <c r="W230" s="78">
        <f t="shared" si="54"/>
        <v>5.2333773939852746</v>
      </c>
      <c r="X230" s="20">
        <f t="shared" si="46"/>
        <v>0.28621956794664638</v>
      </c>
      <c r="Y230" s="79">
        <f t="shared" si="40"/>
        <v>0.14310978397332319</v>
      </c>
      <c r="Z230" s="80">
        <f t="shared" si="41"/>
        <v>4.9368902160266535</v>
      </c>
      <c r="AA230" s="80">
        <f t="shared" si="42"/>
        <v>5.2231097839733005</v>
      </c>
      <c r="AB230" s="80" t="str">
        <f t="shared" si="43"/>
        <v>No</v>
      </c>
    </row>
    <row r="231" spans="2:28" x14ac:dyDescent="0.25">
      <c r="B231" s="20">
        <v>218</v>
      </c>
      <c r="C231" s="20">
        <f t="shared" si="49"/>
        <v>1.584999999999988</v>
      </c>
      <c r="D231" s="20">
        <f t="shared" si="50"/>
        <v>5.0000000000000001E-3</v>
      </c>
      <c r="E231" s="77">
        <f t="shared" si="47"/>
        <v>1.6431504697506247E-2</v>
      </c>
      <c r="F231" s="78">
        <f t="shared" si="48"/>
        <v>1.6064315046974942</v>
      </c>
      <c r="G231" s="20">
        <f t="shared" si="44"/>
        <v>0.15611437387788504</v>
      </c>
      <c r="H231" s="79">
        <f t="shared" si="45"/>
        <v>7.8057186938942522E-2</v>
      </c>
      <c r="I231" s="80">
        <f t="shared" si="37"/>
        <v>1.5069428130610454</v>
      </c>
      <c r="J231" s="80">
        <f t="shared" si="38"/>
        <v>1.6630571869389306</v>
      </c>
      <c r="K231" s="80" t="str">
        <f t="shared" si="39"/>
        <v>No</v>
      </c>
      <c r="S231" s="20">
        <v>218</v>
      </c>
      <c r="T231" s="93">
        <f t="shared" si="51"/>
        <v>5.0849999999999769</v>
      </c>
      <c r="U231" s="20">
        <f t="shared" si="52"/>
        <v>5.0000000000000001E-3</v>
      </c>
      <c r="V231" s="118">
        <f t="shared" si="53"/>
        <v>0.13145203758004997</v>
      </c>
      <c r="W231" s="78">
        <f t="shared" si="54"/>
        <v>5.2214520375800264</v>
      </c>
      <c r="X231" s="20">
        <f t="shared" si="46"/>
        <v>0.28848607125334319</v>
      </c>
      <c r="Y231" s="79">
        <f t="shared" si="40"/>
        <v>0.1442430356266716</v>
      </c>
      <c r="Z231" s="80">
        <f t="shared" si="41"/>
        <v>4.9407569643733051</v>
      </c>
      <c r="AA231" s="80">
        <f t="shared" si="42"/>
        <v>5.2292430356266486</v>
      </c>
      <c r="AB231" s="80" t="str">
        <f t="shared" si="43"/>
        <v>No</v>
      </c>
    </row>
    <row r="232" spans="2:28" x14ac:dyDescent="0.25">
      <c r="B232" s="20">
        <v>219</v>
      </c>
      <c r="C232" s="20">
        <f t="shared" si="49"/>
        <v>1.5899999999999879</v>
      </c>
      <c r="D232" s="20">
        <f t="shared" si="50"/>
        <v>5.0000000000000001E-3</v>
      </c>
      <c r="E232" s="77">
        <f t="shared" si="47"/>
        <v>1.423578250765299E-2</v>
      </c>
      <c r="F232" s="78">
        <f t="shared" si="48"/>
        <v>1.6092357825076407</v>
      </c>
      <c r="G232" s="20">
        <f t="shared" si="44"/>
        <v>0.1567459850583523</v>
      </c>
      <c r="H232" s="79">
        <f t="shared" si="45"/>
        <v>7.837299252917615E-2</v>
      </c>
      <c r="I232" s="80">
        <f t="shared" si="37"/>
        <v>1.5116270074708118</v>
      </c>
      <c r="J232" s="80">
        <f t="shared" si="38"/>
        <v>1.6683729925291639</v>
      </c>
      <c r="K232" s="80" t="str">
        <f t="shared" si="39"/>
        <v>No</v>
      </c>
      <c r="S232" s="20">
        <v>219</v>
      </c>
      <c r="T232" s="93">
        <f t="shared" si="51"/>
        <v>5.0899999999999768</v>
      </c>
      <c r="U232" s="20">
        <f t="shared" si="52"/>
        <v>5.0000000000000001E-3</v>
      </c>
      <c r="V232" s="118">
        <f t="shared" si="53"/>
        <v>0.11388626006122392</v>
      </c>
      <c r="W232" s="78">
        <f t="shared" si="54"/>
        <v>5.2088862600612007</v>
      </c>
      <c r="X232" s="20">
        <f t="shared" si="46"/>
        <v>0.29053452421291359</v>
      </c>
      <c r="Y232" s="79">
        <f t="shared" si="40"/>
        <v>0.1452672621064568</v>
      </c>
      <c r="Z232" s="80">
        <f t="shared" si="41"/>
        <v>4.9447327378935197</v>
      </c>
      <c r="AA232" s="80">
        <f t="shared" si="42"/>
        <v>5.2352672621064338</v>
      </c>
      <c r="AB232" s="80" t="str">
        <f t="shared" si="43"/>
        <v>No</v>
      </c>
    </row>
    <row r="233" spans="2:28" x14ac:dyDescent="0.25">
      <c r="B233" s="20">
        <v>220</v>
      </c>
      <c r="C233" s="20">
        <f t="shared" si="49"/>
        <v>1.5949999999999878</v>
      </c>
      <c r="D233" s="20">
        <f t="shared" si="50"/>
        <v>5.0000000000000001E-3</v>
      </c>
      <c r="E233" s="77">
        <f t="shared" si="47"/>
        <v>1.1970705016398414E-2</v>
      </c>
      <c r="F233" s="78">
        <f t="shared" si="48"/>
        <v>1.6119707050163861</v>
      </c>
      <c r="G233" s="20">
        <f t="shared" si="44"/>
        <v>0.1573268286187425</v>
      </c>
      <c r="H233" s="79">
        <f t="shared" si="45"/>
        <v>7.8663414309371252E-2</v>
      </c>
      <c r="I233" s="80">
        <f t="shared" si="37"/>
        <v>1.5163365856906166</v>
      </c>
      <c r="J233" s="80">
        <f t="shared" si="38"/>
        <v>1.6736634143093589</v>
      </c>
      <c r="K233" s="80" t="str">
        <f t="shared" si="39"/>
        <v>No</v>
      </c>
      <c r="S233" s="20">
        <v>220</v>
      </c>
      <c r="T233" s="93">
        <f t="shared" si="51"/>
        <v>5.0949999999999767</v>
      </c>
      <c r="U233" s="20">
        <f t="shared" si="52"/>
        <v>5.0000000000000001E-3</v>
      </c>
      <c r="V233" s="118">
        <f t="shared" si="53"/>
        <v>9.576564013118731E-2</v>
      </c>
      <c r="W233" s="78">
        <f t="shared" si="54"/>
        <v>5.1957656401311638</v>
      </c>
      <c r="X233" s="20">
        <f t="shared" si="46"/>
        <v>0.29237088601519234</v>
      </c>
      <c r="Y233" s="79">
        <f t="shared" si="40"/>
        <v>0.14618544300759617</v>
      </c>
      <c r="Z233" s="80">
        <f t="shared" si="41"/>
        <v>4.9488145569923807</v>
      </c>
      <c r="AA233" s="80">
        <f t="shared" si="42"/>
        <v>5.2411854430075726</v>
      </c>
      <c r="AB233" s="80" t="str">
        <f t="shared" si="43"/>
        <v>No</v>
      </c>
    </row>
    <row r="234" spans="2:28" x14ac:dyDescent="0.25">
      <c r="B234" s="20">
        <v>221</v>
      </c>
      <c r="C234" s="20">
        <f t="shared" si="49"/>
        <v>1.5999999999999877</v>
      </c>
      <c r="D234" s="20">
        <f t="shared" si="50"/>
        <v>5.0000000000000001E-3</v>
      </c>
      <c r="E234" s="77">
        <f t="shared" si="47"/>
        <v>9.6473074535949471E-3</v>
      </c>
      <c r="F234" s="78">
        <f t="shared" si="48"/>
        <v>1.6146473074535825</v>
      </c>
      <c r="G234" s="20">
        <f t="shared" si="44"/>
        <v>0.15785497090170217</v>
      </c>
      <c r="H234" s="79">
        <f t="shared" si="45"/>
        <v>7.8927485450851084E-2</v>
      </c>
      <c r="I234" s="80">
        <f t="shared" si="37"/>
        <v>1.5210725145491366</v>
      </c>
      <c r="J234" s="80">
        <f t="shared" si="38"/>
        <v>1.6789274854508387</v>
      </c>
      <c r="K234" s="80" t="str">
        <f t="shared" si="39"/>
        <v>No</v>
      </c>
      <c r="S234" s="20">
        <v>221</v>
      </c>
      <c r="T234" s="93">
        <f t="shared" si="51"/>
        <v>5.0999999999999766</v>
      </c>
      <c r="U234" s="20">
        <f t="shared" si="52"/>
        <v>5.0000000000000001E-3</v>
      </c>
      <c r="V234" s="118">
        <f t="shared" si="53"/>
        <v>7.7178459628759577E-2</v>
      </c>
      <c r="W234" s="78">
        <f t="shared" si="54"/>
        <v>5.1821784596287364</v>
      </c>
      <c r="X234" s="20">
        <f t="shared" si="46"/>
        <v>0.29400129426740956</v>
      </c>
      <c r="Y234" s="79">
        <f t="shared" si="40"/>
        <v>0.14700064713370478</v>
      </c>
      <c r="Z234" s="80">
        <f t="shared" si="41"/>
        <v>4.9529993528662715</v>
      </c>
      <c r="AA234" s="80">
        <f t="shared" si="42"/>
        <v>5.2470006471336816</v>
      </c>
      <c r="AB234" s="80" t="str">
        <f t="shared" si="43"/>
        <v>No</v>
      </c>
    </row>
    <row r="235" spans="2:28" x14ac:dyDescent="0.25">
      <c r="B235" s="20">
        <v>222</v>
      </c>
      <c r="C235" s="20">
        <f t="shared" si="49"/>
        <v>1.6049999999999875</v>
      </c>
      <c r="D235" s="20">
        <f t="shared" si="50"/>
        <v>5.0000000000000001E-3</v>
      </c>
      <c r="E235" s="77">
        <f t="shared" si="47"/>
        <v>7.2769091786215774E-3</v>
      </c>
      <c r="F235" s="78">
        <f t="shared" si="48"/>
        <v>1.617276909178609</v>
      </c>
      <c r="G235" s="20">
        <f t="shared" si="44"/>
        <v>0.15832868736611963</v>
      </c>
      <c r="H235" s="79">
        <f t="shared" si="45"/>
        <v>7.9164343683059815E-2</v>
      </c>
      <c r="I235" s="80">
        <f t="shared" si="37"/>
        <v>1.5258356563169277</v>
      </c>
      <c r="J235" s="80">
        <f t="shared" si="38"/>
        <v>1.6841643436830473</v>
      </c>
      <c r="K235" s="80" t="str">
        <f t="shared" si="39"/>
        <v>No</v>
      </c>
      <c r="S235" s="20">
        <v>222</v>
      </c>
      <c r="T235" s="93">
        <f t="shared" si="51"/>
        <v>5.1049999999999764</v>
      </c>
      <c r="U235" s="20">
        <f t="shared" si="52"/>
        <v>5.0000000000000001E-3</v>
      </c>
      <c r="V235" s="118">
        <f t="shared" si="53"/>
        <v>5.8215273428972619E-2</v>
      </c>
      <c r="W235" s="78">
        <f t="shared" si="54"/>
        <v>5.1682152734289488</v>
      </c>
      <c r="X235" s="20">
        <f t="shared" si="46"/>
        <v>0.29543187867472592</v>
      </c>
      <c r="Y235" s="79">
        <f t="shared" si="40"/>
        <v>0.14771593933736296</v>
      </c>
      <c r="Z235" s="80">
        <f t="shared" si="41"/>
        <v>4.9572840606626132</v>
      </c>
      <c r="AA235" s="80">
        <f t="shared" si="42"/>
        <v>5.2527159393373397</v>
      </c>
      <c r="AB235" s="80" t="str">
        <f t="shared" si="43"/>
        <v>No</v>
      </c>
    </row>
    <row r="236" spans="2:28" x14ac:dyDescent="0.25">
      <c r="B236" s="20">
        <v>223</v>
      </c>
      <c r="C236" s="20">
        <f t="shared" si="49"/>
        <v>1.6099999999999874</v>
      </c>
      <c r="D236" s="20">
        <f t="shared" si="50"/>
        <v>5.0000000000000001E-3</v>
      </c>
      <c r="E236" s="77">
        <f t="shared" si="47"/>
        <v>4.8710585336023187E-3</v>
      </c>
      <c r="F236" s="78">
        <f t="shared" si="48"/>
        <v>1.6198710585335896</v>
      </c>
      <c r="G236" s="20">
        <f t="shared" si="44"/>
        <v>0.15874645824245898</v>
      </c>
      <c r="H236" s="79">
        <f t="shared" si="45"/>
        <v>7.9373229121229488E-2</v>
      </c>
      <c r="I236" s="80">
        <f t="shared" si="37"/>
        <v>1.530626770878758</v>
      </c>
      <c r="J236" s="80">
        <f t="shared" si="38"/>
        <v>1.6893732291212169</v>
      </c>
      <c r="K236" s="80" t="str">
        <f t="shared" si="39"/>
        <v>No</v>
      </c>
      <c r="S236" s="20">
        <v>223</v>
      </c>
      <c r="T236" s="93">
        <f t="shared" si="51"/>
        <v>5.1099999999999763</v>
      </c>
      <c r="U236" s="20">
        <f t="shared" si="52"/>
        <v>5.0000000000000001E-3</v>
      </c>
      <c r="V236" s="118">
        <f t="shared" si="53"/>
        <v>3.896846826881855E-2</v>
      </c>
      <c r="W236" s="78">
        <f t="shared" si="54"/>
        <v>5.1539684682687952</v>
      </c>
      <c r="X236" s="20">
        <f t="shared" si="46"/>
        <v>0.2966685844751043</v>
      </c>
      <c r="Y236" s="79">
        <f t="shared" si="40"/>
        <v>0.14833429223755215</v>
      </c>
      <c r="Z236" s="80">
        <f t="shared" si="41"/>
        <v>4.9616657077624238</v>
      </c>
      <c r="AA236" s="80">
        <f t="shared" si="42"/>
        <v>5.2583342922375289</v>
      </c>
      <c r="AB236" s="80" t="str">
        <f t="shared" si="43"/>
        <v>No</v>
      </c>
    </row>
    <row r="237" spans="2:28" x14ac:dyDescent="0.25">
      <c r="B237" s="20">
        <v>224</v>
      </c>
      <c r="C237" s="20">
        <f t="shared" si="49"/>
        <v>1.6149999999999873</v>
      </c>
      <c r="D237" s="20">
        <f t="shared" si="50"/>
        <v>5.0000000000000001E-3</v>
      </c>
      <c r="E237" s="77">
        <f t="shared" si="47"/>
        <v>2.4414765810443794E-3</v>
      </c>
      <c r="F237" s="78">
        <f t="shared" si="48"/>
        <v>1.6224414765810315</v>
      </c>
      <c r="G237" s="20">
        <f t="shared" si="44"/>
        <v>0.15910696432043434</v>
      </c>
      <c r="H237" s="79">
        <f t="shared" si="45"/>
        <v>7.9553482160217168E-2</v>
      </c>
      <c r="I237" s="80">
        <f t="shared" si="37"/>
        <v>1.5354465178397703</v>
      </c>
      <c r="J237" s="80">
        <f t="shared" si="38"/>
        <v>1.6945534821602044</v>
      </c>
      <c r="K237" s="80" t="str">
        <f t="shared" si="39"/>
        <v>No</v>
      </c>
      <c r="S237" s="20">
        <v>224</v>
      </c>
      <c r="T237" s="93">
        <f t="shared" si="51"/>
        <v>5.1149999999999762</v>
      </c>
      <c r="U237" s="20">
        <f t="shared" si="52"/>
        <v>5.0000000000000001E-3</v>
      </c>
      <c r="V237" s="118">
        <f t="shared" si="53"/>
        <v>1.9531812648355035E-2</v>
      </c>
      <c r="W237" s="78">
        <f t="shared" si="54"/>
        <v>5.1395318126483316</v>
      </c>
      <c r="X237" s="20">
        <f t="shared" si="46"/>
        <v>0.29771700784032962</v>
      </c>
      <c r="Y237" s="79">
        <f t="shared" si="40"/>
        <v>0.14885850392016481</v>
      </c>
      <c r="Z237" s="80">
        <f t="shared" si="41"/>
        <v>4.9661414960798114</v>
      </c>
      <c r="AA237" s="80">
        <f t="shared" si="42"/>
        <v>5.2638585039201411</v>
      </c>
      <c r="AB237" s="80" t="str">
        <f t="shared" si="43"/>
        <v>No</v>
      </c>
    </row>
    <row r="238" spans="2:28" x14ac:dyDescent="0.25">
      <c r="B238" s="20">
        <v>225</v>
      </c>
      <c r="C238" s="20">
        <f t="shared" si="49"/>
        <v>1.6199999999999872</v>
      </c>
      <c r="D238" s="20">
        <f t="shared" si="50"/>
        <v>5.0000000000000001E-3</v>
      </c>
      <c r="E238" s="77">
        <f t="shared" si="47"/>
        <v>2.1440097960900853E-17</v>
      </c>
      <c r="F238" s="78">
        <f t="shared" si="48"/>
        <v>1.6249999999999871</v>
      </c>
      <c r="G238" s="20">
        <f t="shared" si="44"/>
        <v>0.15940908299338863</v>
      </c>
      <c r="H238" s="79">
        <f t="shared" si="45"/>
        <v>7.9704541496694314E-2</v>
      </c>
      <c r="I238" s="80">
        <f t="shared" si="37"/>
        <v>1.5402954585032929</v>
      </c>
      <c r="J238" s="80">
        <f t="shared" si="38"/>
        <v>1.6997045414966816</v>
      </c>
      <c r="K238" s="80" t="str">
        <f t="shared" si="39"/>
        <v>No</v>
      </c>
      <c r="S238" s="20">
        <v>225</v>
      </c>
      <c r="T238" s="93">
        <f t="shared" si="51"/>
        <v>5.1199999999999761</v>
      </c>
      <c r="U238" s="20">
        <f t="shared" si="52"/>
        <v>5.0000000000000001E-3</v>
      </c>
      <c r="V238" s="118">
        <f t="shared" si="53"/>
        <v>1.7152078368720683E-16</v>
      </c>
      <c r="W238" s="78">
        <f t="shared" si="54"/>
        <v>5.124999999999976</v>
      </c>
      <c r="X238" s="20">
        <f t="shared" si="46"/>
        <v>0.29858224550958906</v>
      </c>
      <c r="Y238" s="79">
        <f t="shared" si="40"/>
        <v>0.14929112275479453</v>
      </c>
      <c r="Z238" s="80">
        <f t="shared" si="41"/>
        <v>4.9707088772451815</v>
      </c>
      <c r="AA238" s="80">
        <f t="shared" si="42"/>
        <v>5.2692911227547707</v>
      </c>
      <c r="AB238" s="80" t="str">
        <f t="shared" si="43"/>
        <v>No</v>
      </c>
    </row>
    <row r="239" spans="2:28" x14ac:dyDescent="0.25">
      <c r="B239" s="20">
        <v>226</v>
      </c>
      <c r="C239" s="20">
        <f t="shared" si="49"/>
        <v>1.6249999999999871</v>
      </c>
      <c r="D239" s="20">
        <f t="shared" si="50"/>
        <v>5.0000000000000001E-3</v>
      </c>
      <c r="E239" s="77">
        <f t="shared" si="47"/>
        <v>-2.4414765810443369E-3</v>
      </c>
      <c r="F239" s="78">
        <f t="shared" si="48"/>
        <v>1.6275585234189427</v>
      </c>
      <c r="G239" s="20">
        <f t="shared" si="44"/>
        <v>0.15965188466780342</v>
      </c>
      <c r="H239" s="79">
        <f t="shared" si="45"/>
        <v>7.9825942333901709E-2</v>
      </c>
      <c r="I239" s="80">
        <f t="shared" si="37"/>
        <v>1.5451740576660855</v>
      </c>
      <c r="J239" s="80">
        <f t="shared" si="38"/>
        <v>1.7048259423338887</v>
      </c>
      <c r="K239" s="80" t="str">
        <f t="shared" si="39"/>
        <v>No</v>
      </c>
      <c r="S239" s="20">
        <v>226</v>
      </c>
      <c r="T239" s="93">
        <f t="shared" si="51"/>
        <v>5.124999999999976</v>
      </c>
      <c r="U239" s="20">
        <f t="shared" si="52"/>
        <v>5.0000000000000001E-3</v>
      </c>
      <c r="V239" s="118">
        <f t="shared" si="53"/>
        <v>-1.9531812648354695E-2</v>
      </c>
      <c r="W239" s="78">
        <f t="shared" si="54"/>
        <v>5.1104681873516213</v>
      </c>
      <c r="X239" s="20">
        <f t="shared" si="46"/>
        <v>0.29926876089252519</v>
      </c>
      <c r="Y239" s="79">
        <f t="shared" si="40"/>
        <v>0.14963438044626259</v>
      </c>
      <c r="Z239" s="80">
        <f t="shared" si="41"/>
        <v>4.9753656195537133</v>
      </c>
      <c r="AA239" s="80">
        <f t="shared" si="42"/>
        <v>5.2746343804462388</v>
      </c>
      <c r="AB239" s="80" t="str">
        <f t="shared" si="43"/>
        <v>No</v>
      </c>
    </row>
    <row r="240" spans="2:28" x14ac:dyDescent="0.25">
      <c r="B240" s="20">
        <v>227</v>
      </c>
      <c r="C240" s="20">
        <f t="shared" si="49"/>
        <v>1.629999999999987</v>
      </c>
      <c r="D240" s="20">
        <f t="shared" si="50"/>
        <v>5.0000000000000001E-3</v>
      </c>
      <c r="E240" s="77">
        <f t="shared" si="47"/>
        <v>-4.8710585336022147E-3</v>
      </c>
      <c r="F240" s="78">
        <f t="shared" si="48"/>
        <v>1.6301289414663847</v>
      </c>
      <c r="G240" s="20">
        <f t="shared" si="44"/>
        <v>0.15983462963048245</v>
      </c>
      <c r="H240" s="79">
        <f t="shared" si="45"/>
        <v>7.9917314815241225E-2</v>
      </c>
      <c r="I240" s="80">
        <f t="shared" si="37"/>
        <v>1.5500826851847458</v>
      </c>
      <c r="J240" s="80">
        <f t="shared" si="38"/>
        <v>1.7099173148152282</v>
      </c>
      <c r="K240" s="80" t="str">
        <f t="shared" si="39"/>
        <v>No</v>
      </c>
      <c r="S240" s="20">
        <v>227</v>
      </c>
      <c r="T240" s="93">
        <f t="shared" si="51"/>
        <v>5.1299999999999759</v>
      </c>
      <c r="U240" s="20">
        <f t="shared" si="52"/>
        <v>5.0000000000000001E-3</v>
      </c>
      <c r="V240" s="118">
        <f t="shared" si="53"/>
        <v>-3.8968468268817717E-2</v>
      </c>
      <c r="W240" s="78">
        <f t="shared" si="54"/>
        <v>5.0960315317311577</v>
      </c>
      <c r="X240" s="20">
        <f t="shared" si="46"/>
        <v>0.29978026876343733</v>
      </c>
      <c r="Y240" s="79">
        <f t="shared" si="40"/>
        <v>0.14989013438171866</v>
      </c>
      <c r="Z240" s="80">
        <f t="shared" si="41"/>
        <v>4.9801098656182576</v>
      </c>
      <c r="AA240" s="80">
        <f t="shared" si="42"/>
        <v>5.2798901343816942</v>
      </c>
      <c r="AB240" s="80" t="str">
        <f t="shared" si="43"/>
        <v>No</v>
      </c>
    </row>
    <row r="241" spans="2:28" x14ac:dyDescent="0.25">
      <c r="B241" s="20">
        <v>228</v>
      </c>
      <c r="C241" s="20">
        <f t="shared" si="49"/>
        <v>1.6349999999999869</v>
      </c>
      <c r="D241" s="20">
        <f t="shared" si="50"/>
        <v>5.0000000000000001E-3</v>
      </c>
      <c r="E241" s="77">
        <f t="shared" si="47"/>
        <v>-7.2769091786215358E-3</v>
      </c>
      <c r="F241" s="78">
        <f t="shared" si="48"/>
        <v>1.6327230908213652</v>
      </c>
      <c r="G241" s="20">
        <f t="shared" si="44"/>
        <v>0.15995676545033111</v>
      </c>
      <c r="H241" s="79">
        <f t="shared" si="45"/>
        <v>7.9978382725165553E-2</v>
      </c>
      <c r="I241" s="80">
        <f t="shared" ref="I241:I304" si="55">C241-H241</f>
        <v>1.5550216172748215</v>
      </c>
      <c r="J241" s="80">
        <f t="shared" ref="J241:J304" si="56">C241+H241</f>
        <v>1.7149783827251524</v>
      </c>
      <c r="K241" s="80" t="str">
        <f t="shared" ref="K241:K304" si="57">IF(OR(AND(F241&lt;F240,F241&lt;I241),AND(F241&gt;F240,F241&gt;J241)),"Yes","No")</f>
        <v>No</v>
      </c>
      <c r="S241" s="20">
        <v>228</v>
      </c>
      <c r="T241" s="93">
        <f t="shared" si="51"/>
        <v>5.1349999999999758</v>
      </c>
      <c r="U241" s="20">
        <f t="shared" si="52"/>
        <v>5.0000000000000001E-3</v>
      </c>
      <c r="V241" s="118">
        <f t="shared" si="53"/>
        <v>-5.8215273428972286E-2</v>
      </c>
      <c r="W241" s="78">
        <f t="shared" si="54"/>
        <v>5.0817847265710032</v>
      </c>
      <c r="X241" s="20">
        <f t="shared" si="46"/>
        <v>0.30011964046920575</v>
      </c>
      <c r="Y241" s="79">
        <f t="shared" ref="Y241:Y304" si="58">$C$10*X241</f>
        <v>0.15005982023460288</v>
      </c>
      <c r="Z241" s="80">
        <f t="shared" ref="Z241:Z304" si="59">T241-Y241</f>
        <v>4.9849401797653732</v>
      </c>
      <c r="AA241" s="80">
        <f t="shared" ref="AA241:AA304" si="60">T241+Y241</f>
        <v>5.2850598202345784</v>
      </c>
      <c r="AB241" s="80" t="str">
        <f t="shared" ref="AB241:AB304" si="61">IF(OR(AND(W241&lt;W240,W241&lt;Z241),AND(W241&gt;W240,W241&gt;AA241)),"Yes","No")</f>
        <v>No</v>
      </c>
    </row>
    <row r="242" spans="2:28" x14ac:dyDescent="0.25">
      <c r="B242" s="20">
        <v>229</v>
      </c>
      <c r="C242" s="20">
        <f t="shared" si="49"/>
        <v>1.6399999999999868</v>
      </c>
      <c r="D242" s="20">
        <f t="shared" si="50"/>
        <v>5.0000000000000001E-3</v>
      </c>
      <c r="E242" s="77">
        <f t="shared" si="47"/>
        <v>-9.6473074535949055E-3</v>
      </c>
      <c r="F242" s="78">
        <f t="shared" si="48"/>
        <v>1.6353526925463917</v>
      </c>
      <c r="G242" s="20">
        <f t="shared" ref="G242:G305" si="62">_xlfn.STDEV.P(F143:F242)</f>
        <v>0.16001792497611425</v>
      </c>
      <c r="H242" s="79">
        <f t="shared" ref="H242:H305" si="63">$C$10*G242</f>
        <v>8.0008962488057125E-2</v>
      </c>
      <c r="I242" s="80">
        <f t="shared" si="55"/>
        <v>1.5599910375119297</v>
      </c>
      <c r="J242" s="80">
        <f t="shared" si="56"/>
        <v>1.7200089624880439</v>
      </c>
      <c r="K242" s="80" t="str">
        <f t="shared" si="57"/>
        <v>No</v>
      </c>
      <c r="S242" s="20">
        <v>229</v>
      </c>
      <c r="T242" s="93">
        <f t="shared" si="51"/>
        <v>5.1399999999999757</v>
      </c>
      <c r="U242" s="20">
        <f t="shared" si="52"/>
        <v>5.0000000000000001E-3</v>
      </c>
      <c r="V242" s="118">
        <f t="shared" si="53"/>
        <v>-7.7178459628759244E-2</v>
      </c>
      <c r="W242" s="78">
        <f t="shared" si="54"/>
        <v>5.0678215403712166</v>
      </c>
      <c r="X242" s="20">
        <f t="shared" ref="X242:X305" si="64">_xlfn.STDEV.P(W143:W242)</f>
        <v>0.30028883129626693</v>
      </c>
      <c r="Y242" s="79">
        <f t="shared" si="58"/>
        <v>0.15014441564813347</v>
      </c>
      <c r="Z242" s="80">
        <f t="shared" si="59"/>
        <v>4.989855584351842</v>
      </c>
      <c r="AA242" s="80">
        <f t="shared" si="60"/>
        <v>5.2901444156481094</v>
      </c>
      <c r="AB242" s="80" t="str">
        <f t="shared" si="61"/>
        <v>No</v>
      </c>
    </row>
    <row r="243" spans="2:28" x14ac:dyDescent="0.25">
      <c r="B243" s="20">
        <v>230</v>
      </c>
      <c r="C243" s="20">
        <f t="shared" si="49"/>
        <v>1.6449999999999867</v>
      </c>
      <c r="D243" s="20">
        <f t="shared" si="50"/>
        <v>5.0000000000000001E-3</v>
      </c>
      <c r="E243" s="77">
        <f t="shared" si="47"/>
        <v>-1.1970705016398374E-2</v>
      </c>
      <c r="F243" s="78">
        <f t="shared" si="48"/>
        <v>1.6380292949835882</v>
      </c>
      <c r="G243" s="20">
        <f t="shared" si="62"/>
        <v>0.16001792497611653</v>
      </c>
      <c r="H243" s="79">
        <f t="shared" si="63"/>
        <v>8.0008962488058263E-2</v>
      </c>
      <c r="I243" s="80">
        <f t="shared" si="55"/>
        <v>1.5649910375119285</v>
      </c>
      <c r="J243" s="80">
        <f t="shared" si="56"/>
        <v>1.7250089624880449</v>
      </c>
      <c r="K243" s="80" t="str">
        <f t="shared" si="57"/>
        <v>No</v>
      </c>
      <c r="S243" s="20">
        <v>230</v>
      </c>
      <c r="T243" s="93">
        <f t="shared" si="51"/>
        <v>5.1449999999999756</v>
      </c>
      <c r="U243" s="20">
        <f t="shared" si="52"/>
        <v>5.0000000000000001E-3</v>
      </c>
      <c r="V243" s="118">
        <f t="shared" si="53"/>
        <v>-9.5765640131186991E-2</v>
      </c>
      <c r="W243" s="78">
        <f t="shared" si="54"/>
        <v>5.0542343598687882</v>
      </c>
      <c r="X243" s="20">
        <f t="shared" si="64"/>
        <v>0.30028883129626693</v>
      </c>
      <c r="Y243" s="79">
        <f t="shared" si="58"/>
        <v>0.15014441564813347</v>
      </c>
      <c r="Z243" s="80">
        <f t="shared" si="59"/>
        <v>4.9948555843518418</v>
      </c>
      <c r="AA243" s="80">
        <f t="shared" si="60"/>
        <v>5.2951444156481093</v>
      </c>
      <c r="AB243" s="80" t="str">
        <f t="shared" si="61"/>
        <v>No</v>
      </c>
    </row>
    <row r="244" spans="2:28" x14ac:dyDescent="0.25">
      <c r="B244" s="20">
        <v>231</v>
      </c>
      <c r="C244" s="20">
        <f t="shared" si="49"/>
        <v>1.6499999999999866</v>
      </c>
      <c r="D244" s="20">
        <f t="shared" si="50"/>
        <v>5.0000000000000001E-3</v>
      </c>
      <c r="E244" s="77">
        <f t="shared" si="47"/>
        <v>-1.4235782507653064E-2</v>
      </c>
      <c r="F244" s="78">
        <f t="shared" si="48"/>
        <v>1.6407642174923334</v>
      </c>
      <c r="G244" s="20">
        <f t="shared" si="62"/>
        <v>0.15995676545032997</v>
      </c>
      <c r="H244" s="79">
        <f t="shared" si="63"/>
        <v>7.9978382725164984E-2</v>
      </c>
      <c r="I244" s="80">
        <f t="shared" si="55"/>
        <v>1.5700216172748216</v>
      </c>
      <c r="J244" s="80">
        <f t="shared" si="56"/>
        <v>1.7299783827251516</v>
      </c>
      <c r="K244" s="80" t="str">
        <f t="shared" si="57"/>
        <v>No</v>
      </c>
      <c r="S244" s="20">
        <v>231</v>
      </c>
      <c r="T244" s="93">
        <f t="shared" si="51"/>
        <v>5.1499999999999755</v>
      </c>
      <c r="U244" s="20">
        <f t="shared" si="52"/>
        <v>5.0000000000000001E-3</v>
      </c>
      <c r="V244" s="118">
        <f t="shared" si="53"/>
        <v>-0.11388626006122451</v>
      </c>
      <c r="W244" s="78">
        <f t="shared" si="54"/>
        <v>5.0411137399387504</v>
      </c>
      <c r="X244" s="20">
        <f t="shared" si="64"/>
        <v>0.3001196404692057</v>
      </c>
      <c r="Y244" s="79">
        <f t="shared" si="58"/>
        <v>0.15005982023460285</v>
      </c>
      <c r="Z244" s="80">
        <f t="shared" si="59"/>
        <v>4.9999401797653729</v>
      </c>
      <c r="AA244" s="80">
        <f t="shared" si="60"/>
        <v>5.3000598202345781</v>
      </c>
      <c r="AB244" s="80" t="str">
        <f t="shared" si="61"/>
        <v>No</v>
      </c>
    </row>
    <row r="245" spans="2:28" x14ac:dyDescent="0.25">
      <c r="B245" s="20">
        <v>232</v>
      </c>
      <c r="C245" s="20">
        <f t="shared" si="49"/>
        <v>1.6549999999999865</v>
      </c>
      <c r="D245" s="20">
        <f t="shared" si="50"/>
        <v>5.0000000000000001E-3</v>
      </c>
      <c r="E245" s="77">
        <f t="shared" si="47"/>
        <v>-1.6431504697506209E-2</v>
      </c>
      <c r="F245" s="78">
        <f t="shared" si="48"/>
        <v>1.6435684953024801</v>
      </c>
      <c r="G245" s="20">
        <f t="shared" si="62"/>
        <v>0.15983462963047904</v>
      </c>
      <c r="H245" s="79">
        <f t="shared" si="63"/>
        <v>7.9917314815239518E-2</v>
      </c>
      <c r="I245" s="80">
        <f t="shared" si="55"/>
        <v>1.575082685184747</v>
      </c>
      <c r="J245" s="80">
        <f t="shared" si="56"/>
        <v>1.7349173148152259</v>
      </c>
      <c r="K245" s="80" t="str">
        <f t="shared" si="57"/>
        <v>No</v>
      </c>
      <c r="S245" s="20">
        <v>232</v>
      </c>
      <c r="T245" s="93">
        <f t="shared" si="51"/>
        <v>5.1549999999999754</v>
      </c>
      <c r="U245" s="20">
        <f t="shared" si="52"/>
        <v>5.0000000000000001E-3</v>
      </c>
      <c r="V245" s="118">
        <f t="shared" si="53"/>
        <v>-0.13145203758004967</v>
      </c>
      <c r="W245" s="78">
        <f t="shared" si="54"/>
        <v>5.0285479624199256</v>
      </c>
      <c r="X245" s="20">
        <f t="shared" si="64"/>
        <v>0.29978026876343733</v>
      </c>
      <c r="Y245" s="79">
        <f t="shared" si="58"/>
        <v>0.14989013438171866</v>
      </c>
      <c r="Z245" s="80">
        <f t="shared" si="59"/>
        <v>5.0051098656182571</v>
      </c>
      <c r="AA245" s="80">
        <f t="shared" si="60"/>
        <v>5.3048901343816937</v>
      </c>
      <c r="AB245" s="80" t="str">
        <f t="shared" si="61"/>
        <v>No</v>
      </c>
    </row>
    <row r="246" spans="2:28" x14ac:dyDescent="0.25">
      <c r="B246" s="20">
        <v>233</v>
      </c>
      <c r="C246" s="20">
        <f t="shared" si="49"/>
        <v>1.6599999999999864</v>
      </c>
      <c r="D246" s="20">
        <f t="shared" si="50"/>
        <v>5.0000000000000001E-3</v>
      </c>
      <c r="E246" s="77">
        <f t="shared" si="47"/>
        <v>-1.8547174248162181E-2</v>
      </c>
      <c r="F246" s="78">
        <f t="shared" si="48"/>
        <v>1.6464528257518241</v>
      </c>
      <c r="G246" s="20">
        <f t="shared" si="62"/>
        <v>0.15965188466780225</v>
      </c>
      <c r="H246" s="79">
        <f t="shared" si="63"/>
        <v>7.9825942333901126E-2</v>
      </c>
      <c r="I246" s="80">
        <f t="shared" si="55"/>
        <v>1.5801740576660852</v>
      </c>
      <c r="J246" s="80">
        <f t="shared" si="56"/>
        <v>1.7398259423338875</v>
      </c>
      <c r="K246" s="80" t="str">
        <f t="shared" si="57"/>
        <v>No</v>
      </c>
      <c r="S246" s="20">
        <v>233</v>
      </c>
      <c r="T246" s="93">
        <f t="shared" si="51"/>
        <v>5.1599999999999753</v>
      </c>
      <c r="U246" s="20">
        <f t="shared" si="52"/>
        <v>5.0000000000000001E-3</v>
      </c>
      <c r="V246" s="118">
        <f t="shared" si="53"/>
        <v>-0.14837739398529745</v>
      </c>
      <c r="W246" s="78">
        <f t="shared" si="54"/>
        <v>5.0166226060146775</v>
      </c>
      <c r="X246" s="20">
        <f t="shared" si="64"/>
        <v>0.29926876089252524</v>
      </c>
      <c r="Y246" s="79">
        <f t="shared" si="58"/>
        <v>0.14963438044626262</v>
      </c>
      <c r="Z246" s="80">
        <f t="shared" si="59"/>
        <v>5.0103656195537125</v>
      </c>
      <c r="AA246" s="80">
        <f t="shared" si="60"/>
        <v>5.309634380446238</v>
      </c>
      <c r="AB246" s="80" t="str">
        <f t="shared" si="61"/>
        <v>No</v>
      </c>
    </row>
    <row r="247" spans="2:28" x14ac:dyDescent="0.25">
      <c r="B247" s="20">
        <v>234</v>
      </c>
      <c r="C247" s="20">
        <f t="shared" si="49"/>
        <v>1.6649999999999863</v>
      </c>
      <c r="D247" s="20">
        <f t="shared" si="50"/>
        <v>5.0000000000000001E-3</v>
      </c>
      <c r="E247" s="77">
        <f t="shared" si="47"/>
        <v>-2.0572483830236542E-2</v>
      </c>
      <c r="F247" s="78">
        <f t="shared" si="48"/>
        <v>1.6494275161697496</v>
      </c>
      <c r="G247" s="20">
        <f t="shared" si="62"/>
        <v>0.15940908299338863</v>
      </c>
      <c r="H247" s="79">
        <f t="shared" si="63"/>
        <v>7.9704541496694314E-2</v>
      </c>
      <c r="I247" s="80">
        <f t="shared" si="55"/>
        <v>1.5852954585032919</v>
      </c>
      <c r="J247" s="80">
        <f t="shared" si="56"/>
        <v>1.7447045414966806</v>
      </c>
      <c r="K247" s="80" t="str">
        <f t="shared" si="57"/>
        <v>No</v>
      </c>
      <c r="S247" s="20">
        <v>234</v>
      </c>
      <c r="T247" s="93">
        <f t="shared" si="51"/>
        <v>5.1649999999999752</v>
      </c>
      <c r="U247" s="20">
        <f t="shared" si="52"/>
        <v>5.0000000000000001E-3</v>
      </c>
      <c r="V247" s="118">
        <f t="shared" si="53"/>
        <v>-0.16457987064189233</v>
      </c>
      <c r="W247" s="78">
        <f t="shared" si="54"/>
        <v>5.0054201293580824</v>
      </c>
      <c r="X247" s="20">
        <f t="shared" si="64"/>
        <v>0.29858224550958912</v>
      </c>
      <c r="Y247" s="79">
        <f t="shared" si="58"/>
        <v>0.14929112275479456</v>
      </c>
      <c r="Z247" s="80">
        <f t="shared" si="59"/>
        <v>5.0157088772451806</v>
      </c>
      <c r="AA247" s="80">
        <f t="shared" si="60"/>
        <v>5.3142911227547698</v>
      </c>
      <c r="AB247" s="80" t="str">
        <f t="shared" si="61"/>
        <v>Yes</v>
      </c>
    </row>
    <row r="248" spans="2:28" x14ac:dyDescent="0.25">
      <c r="B248" s="20">
        <v>235</v>
      </c>
      <c r="C248" s="20">
        <f t="shared" si="49"/>
        <v>1.6699999999999862</v>
      </c>
      <c r="D248" s="20">
        <f t="shared" si="50"/>
        <v>5.0000000000000001E-3</v>
      </c>
      <c r="E248" s="77">
        <f t="shared" si="47"/>
        <v>-2.249756633902884E-2</v>
      </c>
      <c r="F248" s="78">
        <f t="shared" si="48"/>
        <v>1.6525024336609573</v>
      </c>
      <c r="G248" s="20">
        <f t="shared" si="62"/>
        <v>0.15910696432043206</v>
      </c>
      <c r="H248" s="79">
        <f t="shared" si="63"/>
        <v>7.955348216021603E-2</v>
      </c>
      <c r="I248" s="80">
        <f t="shared" si="55"/>
        <v>1.5904465178397702</v>
      </c>
      <c r="J248" s="80">
        <f t="shared" si="56"/>
        <v>1.7495534821602021</v>
      </c>
      <c r="K248" s="80" t="str">
        <f t="shared" si="57"/>
        <v>No</v>
      </c>
      <c r="S248" s="20">
        <v>235</v>
      </c>
      <c r="T248" s="93">
        <f t="shared" si="51"/>
        <v>5.1699999999999751</v>
      </c>
      <c r="U248" s="20">
        <f t="shared" si="52"/>
        <v>5.0000000000000001E-3</v>
      </c>
      <c r="V248" s="118">
        <f t="shared" si="53"/>
        <v>-0.17998053071223072</v>
      </c>
      <c r="W248" s="78">
        <f t="shared" si="54"/>
        <v>4.9950194692877439</v>
      </c>
      <c r="X248" s="20">
        <f t="shared" si="64"/>
        <v>0.29771700784032945</v>
      </c>
      <c r="Y248" s="79">
        <f t="shared" si="58"/>
        <v>0.14885850392016473</v>
      </c>
      <c r="Z248" s="80">
        <f t="shared" si="59"/>
        <v>5.0211414960798102</v>
      </c>
      <c r="AA248" s="80">
        <f t="shared" si="60"/>
        <v>5.3188585039201399</v>
      </c>
      <c r="AB248" s="80" t="str">
        <f t="shared" si="61"/>
        <v>Yes</v>
      </c>
    </row>
    <row r="249" spans="2:28" x14ac:dyDescent="0.25">
      <c r="B249" s="20">
        <v>236</v>
      </c>
      <c r="C249" s="20">
        <f t="shared" si="49"/>
        <v>1.6749999999999861</v>
      </c>
      <c r="D249" s="20">
        <f t="shared" si="50"/>
        <v>5.0000000000000001E-3</v>
      </c>
      <c r="E249" s="77">
        <f t="shared" si="47"/>
        <v>-2.4313042966064853E-2</v>
      </c>
      <c r="F249" s="78">
        <f t="shared" si="48"/>
        <v>1.655686957033921</v>
      </c>
      <c r="G249" s="20">
        <f t="shared" si="62"/>
        <v>0.15874645824245898</v>
      </c>
      <c r="H249" s="79">
        <f t="shared" si="63"/>
        <v>7.9373229121229488E-2</v>
      </c>
      <c r="I249" s="80">
        <f t="shared" si="55"/>
        <v>1.5956267708787566</v>
      </c>
      <c r="J249" s="80">
        <f t="shared" si="56"/>
        <v>1.7543732291212155</v>
      </c>
      <c r="K249" s="80" t="str">
        <f t="shared" si="57"/>
        <v>No</v>
      </c>
      <c r="S249" s="20">
        <v>236</v>
      </c>
      <c r="T249" s="93">
        <f t="shared" si="51"/>
        <v>5.174999999999975</v>
      </c>
      <c r="U249" s="20">
        <f t="shared" si="52"/>
        <v>5.0000000000000001E-3</v>
      </c>
      <c r="V249" s="118">
        <f t="shared" si="53"/>
        <v>-0.19450434372851882</v>
      </c>
      <c r="W249" s="78">
        <f t="shared" si="54"/>
        <v>4.9854956562714561</v>
      </c>
      <c r="X249" s="20">
        <f t="shared" si="64"/>
        <v>0.2966685844751043</v>
      </c>
      <c r="Y249" s="79">
        <f t="shared" si="58"/>
        <v>0.14833429223755215</v>
      </c>
      <c r="Z249" s="80">
        <f t="shared" si="59"/>
        <v>5.0266657077624224</v>
      </c>
      <c r="AA249" s="80">
        <f t="shared" si="60"/>
        <v>5.3233342922375275</v>
      </c>
      <c r="AB249" s="80" t="str">
        <f t="shared" si="61"/>
        <v>Yes</v>
      </c>
    </row>
    <row r="250" spans="2:28" x14ac:dyDescent="0.25">
      <c r="B250" s="20">
        <v>237</v>
      </c>
      <c r="C250" s="20">
        <f t="shared" si="49"/>
        <v>1.6799999999999859</v>
      </c>
      <c r="D250" s="20">
        <f t="shared" si="50"/>
        <v>5.0000000000000001E-3</v>
      </c>
      <c r="E250" s="77">
        <f t="shared" si="47"/>
        <v>-2.6010068891708812E-2</v>
      </c>
      <c r="F250" s="78">
        <f t="shared" si="48"/>
        <v>1.658989931108277</v>
      </c>
      <c r="G250" s="20">
        <f t="shared" si="62"/>
        <v>0.15832868736612307</v>
      </c>
      <c r="H250" s="79">
        <f t="shared" si="63"/>
        <v>7.9164343683061536E-2</v>
      </c>
      <c r="I250" s="80">
        <f t="shared" si="55"/>
        <v>1.6008356563169244</v>
      </c>
      <c r="J250" s="80">
        <f t="shared" si="56"/>
        <v>1.7591643436830475</v>
      </c>
      <c r="K250" s="80" t="str">
        <f t="shared" si="57"/>
        <v>No</v>
      </c>
      <c r="S250" s="20">
        <v>237</v>
      </c>
      <c r="T250" s="93">
        <f t="shared" si="51"/>
        <v>5.1799999999999748</v>
      </c>
      <c r="U250" s="20">
        <f t="shared" si="52"/>
        <v>5.0000000000000001E-3</v>
      </c>
      <c r="V250" s="118">
        <f t="shared" si="53"/>
        <v>-0.20808055113367049</v>
      </c>
      <c r="W250" s="78">
        <f t="shared" si="54"/>
        <v>4.9769194488663047</v>
      </c>
      <c r="X250" s="20">
        <f t="shared" si="64"/>
        <v>0.29543187867472598</v>
      </c>
      <c r="Y250" s="79">
        <f t="shared" si="58"/>
        <v>0.14771593933736299</v>
      </c>
      <c r="Z250" s="80">
        <f t="shared" si="59"/>
        <v>5.0322840606626116</v>
      </c>
      <c r="AA250" s="80">
        <f t="shared" si="60"/>
        <v>5.3277159393373381</v>
      </c>
      <c r="AB250" s="80" t="str">
        <f t="shared" si="61"/>
        <v>Yes</v>
      </c>
    </row>
    <row r="251" spans="2:28" x14ac:dyDescent="0.25">
      <c r="B251" s="20">
        <v>238</v>
      </c>
      <c r="C251" s="20">
        <f t="shared" si="49"/>
        <v>1.6849999999999858</v>
      </c>
      <c r="D251" s="20">
        <f t="shared" si="50"/>
        <v>5.0000000000000001E-3</v>
      </c>
      <c r="E251" s="77">
        <f t="shared" si="47"/>
        <v>-2.7580376376235265E-2</v>
      </c>
      <c r="F251" s="78">
        <f t="shared" si="48"/>
        <v>1.6624196236237505</v>
      </c>
      <c r="G251" s="20">
        <f t="shared" si="62"/>
        <v>0.15785497090170908</v>
      </c>
      <c r="H251" s="79">
        <f t="shared" si="63"/>
        <v>7.892748545085454E-2</v>
      </c>
      <c r="I251" s="80">
        <f t="shared" si="55"/>
        <v>1.6060725145491312</v>
      </c>
      <c r="J251" s="80">
        <f t="shared" si="56"/>
        <v>1.7639274854508404</v>
      </c>
      <c r="K251" s="80" t="str">
        <f t="shared" si="57"/>
        <v>No</v>
      </c>
      <c r="S251" s="20">
        <v>238</v>
      </c>
      <c r="T251" s="93">
        <f t="shared" si="51"/>
        <v>5.1849999999999747</v>
      </c>
      <c r="U251" s="20">
        <f t="shared" si="52"/>
        <v>5.0000000000000001E-3</v>
      </c>
      <c r="V251" s="118">
        <f t="shared" si="53"/>
        <v>-0.22064301100988212</v>
      </c>
      <c r="W251" s="78">
        <f t="shared" si="54"/>
        <v>4.9693569889900928</v>
      </c>
      <c r="X251" s="20">
        <f t="shared" si="64"/>
        <v>0.29400129426740956</v>
      </c>
      <c r="Y251" s="79">
        <f t="shared" si="58"/>
        <v>0.14700064713370478</v>
      </c>
      <c r="Z251" s="80">
        <f t="shared" si="59"/>
        <v>5.0379993528662697</v>
      </c>
      <c r="AA251" s="80">
        <f t="shared" si="60"/>
        <v>5.3320006471336798</v>
      </c>
      <c r="AB251" s="80" t="str">
        <f t="shared" si="61"/>
        <v>Yes</v>
      </c>
    </row>
    <row r="252" spans="2:28" x14ac:dyDescent="0.25">
      <c r="B252" s="20">
        <v>239</v>
      </c>
      <c r="C252" s="20">
        <f t="shared" si="49"/>
        <v>1.6899999999999857</v>
      </c>
      <c r="D252" s="20">
        <f t="shared" si="50"/>
        <v>5.0000000000000001E-3</v>
      </c>
      <c r="E252" s="77">
        <f t="shared" si="47"/>
        <v>-2.9016315039426439E-2</v>
      </c>
      <c r="F252" s="78">
        <f t="shared" si="48"/>
        <v>1.6659836849605592</v>
      </c>
      <c r="G252" s="20">
        <f t="shared" si="62"/>
        <v>0.15732682861874484</v>
      </c>
      <c r="H252" s="79">
        <f t="shared" si="63"/>
        <v>7.8663414309372418E-2</v>
      </c>
      <c r="I252" s="80">
        <f t="shared" si="55"/>
        <v>1.6113365856906132</v>
      </c>
      <c r="J252" s="80">
        <f t="shared" si="56"/>
        <v>1.7686634143093583</v>
      </c>
      <c r="K252" s="80" t="str">
        <f t="shared" si="57"/>
        <v>No</v>
      </c>
      <c r="S252" s="20">
        <v>239</v>
      </c>
      <c r="T252" s="93">
        <f t="shared" si="51"/>
        <v>5.1899999999999746</v>
      </c>
      <c r="U252" s="20">
        <f t="shared" si="52"/>
        <v>5.0000000000000001E-3</v>
      </c>
      <c r="V252" s="118">
        <f t="shared" si="53"/>
        <v>-0.23213052031541151</v>
      </c>
      <c r="W252" s="78">
        <f t="shared" si="54"/>
        <v>4.9628694796845627</v>
      </c>
      <c r="X252" s="20">
        <f t="shared" si="64"/>
        <v>0.29237088601519234</v>
      </c>
      <c r="Y252" s="79">
        <f t="shared" si="58"/>
        <v>0.14618544300759617</v>
      </c>
      <c r="Z252" s="80">
        <f t="shared" si="59"/>
        <v>5.0438145569923787</v>
      </c>
      <c r="AA252" s="80">
        <f t="shared" si="60"/>
        <v>5.3361854430075706</v>
      </c>
      <c r="AB252" s="80" t="str">
        <f t="shared" si="61"/>
        <v>Yes</v>
      </c>
    </row>
    <row r="253" spans="2:28" x14ac:dyDescent="0.25">
      <c r="B253" s="20">
        <v>240</v>
      </c>
      <c r="C253" s="20">
        <f t="shared" si="49"/>
        <v>1.6949999999999856</v>
      </c>
      <c r="D253" s="20">
        <f t="shared" si="50"/>
        <v>5.0000000000000001E-3</v>
      </c>
      <c r="E253" s="77">
        <f t="shared" si="47"/>
        <v>-3.0310889132455322E-2</v>
      </c>
      <c r="F253" s="78">
        <f t="shared" si="48"/>
        <v>1.6696891108675302</v>
      </c>
      <c r="G253" s="20">
        <f t="shared" si="62"/>
        <v>0.1567459850583581</v>
      </c>
      <c r="H253" s="79">
        <f t="shared" si="63"/>
        <v>7.837299252917905E-2</v>
      </c>
      <c r="I253" s="80">
        <f t="shared" si="55"/>
        <v>1.6166270074708067</v>
      </c>
      <c r="J253" s="80">
        <f t="shared" si="56"/>
        <v>1.7733729925291646</v>
      </c>
      <c r="K253" s="80" t="str">
        <f t="shared" si="57"/>
        <v>No</v>
      </c>
      <c r="S253" s="20">
        <v>240</v>
      </c>
      <c r="T253" s="93">
        <f t="shared" si="51"/>
        <v>5.1949999999999745</v>
      </c>
      <c r="U253" s="20">
        <f t="shared" si="52"/>
        <v>5.0000000000000001E-3</v>
      </c>
      <c r="V253" s="118">
        <f t="shared" si="53"/>
        <v>-0.24248711305964257</v>
      </c>
      <c r="W253" s="78">
        <f t="shared" si="54"/>
        <v>4.9575128869403322</v>
      </c>
      <c r="X253" s="20">
        <f t="shared" si="64"/>
        <v>0.29053452421291365</v>
      </c>
      <c r="Y253" s="79">
        <f t="shared" si="58"/>
        <v>0.14526726210645682</v>
      </c>
      <c r="Z253" s="80">
        <f t="shared" si="59"/>
        <v>5.0497327378935175</v>
      </c>
      <c r="AA253" s="80">
        <f t="shared" si="60"/>
        <v>5.3402672621064315</v>
      </c>
      <c r="AB253" s="80" t="str">
        <f t="shared" si="61"/>
        <v>Yes</v>
      </c>
    </row>
    <row r="254" spans="2:28" x14ac:dyDescent="0.25">
      <c r="B254" s="20">
        <v>241</v>
      </c>
      <c r="C254" s="20">
        <f t="shared" si="49"/>
        <v>1.6999999999999855</v>
      </c>
      <c r="D254" s="20">
        <f t="shared" si="50"/>
        <v>5.0000000000000001E-3</v>
      </c>
      <c r="E254" s="77">
        <f t="shared" si="47"/>
        <v>-3.1457791620470861E-2</v>
      </c>
      <c r="F254" s="78">
        <f t="shared" si="48"/>
        <v>1.6735422083795146</v>
      </c>
      <c r="G254" s="20">
        <f t="shared" si="62"/>
        <v>0.15611437387789553</v>
      </c>
      <c r="H254" s="79">
        <f t="shared" si="63"/>
        <v>7.8057186938947767E-2</v>
      </c>
      <c r="I254" s="80">
        <f t="shared" si="55"/>
        <v>1.6219428130610378</v>
      </c>
      <c r="J254" s="80">
        <f t="shared" si="56"/>
        <v>1.7780571869389332</v>
      </c>
      <c r="K254" s="80" t="str">
        <f t="shared" si="57"/>
        <v>No</v>
      </c>
      <c r="S254" s="20">
        <v>241</v>
      </c>
      <c r="T254" s="93">
        <f t="shared" si="51"/>
        <v>5.1999999999999744</v>
      </c>
      <c r="U254" s="20">
        <f t="shared" si="52"/>
        <v>5.0000000000000001E-3</v>
      </c>
      <c r="V254" s="118">
        <f t="shared" si="53"/>
        <v>-0.25166233296376689</v>
      </c>
      <c r="W254" s="78">
        <f t="shared" si="54"/>
        <v>4.953337667036207</v>
      </c>
      <c r="X254" s="20">
        <f t="shared" si="64"/>
        <v>0.28848607125334319</v>
      </c>
      <c r="Y254" s="79">
        <f t="shared" si="58"/>
        <v>0.1442430356266716</v>
      </c>
      <c r="Z254" s="80">
        <f t="shared" si="59"/>
        <v>5.0557569643733027</v>
      </c>
      <c r="AA254" s="80">
        <f t="shared" si="60"/>
        <v>5.3442430356266462</v>
      </c>
      <c r="AB254" s="80" t="str">
        <f t="shared" si="61"/>
        <v>Yes</v>
      </c>
    </row>
    <row r="255" spans="2:28" x14ac:dyDescent="0.25">
      <c r="B255" s="20">
        <v>242</v>
      </c>
      <c r="C255" s="20">
        <f t="shared" si="49"/>
        <v>1.7049999999999854</v>
      </c>
      <c r="D255" s="20">
        <f t="shared" si="50"/>
        <v>5.0000000000000001E-3</v>
      </c>
      <c r="E255" s="77">
        <f t="shared" si="47"/>
        <v>-3.2451434909837561E-2</v>
      </c>
      <c r="F255" s="78">
        <f t="shared" si="48"/>
        <v>1.6775485650901478</v>
      </c>
      <c r="G255" s="20">
        <f t="shared" si="62"/>
        <v>0.15543414218723817</v>
      </c>
      <c r="H255" s="79">
        <f t="shared" si="63"/>
        <v>7.7717071093619083E-2</v>
      </c>
      <c r="I255" s="80">
        <f t="shared" si="55"/>
        <v>1.6272829289063664</v>
      </c>
      <c r="J255" s="80">
        <f t="shared" si="56"/>
        <v>1.7827170710936044</v>
      </c>
      <c r="K255" s="80" t="str">
        <f t="shared" si="57"/>
        <v>No</v>
      </c>
      <c r="S255" s="20">
        <v>242</v>
      </c>
      <c r="T255" s="93">
        <f t="shared" si="51"/>
        <v>5.2049999999999743</v>
      </c>
      <c r="U255" s="20">
        <f t="shared" si="52"/>
        <v>5.0000000000000001E-3</v>
      </c>
      <c r="V255" s="118">
        <f t="shared" si="53"/>
        <v>-0.25961147927870049</v>
      </c>
      <c r="W255" s="78">
        <f t="shared" si="54"/>
        <v>4.9503885207212734</v>
      </c>
      <c r="X255" s="20">
        <f t="shared" si="64"/>
        <v>0.28621956794664638</v>
      </c>
      <c r="Y255" s="79">
        <f t="shared" si="58"/>
        <v>0.14310978397332319</v>
      </c>
      <c r="Z255" s="80">
        <f t="shared" si="59"/>
        <v>5.0618902160266508</v>
      </c>
      <c r="AA255" s="80">
        <f t="shared" si="60"/>
        <v>5.3481097839732978</v>
      </c>
      <c r="AB255" s="80" t="str">
        <f t="shared" si="61"/>
        <v>Yes</v>
      </c>
    </row>
    <row r="256" spans="2:28" x14ac:dyDescent="0.25">
      <c r="B256" s="20">
        <v>243</v>
      </c>
      <c r="C256" s="20">
        <f t="shared" si="49"/>
        <v>1.7099999999999853</v>
      </c>
      <c r="D256" s="20">
        <f t="shared" si="50"/>
        <v>5.0000000000000001E-3</v>
      </c>
      <c r="E256" s="77">
        <f t="shared" si="47"/>
        <v>-3.3286978070330375E-2</v>
      </c>
      <c r="F256" s="78">
        <f t="shared" si="48"/>
        <v>1.6817130219296548</v>
      </c>
      <c r="G256" s="20">
        <f t="shared" si="62"/>
        <v>0.15470765471963605</v>
      </c>
      <c r="H256" s="79">
        <f t="shared" si="63"/>
        <v>7.7353827359818023E-2</v>
      </c>
      <c r="I256" s="80">
        <f t="shared" si="55"/>
        <v>1.6326461726401673</v>
      </c>
      <c r="J256" s="80">
        <f t="shared" si="56"/>
        <v>1.7873538273598033</v>
      </c>
      <c r="K256" s="80" t="str">
        <f t="shared" si="57"/>
        <v>No</v>
      </c>
      <c r="S256" s="20">
        <v>243</v>
      </c>
      <c r="T256" s="93">
        <f t="shared" si="51"/>
        <v>5.2099999999999742</v>
      </c>
      <c r="U256" s="20">
        <f t="shared" si="52"/>
        <v>5.0000000000000001E-3</v>
      </c>
      <c r="V256" s="118">
        <f t="shared" si="53"/>
        <v>-0.266295824562643</v>
      </c>
      <c r="W256" s="78">
        <f t="shared" si="54"/>
        <v>4.9487041754373315</v>
      </c>
      <c r="X256" s="20">
        <f t="shared" si="64"/>
        <v>0.28372942751642594</v>
      </c>
      <c r="Y256" s="79">
        <f t="shared" si="58"/>
        <v>0.14186471375821297</v>
      </c>
      <c r="Z256" s="80">
        <f t="shared" si="59"/>
        <v>5.0681352862417608</v>
      </c>
      <c r="AA256" s="80">
        <f t="shared" si="60"/>
        <v>5.3518647137581876</v>
      </c>
      <c r="AB256" s="80" t="str">
        <f t="shared" si="61"/>
        <v>Yes</v>
      </c>
    </row>
    <row r="257" spans="2:28" x14ac:dyDescent="0.25">
      <c r="B257" s="20">
        <v>244</v>
      </c>
      <c r="C257" s="20">
        <f t="shared" si="49"/>
        <v>1.7149999999999852</v>
      </c>
      <c r="D257" s="20">
        <f t="shared" si="50"/>
        <v>5.0000000000000001E-3</v>
      </c>
      <c r="E257" s="77">
        <f t="shared" si="47"/>
        <v>-3.396035041965987E-2</v>
      </c>
      <c r="F257" s="78">
        <f t="shared" si="48"/>
        <v>1.6860396495803252</v>
      </c>
      <c r="G257" s="20">
        <f t="shared" si="62"/>
        <v>0.15393749766325832</v>
      </c>
      <c r="H257" s="79">
        <f t="shared" si="63"/>
        <v>7.6968748831629158E-2</v>
      </c>
      <c r="I257" s="80">
        <f t="shared" si="55"/>
        <v>1.6380312511683561</v>
      </c>
      <c r="J257" s="80">
        <f t="shared" si="56"/>
        <v>1.7919687488316143</v>
      </c>
      <c r="K257" s="80" t="str">
        <f t="shared" si="57"/>
        <v>No</v>
      </c>
      <c r="S257" s="20">
        <v>244</v>
      </c>
      <c r="T257" s="93">
        <f t="shared" si="51"/>
        <v>5.2149999999999741</v>
      </c>
      <c r="U257" s="20">
        <f t="shared" si="52"/>
        <v>5.0000000000000001E-3</v>
      </c>
      <c r="V257" s="118">
        <f t="shared" si="53"/>
        <v>-0.27168280335727896</v>
      </c>
      <c r="W257" s="78">
        <f t="shared" si="54"/>
        <v>4.9483171966426953</v>
      </c>
      <c r="X257" s="20">
        <f t="shared" si="64"/>
        <v>0.28101063540118199</v>
      </c>
      <c r="Y257" s="79">
        <f t="shared" si="58"/>
        <v>0.14050531770059099</v>
      </c>
      <c r="Z257" s="80">
        <f t="shared" si="59"/>
        <v>5.0744946822993828</v>
      </c>
      <c r="AA257" s="80">
        <f t="shared" si="60"/>
        <v>5.3555053177005654</v>
      </c>
      <c r="AB257" s="80" t="str">
        <f t="shared" si="61"/>
        <v>Yes</v>
      </c>
    </row>
    <row r="258" spans="2:28" x14ac:dyDescent="0.25">
      <c r="B258" s="20">
        <v>245</v>
      </c>
      <c r="C258" s="20">
        <f t="shared" si="49"/>
        <v>1.7199999999999851</v>
      </c>
      <c r="D258" s="20">
        <f t="shared" si="2"/>
        <v>5.0000000000000001E-3</v>
      </c>
      <c r="E258" s="77">
        <f t="shared" si="0"/>
        <v>-3.4468271355427273E-2</v>
      </c>
      <c r="F258" s="78">
        <f t="shared" si="1"/>
        <v>1.6905317286445578</v>
      </c>
      <c r="G258" s="20">
        <f t="shared" si="62"/>
        <v>0.15312648196289758</v>
      </c>
      <c r="H258" s="79">
        <f t="shared" si="63"/>
        <v>7.6563240981448788E-2</v>
      </c>
      <c r="I258" s="80">
        <f t="shared" si="55"/>
        <v>1.6434367590185364</v>
      </c>
      <c r="J258" s="80">
        <f t="shared" si="56"/>
        <v>1.7965632409814338</v>
      </c>
      <c r="K258" s="80" t="str">
        <f t="shared" si="57"/>
        <v>No</v>
      </c>
      <c r="S258" s="20">
        <v>245</v>
      </c>
      <c r="T258" s="93">
        <f t="shared" si="51"/>
        <v>5.219999999999974</v>
      </c>
      <c r="U258" s="20">
        <f t="shared" si="52"/>
        <v>5.0000000000000001E-3</v>
      </c>
      <c r="V258" s="118">
        <f t="shared" si="53"/>
        <v>-0.27574617084341818</v>
      </c>
      <c r="W258" s="78">
        <f t="shared" si="54"/>
        <v>4.9492538291565555</v>
      </c>
      <c r="X258" s="20">
        <f t="shared" si="64"/>
        <v>0.27805895326062724</v>
      </c>
      <c r="Y258" s="79">
        <f t="shared" si="58"/>
        <v>0.13902947663031362</v>
      </c>
      <c r="Z258" s="80">
        <f t="shared" si="59"/>
        <v>5.0809705233696603</v>
      </c>
      <c r="AA258" s="80">
        <f t="shared" si="60"/>
        <v>5.3590294766302877</v>
      </c>
      <c r="AB258" s="80" t="str">
        <f t="shared" si="61"/>
        <v>No</v>
      </c>
    </row>
    <row r="259" spans="2:28" x14ac:dyDescent="0.25">
      <c r="B259" s="20">
        <v>246</v>
      </c>
      <c r="C259" s="20">
        <f t="shared" si="49"/>
        <v>1.724999999999985</v>
      </c>
      <c r="D259" s="20">
        <f t="shared" si="2"/>
        <v>5.0000000000000001E-3</v>
      </c>
      <c r="E259" s="77">
        <f t="shared" si="0"/>
        <v>-3.4808266337889575E-2</v>
      </c>
      <c r="F259" s="78">
        <f t="shared" si="1"/>
        <v>1.6951917336620954</v>
      </c>
      <c r="G259" s="20">
        <f t="shared" si="62"/>
        <v>0.15227764588441053</v>
      </c>
      <c r="H259" s="79">
        <f t="shared" si="63"/>
        <v>7.6138822942205267E-2</v>
      </c>
      <c r="I259" s="80">
        <f t="shared" si="55"/>
        <v>1.6488611770577797</v>
      </c>
      <c r="J259" s="80">
        <f t="shared" si="56"/>
        <v>1.8011388229421903</v>
      </c>
      <c r="K259" s="80" t="str">
        <f t="shared" si="57"/>
        <v>No</v>
      </c>
      <c r="S259" s="20">
        <v>246</v>
      </c>
      <c r="T259" s="93">
        <f t="shared" si="51"/>
        <v>5.2249999999999739</v>
      </c>
      <c r="U259" s="20">
        <f t="shared" si="52"/>
        <v>5.0000000000000001E-3</v>
      </c>
      <c r="V259" s="118">
        <f t="shared" si="53"/>
        <v>-0.2784661307031166</v>
      </c>
      <c r="W259" s="78">
        <f t="shared" si="54"/>
        <v>4.9515338692968571</v>
      </c>
      <c r="X259" s="20">
        <f t="shared" si="64"/>
        <v>0.2748711259113189</v>
      </c>
      <c r="Y259" s="79">
        <f t="shared" si="58"/>
        <v>0.13743556295565945</v>
      </c>
      <c r="Z259" s="80">
        <f t="shared" si="59"/>
        <v>5.087564437044314</v>
      </c>
      <c r="AA259" s="80">
        <f t="shared" si="60"/>
        <v>5.3624355629556337</v>
      </c>
      <c r="AB259" s="80" t="str">
        <f t="shared" si="61"/>
        <v>No</v>
      </c>
    </row>
    <row r="260" spans="2:28" x14ac:dyDescent="0.25">
      <c r="B260" s="20">
        <v>247</v>
      </c>
      <c r="C260" s="20">
        <f t="shared" si="49"/>
        <v>1.7299999999999849</v>
      </c>
      <c r="D260" s="20">
        <f t="shared" si="2"/>
        <v>5.0000000000000001E-3</v>
      </c>
      <c r="E260" s="77">
        <f t="shared" si="0"/>
        <v>-3.4978678945668355E-2</v>
      </c>
      <c r="F260" s="78">
        <f t="shared" si="1"/>
        <v>1.7000213210543165</v>
      </c>
      <c r="G260" s="20">
        <f t="shared" si="62"/>
        <v>0.15139425661787567</v>
      </c>
      <c r="H260" s="79">
        <f t="shared" si="63"/>
        <v>7.5697128308937836E-2</v>
      </c>
      <c r="I260" s="80">
        <f t="shared" si="55"/>
        <v>1.6543028716910471</v>
      </c>
      <c r="J260" s="80">
        <f t="shared" si="56"/>
        <v>1.8056971283089227</v>
      </c>
      <c r="K260" s="80" t="str">
        <f t="shared" si="57"/>
        <v>No</v>
      </c>
      <c r="S260" s="20">
        <v>247</v>
      </c>
      <c r="T260" s="93">
        <f t="shared" si="51"/>
        <v>5.2299999999999738</v>
      </c>
      <c r="U260" s="20">
        <f t="shared" si="52"/>
        <v>5.0000000000000001E-3</v>
      </c>
      <c r="V260" s="118">
        <f t="shared" si="53"/>
        <v>-0.27982943156534684</v>
      </c>
      <c r="W260" s="78">
        <f t="shared" si="54"/>
        <v>4.9551705684346272</v>
      </c>
      <c r="X260" s="20">
        <f t="shared" si="64"/>
        <v>0.27144509028536679</v>
      </c>
      <c r="Y260" s="79">
        <f t="shared" si="58"/>
        <v>0.13572254514268339</v>
      </c>
      <c r="Z260" s="80">
        <f t="shared" si="59"/>
        <v>5.0942774548572904</v>
      </c>
      <c r="AA260" s="80">
        <f t="shared" si="60"/>
        <v>5.3657225451426571</v>
      </c>
      <c r="AB260" s="80" t="str">
        <f t="shared" si="61"/>
        <v>No</v>
      </c>
    </row>
    <row r="261" spans="2:28" x14ac:dyDescent="0.25">
      <c r="B261" s="20">
        <v>248</v>
      </c>
      <c r="C261" s="20">
        <f t="shared" si="49"/>
        <v>1.7349999999999848</v>
      </c>
      <c r="D261" s="20">
        <f t="shared" si="2"/>
        <v>5.0000000000000001E-3</v>
      </c>
      <c r="E261" s="77">
        <f t="shared" si="0"/>
        <v>-3.4978678945668355E-2</v>
      </c>
      <c r="F261" s="78">
        <f t="shared" si="1"/>
        <v>1.7050213210543164</v>
      </c>
      <c r="G261" s="20">
        <f t="shared" si="62"/>
        <v>0.15047981067940461</v>
      </c>
      <c r="H261" s="79">
        <f t="shared" si="63"/>
        <v>7.5239905339702304E-2</v>
      </c>
      <c r="I261" s="80">
        <f t="shared" si="55"/>
        <v>1.6597600946602824</v>
      </c>
      <c r="J261" s="80">
        <f t="shared" si="56"/>
        <v>1.8102399053396871</v>
      </c>
      <c r="K261" s="80" t="str">
        <f t="shared" si="57"/>
        <v>No</v>
      </c>
      <c r="S261" s="20">
        <v>248</v>
      </c>
      <c r="T261" s="93">
        <f t="shared" si="51"/>
        <v>5.2349999999999737</v>
      </c>
      <c r="U261" s="20">
        <f t="shared" si="52"/>
        <v>5.0000000000000001E-3</v>
      </c>
      <c r="V261" s="118">
        <f t="shared" si="53"/>
        <v>-0.27982943156534684</v>
      </c>
      <c r="W261" s="78">
        <f t="shared" si="54"/>
        <v>4.9601705684346271</v>
      </c>
      <c r="X261" s="20">
        <f t="shared" si="64"/>
        <v>0.26778018590882485</v>
      </c>
      <c r="Y261" s="79">
        <f t="shared" si="58"/>
        <v>0.13389009295441243</v>
      </c>
      <c r="Z261" s="80">
        <f t="shared" si="59"/>
        <v>5.1011099070455614</v>
      </c>
      <c r="AA261" s="80">
        <f t="shared" si="60"/>
        <v>5.3688900929543859</v>
      </c>
      <c r="AB261" s="80" t="str">
        <f t="shared" si="61"/>
        <v>No</v>
      </c>
    </row>
    <row r="262" spans="2:28" x14ac:dyDescent="0.25">
      <c r="B262" s="20">
        <v>249</v>
      </c>
      <c r="C262" s="20">
        <f t="shared" si="49"/>
        <v>1.7399999999999847</v>
      </c>
      <c r="D262" s="20">
        <f t="shared" si="2"/>
        <v>5.0000000000000001E-3</v>
      </c>
      <c r="E262" s="77">
        <f t="shared" si="0"/>
        <v>-3.4808266337889575E-2</v>
      </c>
      <c r="F262" s="78">
        <f t="shared" si="1"/>
        <v>1.7101917336620951</v>
      </c>
      <c r="G262" s="20">
        <f t="shared" si="62"/>
        <v>0.14953803285634101</v>
      </c>
      <c r="H262" s="79">
        <f t="shared" si="63"/>
        <v>7.4769016428170507E-2</v>
      </c>
      <c r="I262" s="80">
        <f t="shared" si="55"/>
        <v>1.6652309835718142</v>
      </c>
      <c r="J262" s="80">
        <f t="shared" si="56"/>
        <v>1.8147690164281551</v>
      </c>
      <c r="K262" s="80" t="str">
        <f t="shared" si="57"/>
        <v>No</v>
      </c>
      <c r="S262" s="20">
        <v>249</v>
      </c>
      <c r="T262" s="93">
        <f t="shared" si="51"/>
        <v>5.2399999999999736</v>
      </c>
      <c r="U262" s="20">
        <f t="shared" si="52"/>
        <v>5.0000000000000001E-3</v>
      </c>
      <c r="V262" s="118">
        <f t="shared" si="53"/>
        <v>-0.2784661307031166</v>
      </c>
      <c r="W262" s="78">
        <f t="shared" si="54"/>
        <v>4.9665338692968568</v>
      </c>
      <c r="X262" s="20">
        <f t="shared" si="64"/>
        <v>0.26387736682129298</v>
      </c>
      <c r="Y262" s="79">
        <f t="shared" si="58"/>
        <v>0.13193868341064649</v>
      </c>
      <c r="Z262" s="80">
        <f t="shared" si="59"/>
        <v>5.1080613165893274</v>
      </c>
      <c r="AA262" s="80">
        <f t="shared" si="60"/>
        <v>5.3719386834106198</v>
      </c>
      <c r="AB262" s="80" t="str">
        <f t="shared" si="61"/>
        <v>No</v>
      </c>
    </row>
    <row r="263" spans="2:28" x14ac:dyDescent="0.25">
      <c r="B263" s="20">
        <v>250</v>
      </c>
      <c r="C263" s="20">
        <f t="shared" si="49"/>
        <v>1.7449999999999846</v>
      </c>
      <c r="D263" s="20">
        <f t="shared" si="2"/>
        <v>5.0000000000000001E-3</v>
      </c>
      <c r="E263" s="77">
        <f t="shared" si="0"/>
        <v>-3.44682713554273E-2</v>
      </c>
      <c r="F263" s="78">
        <f t="shared" si="1"/>
        <v>1.7155317286445571</v>
      </c>
      <c r="G263" s="20">
        <f t="shared" si="62"/>
        <v>0.14857287342717923</v>
      </c>
      <c r="H263" s="79">
        <f t="shared" si="63"/>
        <v>7.4286436713589615E-2</v>
      </c>
      <c r="I263" s="80">
        <f t="shared" si="55"/>
        <v>1.670713563286395</v>
      </c>
      <c r="J263" s="80">
        <f t="shared" si="56"/>
        <v>1.8192864367135742</v>
      </c>
      <c r="K263" s="80" t="str">
        <f t="shared" si="57"/>
        <v>No</v>
      </c>
      <c r="S263" s="20">
        <v>250</v>
      </c>
      <c r="T263" s="93">
        <f t="shared" si="51"/>
        <v>5.2449999999999735</v>
      </c>
      <c r="U263" s="20">
        <f t="shared" si="52"/>
        <v>5.0000000000000001E-3</v>
      </c>
      <c r="V263" s="118">
        <f t="shared" si="53"/>
        <v>-0.2757461708434184</v>
      </c>
      <c r="W263" s="78">
        <f t="shared" si="54"/>
        <v>4.974253829156555</v>
      </c>
      <c r="X263" s="20">
        <f t="shared" si="64"/>
        <v>0.25973941529199651</v>
      </c>
      <c r="Y263" s="79">
        <f t="shared" si="58"/>
        <v>0.12986970764599826</v>
      </c>
      <c r="Z263" s="80">
        <f t="shared" si="59"/>
        <v>5.1151302923539754</v>
      </c>
      <c r="AA263" s="80">
        <f t="shared" si="60"/>
        <v>5.3748697076459715</v>
      </c>
      <c r="AB263" s="80" t="str">
        <f t="shared" si="61"/>
        <v>No</v>
      </c>
    </row>
    <row r="264" spans="2:28" x14ac:dyDescent="0.25">
      <c r="B264" s="20">
        <v>251</v>
      </c>
      <c r="C264" s="20">
        <f t="shared" si="49"/>
        <v>1.7499999999999845</v>
      </c>
      <c r="D264" s="20">
        <f t="shared" si="2"/>
        <v>5.0000000000000001E-3</v>
      </c>
      <c r="E264" s="77">
        <f t="shared" si="0"/>
        <v>-3.3960350419659877E-2</v>
      </c>
      <c r="F264" s="78">
        <f t="shared" si="1"/>
        <v>1.7210396495803244</v>
      </c>
      <c r="G264" s="20">
        <f t="shared" si="62"/>
        <v>0.14758850337626409</v>
      </c>
      <c r="H264" s="79">
        <f t="shared" si="63"/>
        <v>7.3794251688132043E-2</v>
      </c>
      <c r="I264" s="80">
        <f t="shared" si="55"/>
        <v>1.6762057483118524</v>
      </c>
      <c r="J264" s="80">
        <f t="shared" si="56"/>
        <v>1.8237942516881165</v>
      </c>
      <c r="K264" s="80" t="str">
        <f t="shared" si="57"/>
        <v>No</v>
      </c>
      <c r="S264" s="20">
        <v>251</v>
      </c>
      <c r="T264" s="93">
        <f t="shared" si="51"/>
        <v>5.2499999999999734</v>
      </c>
      <c r="U264" s="20">
        <f t="shared" si="52"/>
        <v>5.0000000000000001E-3</v>
      </c>
      <c r="V264" s="118">
        <f t="shared" si="53"/>
        <v>-0.27168280335727901</v>
      </c>
      <c r="W264" s="78">
        <f t="shared" si="54"/>
        <v>4.9833171966426946</v>
      </c>
      <c r="X264" s="20">
        <f t="shared" si="64"/>
        <v>0.25537115811367256</v>
      </c>
      <c r="Y264" s="79">
        <f t="shared" si="58"/>
        <v>0.12768557905683628</v>
      </c>
      <c r="Z264" s="80">
        <f t="shared" si="59"/>
        <v>5.1223144209431375</v>
      </c>
      <c r="AA264" s="80">
        <f t="shared" si="60"/>
        <v>5.3776855790568092</v>
      </c>
      <c r="AB264" s="80" t="str">
        <f t="shared" si="61"/>
        <v>No</v>
      </c>
    </row>
    <row r="265" spans="2:28" x14ac:dyDescent="0.25">
      <c r="B265" s="20">
        <v>252</v>
      </c>
      <c r="C265" s="20">
        <f t="shared" si="49"/>
        <v>1.7549999999999844</v>
      </c>
      <c r="D265" s="20">
        <f t="shared" si="2"/>
        <v>5.0000000000000001E-3</v>
      </c>
      <c r="E265" s="77">
        <f t="shared" si="0"/>
        <v>-3.3286978070330382E-2</v>
      </c>
      <c r="F265" s="78">
        <f t="shared" si="1"/>
        <v>1.7267130219296538</v>
      </c>
      <c r="G265" s="20">
        <f t="shared" si="62"/>
        <v>0.14658930731580572</v>
      </c>
      <c r="H265" s="79">
        <f t="shared" si="63"/>
        <v>7.3294653657902858E-2</v>
      </c>
      <c r="I265" s="80">
        <f t="shared" si="55"/>
        <v>1.6817053463420815</v>
      </c>
      <c r="J265" s="80">
        <f t="shared" si="56"/>
        <v>1.8282946536578872</v>
      </c>
      <c r="K265" s="80" t="str">
        <f t="shared" si="57"/>
        <v>No</v>
      </c>
      <c r="S265" s="20">
        <v>252</v>
      </c>
      <c r="T265" s="93">
        <f t="shared" si="51"/>
        <v>5.2549999999999732</v>
      </c>
      <c r="U265" s="20">
        <f t="shared" si="52"/>
        <v>5.0000000000000001E-3</v>
      </c>
      <c r="V265" s="118">
        <f t="shared" si="53"/>
        <v>-0.26629582456264306</v>
      </c>
      <c r="W265" s="78">
        <f t="shared" si="54"/>
        <v>4.9937041754373297</v>
      </c>
      <c r="X265" s="20">
        <f t="shared" si="64"/>
        <v>0.25077968665151351</v>
      </c>
      <c r="Y265" s="79">
        <f t="shared" si="58"/>
        <v>0.12538984332575676</v>
      </c>
      <c r="Z265" s="80">
        <f t="shared" si="59"/>
        <v>5.1296101566742163</v>
      </c>
      <c r="AA265" s="80">
        <f t="shared" si="60"/>
        <v>5.3803898433257302</v>
      </c>
      <c r="AB265" s="80" t="str">
        <f t="shared" si="61"/>
        <v>No</v>
      </c>
    </row>
    <row r="266" spans="2:28" x14ac:dyDescent="0.25">
      <c r="B266" s="20">
        <v>253</v>
      </c>
      <c r="C266" s="20">
        <f t="shared" si="49"/>
        <v>1.7599999999999842</v>
      </c>
      <c r="D266" s="20">
        <f t="shared" si="2"/>
        <v>5.0000000000000001E-3</v>
      </c>
      <c r="E266" s="77">
        <f t="shared" si="0"/>
        <v>-3.2451434909837581E-2</v>
      </c>
      <c r="F266" s="78">
        <f t="shared" si="1"/>
        <v>1.7325485650901467</v>
      </c>
      <c r="G266" s="20">
        <f t="shared" si="62"/>
        <v>0.14557987382457574</v>
      </c>
      <c r="H266" s="79">
        <f t="shared" si="63"/>
        <v>7.278993691228787E-2</v>
      </c>
      <c r="I266" s="80">
        <f t="shared" si="55"/>
        <v>1.6872100630876963</v>
      </c>
      <c r="J266" s="80">
        <f t="shared" si="56"/>
        <v>1.8327899369122722</v>
      </c>
      <c r="K266" s="80" t="str">
        <f t="shared" si="57"/>
        <v>No</v>
      </c>
      <c r="S266" s="20">
        <v>253</v>
      </c>
      <c r="T266" s="93">
        <f t="shared" si="51"/>
        <v>5.2599999999999731</v>
      </c>
      <c r="U266" s="20">
        <f t="shared" si="52"/>
        <v>5.0000000000000001E-3</v>
      </c>
      <c r="V266" s="118">
        <f t="shared" si="53"/>
        <v>-0.25961147927870065</v>
      </c>
      <c r="W266" s="78">
        <f t="shared" si="54"/>
        <v>5.0053885207212723</v>
      </c>
      <c r="X266" s="20">
        <f t="shared" si="64"/>
        <v>0.24597458215797274</v>
      </c>
      <c r="Y266" s="79">
        <f t="shared" si="58"/>
        <v>0.12298729107898637</v>
      </c>
      <c r="Z266" s="80">
        <f t="shared" si="59"/>
        <v>5.1370127089209872</v>
      </c>
      <c r="AA266" s="80">
        <f t="shared" si="60"/>
        <v>5.3829872910789591</v>
      </c>
      <c r="AB266" s="80" t="str">
        <f t="shared" si="61"/>
        <v>No</v>
      </c>
    </row>
    <row r="267" spans="2:28" x14ac:dyDescent="0.25">
      <c r="B267" s="20">
        <v>254</v>
      </c>
      <c r="C267" s="20">
        <f t="shared" si="49"/>
        <v>1.7649999999999841</v>
      </c>
      <c r="D267" s="20">
        <f t="shared" si="2"/>
        <v>5.0000000000000001E-3</v>
      </c>
      <c r="E267" s="77">
        <f t="shared" si="0"/>
        <v>-3.1457791620470833E-2</v>
      </c>
      <c r="F267" s="78">
        <f t="shared" si="1"/>
        <v>1.7385422083795132</v>
      </c>
      <c r="G267" s="20">
        <f t="shared" si="62"/>
        <v>0.14456498291592185</v>
      </c>
      <c r="H267" s="79">
        <f t="shared" si="63"/>
        <v>7.2282491457960923E-2</v>
      </c>
      <c r="I267" s="80">
        <f t="shared" si="55"/>
        <v>1.6927175085420232</v>
      </c>
      <c r="J267" s="80">
        <f t="shared" si="56"/>
        <v>1.8372824914579451</v>
      </c>
      <c r="K267" s="80" t="str">
        <f t="shared" si="57"/>
        <v>No</v>
      </c>
      <c r="S267" s="20">
        <v>254</v>
      </c>
      <c r="T267" s="93">
        <f t="shared" si="51"/>
        <v>5.264999999999973</v>
      </c>
      <c r="U267" s="20">
        <f t="shared" si="52"/>
        <v>5.0000000000000001E-3</v>
      </c>
      <c r="V267" s="118">
        <f t="shared" si="53"/>
        <v>-0.25166233296376667</v>
      </c>
      <c r="W267" s="78">
        <f t="shared" si="54"/>
        <v>5.0183376670362065</v>
      </c>
      <c r="X267" s="20">
        <f t="shared" si="64"/>
        <v>0.24096814808767875</v>
      </c>
      <c r="Y267" s="79">
        <f t="shared" si="58"/>
        <v>0.12048407404383937</v>
      </c>
      <c r="Z267" s="80">
        <f t="shared" si="59"/>
        <v>5.1445159259561333</v>
      </c>
      <c r="AA267" s="80">
        <f t="shared" si="60"/>
        <v>5.3854840740438128</v>
      </c>
      <c r="AB267" s="80" t="str">
        <f t="shared" si="61"/>
        <v>No</v>
      </c>
    </row>
    <row r="268" spans="2:28" x14ac:dyDescent="0.25">
      <c r="B268" s="20">
        <v>255</v>
      </c>
      <c r="C268" s="20">
        <f t="shared" si="49"/>
        <v>1.769999999999984</v>
      </c>
      <c r="D268" s="20">
        <f t="shared" si="2"/>
        <v>5.0000000000000001E-3</v>
      </c>
      <c r="E268" s="77">
        <f t="shared" si="0"/>
        <v>-3.0310889132455346E-2</v>
      </c>
      <c r="F268" s="78">
        <f t="shared" si="1"/>
        <v>1.7446891108675286</v>
      </c>
      <c r="G268" s="20">
        <f t="shared" si="62"/>
        <v>0.1435495903587844</v>
      </c>
      <c r="H268" s="79">
        <f t="shared" si="63"/>
        <v>7.1774795179392198E-2</v>
      </c>
      <c r="I268" s="80">
        <f t="shared" si="55"/>
        <v>1.6982252048205919</v>
      </c>
      <c r="J268" s="80">
        <f t="shared" si="56"/>
        <v>1.8417747951793761</v>
      </c>
      <c r="K268" s="80" t="str">
        <f t="shared" si="57"/>
        <v>No</v>
      </c>
      <c r="S268" s="20">
        <v>255</v>
      </c>
      <c r="T268" s="93">
        <f t="shared" si="51"/>
        <v>5.2699999999999729</v>
      </c>
      <c r="U268" s="20">
        <f t="shared" si="52"/>
        <v>5.0000000000000001E-3</v>
      </c>
      <c r="V268" s="118">
        <f t="shared" si="53"/>
        <v>-0.24248711305964277</v>
      </c>
      <c r="W268" s="78">
        <f t="shared" si="54"/>
        <v>5.0325128869403297</v>
      </c>
      <c r="X268" s="20">
        <f t="shared" si="64"/>
        <v>0.23577565118897406</v>
      </c>
      <c r="Y268" s="79">
        <f t="shared" si="58"/>
        <v>0.11788782559448703</v>
      </c>
      <c r="Z268" s="80">
        <f t="shared" si="59"/>
        <v>5.1521121744054863</v>
      </c>
      <c r="AA268" s="80">
        <f t="shared" si="60"/>
        <v>5.3878878255944596</v>
      </c>
      <c r="AB268" s="80" t="str">
        <f t="shared" si="61"/>
        <v>No</v>
      </c>
    </row>
    <row r="269" spans="2:28" x14ac:dyDescent="0.25">
      <c r="B269" s="20">
        <v>256</v>
      </c>
      <c r="C269" s="20">
        <f t="shared" si="49"/>
        <v>1.7749999999999839</v>
      </c>
      <c r="D269" s="20">
        <f t="shared" si="2"/>
        <v>5.0000000000000001E-3</v>
      </c>
      <c r="E269" s="77">
        <f t="shared" si="0"/>
        <v>-2.9016315039426466E-2</v>
      </c>
      <c r="F269" s="78">
        <f t="shared" si="1"/>
        <v>1.7509836849605573</v>
      </c>
      <c r="G269" s="20">
        <f t="shared" si="62"/>
        <v>0.14253880859629336</v>
      </c>
      <c r="H269" s="79">
        <f t="shared" si="63"/>
        <v>7.1269404298146682E-2</v>
      </c>
      <c r="I269" s="80">
        <f t="shared" si="55"/>
        <v>1.7037305957018372</v>
      </c>
      <c r="J269" s="80">
        <f t="shared" si="56"/>
        <v>1.8462694042981307</v>
      </c>
      <c r="K269" s="80" t="str">
        <f t="shared" si="57"/>
        <v>No</v>
      </c>
      <c r="S269" s="20">
        <v>256</v>
      </c>
      <c r="T269" s="93">
        <f t="shared" si="51"/>
        <v>5.2749999999999728</v>
      </c>
      <c r="U269" s="20">
        <f t="shared" si="52"/>
        <v>5.0000000000000001E-3</v>
      </c>
      <c r="V269" s="118">
        <f t="shared" si="53"/>
        <v>-0.23213052031541173</v>
      </c>
      <c r="W269" s="78">
        <f t="shared" si="54"/>
        <v>5.0478694796845609</v>
      </c>
      <c r="X269" s="20">
        <f t="shared" si="64"/>
        <v>0.23041557290449555</v>
      </c>
      <c r="Y269" s="79">
        <f t="shared" si="58"/>
        <v>0.11520778645224777</v>
      </c>
      <c r="Z269" s="80">
        <f t="shared" si="59"/>
        <v>5.1597922135477248</v>
      </c>
      <c r="AA269" s="80">
        <f t="shared" si="60"/>
        <v>5.3902077864522209</v>
      </c>
      <c r="AB269" s="80" t="str">
        <f t="shared" si="61"/>
        <v>No</v>
      </c>
    </row>
    <row r="270" spans="2:28" x14ac:dyDescent="0.25">
      <c r="B270" s="20">
        <v>257</v>
      </c>
      <c r="C270" s="20">
        <f t="shared" si="49"/>
        <v>1.7799999999999838</v>
      </c>
      <c r="D270" s="20">
        <f t="shared" si="2"/>
        <v>5.0000000000000001E-3</v>
      </c>
      <c r="E270" s="77">
        <f t="shared" si="0"/>
        <v>-2.7580376376235297E-2</v>
      </c>
      <c r="F270" s="78">
        <f t="shared" si="1"/>
        <v>1.7574196236237485</v>
      </c>
      <c r="G270" s="20">
        <f t="shared" si="62"/>
        <v>0.14153788403921963</v>
      </c>
      <c r="H270" s="79">
        <f t="shared" si="63"/>
        <v>7.0768942019609815E-2</v>
      </c>
      <c r="I270" s="80">
        <f t="shared" si="55"/>
        <v>1.709231057980374</v>
      </c>
      <c r="J270" s="80">
        <f t="shared" si="56"/>
        <v>1.8507689420195936</v>
      </c>
      <c r="K270" s="80" t="str">
        <f t="shared" si="57"/>
        <v>No</v>
      </c>
      <c r="S270" s="20">
        <v>257</v>
      </c>
      <c r="T270" s="93">
        <f t="shared" si="51"/>
        <v>5.2799999999999727</v>
      </c>
      <c r="U270" s="20">
        <f t="shared" si="52"/>
        <v>5.0000000000000001E-3</v>
      </c>
      <c r="V270" s="118">
        <f t="shared" si="53"/>
        <v>-0.22064301100988237</v>
      </c>
      <c r="W270" s="78">
        <f t="shared" si="54"/>
        <v>5.0643569889900899</v>
      </c>
      <c r="X270" s="20">
        <f t="shared" si="64"/>
        <v>0.22490987192964254</v>
      </c>
      <c r="Y270" s="79">
        <f t="shared" si="58"/>
        <v>0.11245493596482127</v>
      </c>
      <c r="Z270" s="80">
        <f t="shared" si="59"/>
        <v>5.167545064035151</v>
      </c>
      <c r="AA270" s="80">
        <f t="shared" si="60"/>
        <v>5.3924549359647944</v>
      </c>
      <c r="AB270" s="80" t="str">
        <f t="shared" si="61"/>
        <v>No</v>
      </c>
    </row>
    <row r="271" spans="2:28" x14ac:dyDescent="0.25">
      <c r="B271" s="20">
        <v>258</v>
      </c>
      <c r="C271" s="20">
        <f t="shared" si="49"/>
        <v>1.7849999999999837</v>
      </c>
      <c r="D271" s="20">
        <f t="shared" si="2"/>
        <v>5.0000000000000001E-3</v>
      </c>
      <c r="E271" s="77">
        <f t="shared" si="0"/>
        <v>-2.6010068891708843E-2</v>
      </c>
      <c r="F271" s="78">
        <f t="shared" si="1"/>
        <v>1.7639899311082747</v>
      </c>
      <c r="G271" s="20">
        <f t="shared" si="62"/>
        <v>0.14055217055805408</v>
      </c>
      <c r="H271" s="79">
        <f t="shared" si="63"/>
        <v>7.027608527902704E-2</v>
      </c>
      <c r="I271" s="80">
        <f t="shared" si="55"/>
        <v>1.7147239147209568</v>
      </c>
      <c r="J271" s="80">
        <f t="shared" si="56"/>
        <v>1.8552760852790107</v>
      </c>
      <c r="K271" s="80" t="str">
        <f t="shared" si="57"/>
        <v>No</v>
      </c>
      <c r="S271" s="20">
        <v>258</v>
      </c>
      <c r="T271" s="93">
        <f t="shared" si="51"/>
        <v>5.2849999999999726</v>
      </c>
      <c r="U271" s="20">
        <f t="shared" si="52"/>
        <v>5.0000000000000001E-3</v>
      </c>
      <c r="V271" s="118">
        <f t="shared" si="53"/>
        <v>-0.20808055113367074</v>
      </c>
      <c r="W271" s="78">
        <f t="shared" si="54"/>
        <v>5.0819194488663015</v>
      </c>
      <c r="X271" s="20">
        <f t="shared" si="64"/>
        <v>0.21928425743685293</v>
      </c>
      <c r="Y271" s="79">
        <f t="shared" si="58"/>
        <v>0.10964212871842646</v>
      </c>
      <c r="Z271" s="80">
        <f t="shared" si="59"/>
        <v>5.1753578712815465</v>
      </c>
      <c r="AA271" s="80">
        <f t="shared" si="60"/>
        <v>5.3946421287183988</v>
      </c>
      <c r="AB271" s="80" t="str">
        <f t="shared" si="61"/>
        <v>No</v>
      </c>
    </row>
    <row r="272" spans="2:28" x14ac:dyDescent="0.25">
      <c r="B272" s="20">
        <v>259</v>
      </c>
      <c r="C272" s="20">
        <f t="shared" ref="C272:C335" si="65">C271+D271</f>
        <v>1.7899999999999836</v>
      </c>
      <c r="D272" s="20">
        <f t="shared" si="2"/>
        <v>5.0000000000000001E-3</v>
      </c>
      <c r="E272" s="77">
        <f t="shared" si="0"/>
        <v>-2.4313042966064975E-2</v>
      </c>
      <c r="F272" s="78">
        <f t="shared" si="1"/>
        <v>1.7706869570339185</v>
      </c>
      <c r="G272" s="20">
        <f t="shared" si="62"/>
        <v>0.13958709905958602</v>
      </c>
      <c r="H272" s="79">
        <f t="shared" si="63"/>
        <v>6.9793549529793011E-2</v>
      </c>
      <c r="I272" s="80">
        <f t="shared" si="55"/>
        <v>1.7202064504701906</v>
      </c>
      <c r="J272" s="80">
        <f t="shared" si="56"/>
        <v>1.8597935495297766</v>
      </c>
      <c r="K272" s="80" t="str">
        <f t="shared" si="57"/>
        <v>No</v>
      </c>
      <c r="S272" s="20">
        <v>259</v>
      </c>
      <c r="T272" s="93">
        <f t="shared" ref="T272:T335" si="66">T271+U271</f>
        <v>5.2899999999999725</v>
      </c>
      <c r="U272" s="20">
        <f t="shared" ref="U272:U335" si="67">$U$6/4</f>
        <v>5.0000000000000001E-3</v>
      </c>
      <c r="V272" s="118">
        <f t="shared" ref="V272:V335" si="68">$U$8*SIN(S272*4*PI()/180)</f>
        <v>-0.1945043437285198</v>
      </c>
      <c r="W272" s="78">
        <f t="shared" ref="W272:W335" si="69">SUM(T272:V272)</f>
        <v>5.1004956562714527</v>
      </c>
      <c r="X272" s="20">
        <f t="shared" si="64"/>
        <v>0.21356847017456321</v>
      </c>
      <c r="Y272" s="79">
        <f t="shared" si="58"/>
        <v>0.1067842350872816</v>
      </c>
      <c r="Z272" s="80">
        <f t="shared" si="59"/>
        <v>5.1832157649126911</v>
      </c>
      <c r="AA272" s="80">
        <f t="shared" si="60"/>
        <v>5.3967842350872539</v>
      </c>
      <c r="AB272" s="80" t="str">
        <f t="shared" si="61"/>
        <v>No</v>
      </c>
    </row>
    <row r="273" spans="2:28" x14ac:dyDescent="0.25">
      <c r="B273" s="20">
        <v>260</v>
      </c>
      <c r="C273" s="20">
        <f t="shared" si="65"/>
        <v>1.7949999999999835</v>
      </c>
      <c r="D273" s="20">
        <f t="shared" si="2"/>
        <v>5.0000000000000001E-3</v>
      </c>
      <c r="E273" s="77">
        <f t="shared" si="0"/>
        <v>-2.2497566339028875E-2</v>
      </c>
      <c r="F273" s="78">
        <f t="shared" si="1"/>
        <v>1.7775024336609546</v>
      </c>
      <c r="G273" s="20">
        <f t="shared" si="62"/>
        <v>0.13864814311296397</v>
      </c>
      <c r="H273" s="79">
        <f t="shared" si="63"/>
        <v>6.9324071556481986E-2</v>
      </c>
      <c r="I273" s="80">
        <f t="shared" si="55"/>
        <v>1.7256759284435015</v>
      </c>
      <c r="J273" s="80">
        <f t="shared" si="56"/>
        <v>1.8643240715564655</v>
      </c>
      <c r="K273" s="80" t="str">
        <f t="shared" si="57"/>
        <v>No</v>
      </c>
      <c r="S273" s="20">
        <v>260</v>
      </c>
      <c r="T273" s="93">
        <f t="shared" si="66"/>
        <v>5.2949999999999724</v>
      </c>
      <c r="U273" s="20">
        <f t="shared" si="67"/>
        <v>5.0000000000000001E-3</v>
      </c>
      <c r="V273" s="118">
        <f t="shared" si="68"/>
        <v>-0.179980530712231</v>
      </c>
      <c r="W273" s="78">
        <f t="shared" si="69"/>
        <v>5.1200194692877412</v>
      </c>
      <c r="X273" s="20">
        <f t="shared" si="64"/>
        <v>0.20779656499414223</v>
      </c>
      <c r="Y273" s="79">
        <f t="shared" si="58"/>
        <v>0.10389828249707111</v>
      </c>
      <c r="Z273" s="80">
        <f t="shared" si="59"/>
        <v>5.1911017175029013</v>
      </c>
      <c r="AA273" s="80">
        <f t="shared" si="60"/>
        <v>5.3988982824970435</v>
      </c>
      <c r="AB273" s="80" t="str">
        <f t="shared" si="61"/>
        <v>No</v>
      </c>
    </row>
    <row r="274" spans="2:28" x14ac:dyDescent="0.25">
      <c r="B274" s="20">
        <v>261</v>
      </c>
      <c r="C274" s="20">
        <f t="shared" si="65"/>
        <v>1.7999999999999834</v>
      </c>
      <c r="D274" s="20">
        <f t="shared" si="2"/>
        <v>5.0000000000000001E-3</v>
      </c>
      <c r="E274" s="77">
        <f t="shared" si="0"/>
        <v>-2.057248383023658E-2</v>
      </c>
      <c r="F274" s="78">
        <f t="shared" si="1"/>
        <v>1.7844275161697467</v>
      </c>
      <c r="G274" s="20">
        <f t="shared" si="62"/>
        <v>0.13774078068710249</v>
      </c>
      <c r="H274" s="79">
        <f t="shared" si="63"/>
        <v>6.8870390343551247E-2</v>
      </c>
      <c r="I274" s="80">
        <f t="shared" si="55"/>
        <v>1.7311296096564321</v>
      </c>
      <c r="J274" s="80">
        <f t="shared" si="56"/>
        <v>1.8688703903435346</v>
      </c>
      <c r="K274" s="80" t="str">
        <f t="shared" si="57"/>
        <v>No</v>
      </c>
      <c r="S274" s="20">
        <v>261</v>
      </c>
      <c r="T274" s="93">
        <f t="shared" si="66"/>
        <v>5.2999999999999723</v>
      </c>
      <c r="U274" s="20">
        <f t="shared" si="67"/>
        <v>5.0000000000000001E-3</v>
      </c>
      <c r="V274" s="118">
        <f t="shared" si="68"/>
        <v>-0.16457987064189264</v>
      </c>
      <c r="W274" s="78">
        <f t="shared" si="69"/>
        <v>5.1404201293580796</v>
      </c>
      <c r="X274" s="20">
        <f t="shared" si="64"/>
        <v>0.20200718284840427</v>
      </c>
      <c r="Y274" s="79">
        <f t="shared" si="58"/>
        <v>0.10100359142420214</v>
      </c>
      <c r="Z274" s="80">
        <f t="shared" si="59"/>
        <v>5.1989964085757698</v>
      </c>
      <c r="AA274" s="80">
        <f t="shared" si="60"/>
        <v>5.4010035914241747</v>
      </c>
      <c r="AB274" s="80" t="str">
        <f t="shared" si="61"/>
        <v>No</v>
      </c>
    </row>
    <row r="275" spans="2:28" x14ac:dyDescent="0.25">
      <c r="B275" s="20">
        <v>262</v>
      </c>
      <c r="C275" s="20">
        <f t="shared" si="65"/>
        <v>1.8049999999999833</v>
      </c>
      <c r="D275" s="20">
        <f t="shared" si="2"/>
        <v>5.0000000000000001E-3</v>
      </c>
      <c r="E275" s="77">
        <f t="shared" si="0"/>
        <v>-1.8547174248162115E-2</v>
      </c>
      <c r="F275" s="78">
        <f t="shared" si="1"/>
        <v>1.791452825751821</v>
      </c>
      <c r="G275" s="20">
        <f t="shared" si="62"/>
        <v>0.13687045217574426</v>
      </c>
      <c r="H275" s="79">
        <f t="shared" si="63"/>
        <v>6.8435226087872128E-2</v>
      </c>
      <c r="I275" s="80">
        <f t="shared" si="55"/>
        <v>1.7365647739121111</v>
      </c>
      <c r="J275" s="80">
        <f t="shared" si="56"/>
        <v>1.8734352260878555</v>
      </c>
      <c r="K275" s="80" t="str">
        <f t="shared" si="57"/>
        <v>No</v>
      </c>
      <c r="S275" s="20">
        <v>262</v>
      </c>
      <c r="T275" s="93">
        <f t="shared" si="66"/>
        <v>5.3049999999999722</v>
      </c>
      <c r="U275" s="20">
        <f t="shared" si="67"/>
        <v>5.0000000000000001E-3</v>
      </c>
      <c r="V275" s="118">
        <f t="shared" si="68"/>
        <v>-0.14837739398529692</v>
      </c>
      <c r="W275" s="78">
        <f t="shared" si="69"/>
        <v>5.1616226060146753</v>
      </c>
      <c r="X275" s="20">
        <f t="shared" si="64"/>
        <v>0.19624379237585846</v>
      </c>
      <c r="Y275" s="79">
        <f t="shared" si="58"/>
        <v>9.8121896187929228E-2</v>
      </c>
      <c r="Z275" s="80">
        <f t="shared" si="59"/>
        <v>5.2068781038120431</v>
      </c>
      <c r="AA275" s="80">
        <f t="shared" si="60"/>
        <v>5.4031218961879013</v>
      </c>
      <c r="AB275" s="80" t="str">
        <f t="shared" si="61"/>
        <v>No</v>
      </c>
    </row>
    <row r="276" spans="2:28" x14ac:dyDescent="0.25">
      <c r="B276" s="20">
        <v>263</v>
      </c>
      <c r="C276" s="20">
        <f t="shared" si="65"/>
        <v>1.8099999999999832</v>
      </c>
      <c r="D276" s="20">
        <f t="shared" si="2"/>
        <v>5.0000000000000001E-3</v>
      </c>
      <c r="E276" s="77">
        <f t="shared" si="0"/>
        <v>-1.6431504697506139E-2</v>
      </c>
      <c r="F276" s="78">
        <f t="shared" si="1"/>
        <v>1.798568495302477</v>
      </c>
      <c r="G276" s="20">
        <f t="shared" si="62"/>
        <v>0.13604251501708337</v>
      </c>
      <c r="H276" s="79">
        <f t="shared" si="63"/>
        <v>6.8021257508541683E-2</v>
      </c>
      <c r="I276" s="80">
        <f t="shared" si="55"/>
        <v>1.7419787424914415</v>
      </c>
      <c r="J276" s="80">
        <f t="shared" si="56"/>
        <v>1.8780212575085249</v>
      </c>
      <c r="K276" s="80" t="str">
        <f t="shared" si="57"/>
        <v>No</v>
      </c>
      <c r="S276" s="20">
        <v>263</v>
      </c>
      <c r="T276" s="93">
        <f t="shared" si="66"/>
        <v>5.3099999999999721</v>
      </c>
      <c r="U276" s="20">
        <f t="shared" si="67"/>
        <v>5.0000000000000001E-3</v>
      </c>
      <c r="V276" s="118">
        <f t="shared" si="68"/>
        <v>-0.13145203758004911</v>
      </c>
      <c r="W276" s="78">
        <f t="shared" si="69"/>
        <v>5.1835479624199232</v>
      </c>
      <c r="X276" s="20">
        <f t="shared" si="64"/>
        <v>0.19055487029801046</v>
      </c>
      <c r="Y276" s="79">
        <f t="shared" si="58"/>
        <v>9.5277435149005232E-2</v>
      </c>
      <c r="Z276" s="80">
        <f t="shared" si="59"/>
        <v>5.214722564850967</v>
      </c>
      <c r="AA276" s="80">
        <f t="shared" si="60"/>
        <v>5.4052774351489772</v>
      </c>
      <c r="AB276" s="80" t="str">
        <f t="shared" si="61"/>
        <v>No</v>
      </c>
    </row>
    <row r="277" spans="2:28" x14ac:dyDescent="0.25">
      <c r="B277" s="20">
        <v>264</v>
      </c>
      <c r="C277" s="20">
        <f t="shared" si="65"/>
        <v>1.8149999999999831</v>
      </c>
      <c r="D277" s="20">
        <f t="shared" si="2"/>
        <v>5.0000000000000001E-3</v>
      </c>
      <c r="E277" s="77">
        <f t="shared" si="0"/>
        <v>-1.4235782507652993E-2</v>
      </c>
      <c r="F277" s="78">
        <f t="shared" si="1"/>
        <v>1.8057642174923301</v>
      </c>
      <c r="G277" s="20">
        <f t="shared" si="62"/>
        <v>0.13526219535863584</v>
      </c>
      <c r="H277" s="79">
        <f t="shared" si="63"/>
        <v>6.7631097679317922E-2</v>
      </c>
      <c r="I277" s="80">
        <f t="shared" si="55"/>
        <v>1.7473689023206651</v>
      </c>
      <c r="J277" s="80">
        <f t="shared" si="56"/>
        <v>1.882631097679301</v>
      </c>
      <c r="K277" s="80" t="str">
        <f t="shared" si="57"/>
        <v>No</v>
      </c>
      <c r="S277" s="20">
        <v>264</v>
      </c>
      <c r="T277" s="93">
        <f t="shared" si="66"/>
        <v>5.314999999999972</v>
      </c>
      <c r="U277" s="20">
        <f t="shared" si="67"/>
        <v>5.0000000000000001E-3</v>
      </c>
      <c r="V277" s="118">
        <f t="shared" si="68"/>
        <v>-0.11388626006122395</v>
      </c>
      <c r="W277" s="78">
        <f t="shared" si="69"/>
        <v>5.2061137399387478</v>
      </c>
      <c r="X277" s="20">
        <f t="shared" si="64"/>
        <v>0.18499397571329904</v>
      </c>
      <c r="Y277" s="79">
        <f t="shared" si="58"/>
        <v>9.2496987856649518E-2</v>
      </c>
      <c r="Z277" s="80">
        <f t="shared" si="59"/>
        <v>5.2225030121433225</v>
      </c>
      <c r="AA277" s="80">
        <f t="shared" si="60"/>
        <v>5.4074969878566215</v>
      </c>
      <c r="AB277" s="80" t="str">
        <f t="shared" si="61"/>
        <v>No</v>
      </c>
    </row>
    <row r="278" spans="2:28" x14ac:dyDescent="0.25">
      <c r="B278" s="20">
        <v>265</v>
      </c>
      <c r="C278" s="20">
        <f t="shared" si="65"/>
        <v>1.819999999999983</v>
      </c>
      <c r="D278" s="20">
        <f t="shared" si="2"/>
        <v>5.0000000000000001E-3</v>
      </c>
      <c r="E278" s="77">
        <f t="shared" si="0"/>
        <v>-1.1970705016398417E-2</v>
      </c>
      <c r="F278" s="78">
        <f t="shared" si="1"/>
        <v>1.8130292949835844</v>
      </c>
      <c r="G278" s="20">
        <f t="shared" si="62"/>
        <v>0.13453453737037552</v>
      </c>
      <c r="H278" s="79">
        <f t="shared" si="63"/>
        <v>6.7267268685187759E-2</v>
      </c>
      <c r="I278" s="80">
        <f t="shared" si="55"/>
        <v>1.7527327313147951</v>
      </c>
      <c r="J278" s="80">
        <f t="shared" si="56"/>
        <v>1.8872672686851708</v>
      </c>
      <c r="K278" s="80" t="str">
        <f t="shared" si="57"/>
        <v>No</v>
      </c>
      <c r="S278" s="20">
        <v>265</v>
      </c>
      <c r="T278" s="93">
        <f t="shared" si="66"/>
        <v>5.3199999999999719</v>
      </c>
      <c r="U278" s="20">
        <f t="shared" si="67"/>
        <v>5.0000000000000001E-3</v>
      </c>
      <c r="V278" s="118">
        <f t="shared" si="68"/>
        <v>-9.5765640131187338E-2</v>
      </c>
      <c r="W278" s="78">
        <f t="shared" si="69"/>
        <v>5.2292343598687845</v>
      </c>
      <c r="X278" s="20">
        <f t="shared" si="64"/>
        <v>0.17961965629390814</v>
      </c>
      <c r="Y278" s="79">
        <f t="shared" si="58"/>
        <v>8.9809828146954068E-2</v>
      </c>
      <c r="Z278" s="80">
        <f t="shared" si="59"/>
        <v>5.2301901718530175</v>
      </c>
      <c r="AA278" s="80">
        <f t="shared" si="60"/>
        <v>5.4098098281469262</v>
      </c>
      <c r="AB278" s="80" t="str">
        <f t="shared" si="61"/>
        <v>No</v>
      </c>
    </row>
    <row r="279" spans="2:28" x14ac:dyDescent="0.25">
      <c r="B279" s="20">
        <v>266</v>
      </c>
      <c r="C279" s="20">
        <f t="shared" si="65"/>
        <v>1.8249999999999829</v>
      </c>
      <c r="D279" s="20">
        <f t="shared" si="2"/>
        <v>5.0000000000000001E-3</v>
      </c>
      <c r="E279" s="77">
        <f t="shared" si="0"/>
        <v>-9.6473074535950113E-3</v>
      </c>
      <c r="F279" s="78">
        <f t="shared" si="1"/>
        <v>1.8203526925463878</v>
      </c>
      <c r="G279" s="20">
        <f t="shared" si="62"/>
        <v>0.1338643509635826</v>
      </c>
      <c r="H279" s="79">
        <f t="shared" si="63"/>
        <v>6.6932175481791298E-2</v>
      </c>
      <c r="I279" s="80">
        <f t="shared" si="55"/>
        <v>1.7580678245181915</v>
      </c>
      <c r="J279" s="80">
        <f t="shared" si="56"/>
        <v>1.8919321754817742</v>
      </c>
      <c r="K279" s="80" t="str">
        <f t="shared" si="57"/>
        <v>No</v>
      </c>
      <c r="S279" s="20">
        <v>266</v>
      </c>
      <c r="T279" s="93">
        <f t="shared" si="66"/>
        <v>5.3249999999999718</v>
      </c>
      <c r="U279" s="20">
        <f t="shared" si="67"/>
        <v>5.0000000000000001E-3</v>
      </c>
      <c r="V279" s="118">
        <f t="shared" si="68"/>
        <v>-7.717845962876009E-2</v>
      </c>
      <c r="W279" s="78">
        <f t="shared" si="69"/>
        <v>5.2528215403712117</v>
      </c>
      <c r="X279" s="20">
        <f t="shared" si="64"/>
        <v>0.17449510593450623</v>
      </c>
      <c r="Y279" s="79">
        <f t="shared" si="58"/>
        <v>8.7247552967253117E-2</v>
      </c>
      <c r="Z279" s="80">
        <f t="shared" si="59"/>
        <v>5.2377524470327188</v>
      </c>
      <c r="AA279" s="80">
        <f t="shared" si="60"/>
        <v>5.4122475529672247</v>
      </c>
      <c r="AB279" s="80" t="str">
        <f t="shared" si="61"/>
        <v>No</v>
      </c>
    </row>
    <row r="280" spans="2:28" x14ac:dyDescent="0.25">
      <c r="B280" s="20">
        <v>267</v>
      </c>
      <c r="C280" s="20">
        <f t="shared" si="65"/>
        <v>1.8299999999999828</v>
      </c>
      <c r="D280" s="20">
        <f t="shared" si="2"/>
        <v>5.0000000000000001E-3</v>
      </c>
      <c r="E280" s="77">
        <f t="shared" si="0"/>
        <v>-7.2769091786216425E-3</v>
      </c>
      <c r="F280" s="78">
        <f t="shared" si="1"/>
        <v>1.8277230908213611</v>
      </c>
      <c r="G280" s="20">
        <f t="shared" si="62"/>
        <v>0.13325615882126796</v>
      </c>
      <c r="H280" s="79">
        <f t="shared" si="63"/>
        <v>6.6628079410633978E-2</v>
      </c>
      <c r="I280" s="80">
        <f t="shared" si="55"/>
        <v>1.7633719205893488</v>
      </c>
      <c r="J280" s="80">
        <f t="shared" si="56"/>
        <v>1.8966280794106167</v>
      </c>
      <c r="K280" s="80" t="str">
        <f t="shared" si="57"/>
        <v>No</v>
      </c>
      <c r="S280" s="20">
        <v>267</v>
      </c>
      <c r="T280" s="93">
        <f t="shared" si="66"/>
        <v>5.3299999999999716</v>
      </c>
      <c r="U280" s="20">
        <f t="shared" si="67"/>
        <v>5.0000000000000001E-3</v>
      </c>
      <c r="V280" s="118">
        <f t="shared" si="68"/>
        <v>-5.821527342897314E-2</v>
      </c>
      <c r="W280" s="78">
        <f t="shared" si="69"/>
        <v>5.2767847265709982</v>
      </c>
      <c r="X280" s="20">
        <f t="shared" si="64"/>
        <v>0.16968747715443408</v>
      </c>
      <c r="Y280" s="79">
        <f t="shared" si="58"/>
        <v>8.484373857721704E-2</v>
      </c>
      <c r="Z280" s="80">
        <f t="shared" si="59"/>
        <v>5.2451562614227543</v>
      </c>
      <c r="AA280" s="80">
        <f t="shared" si="60"/>
        <v>5.414843738577189</v>
      </c>
      <c r="AB280" s="80" t="str">
        <f t="shared" si="61"/>
        <v>No</v>
      </c>
    </row>
    <row r="281" spans="2:28" x14ac:dyDescent="0.25">
      <c r="B281" s="20">
        <v>268</v>
      </c>
      <c r="C281" s="20">
        <f t="shared" si="65"/>
        <v>1.8349999999999826</v>
      </c>
      <c r="D281" s="20">
        <f t="shared" si="2"/>
        <v>5.0000000000000001E-3</v>
      </c>
      <c r="E281" s="77">
        <f t="shared" si="0"/>
        <v>-4.8710585336023847E-3</v>
      </c>
      <c r="F281" s="78">
        <f t="shared" si="1"/>
        <v>1.8351289414663801</v>
      </c>
      <c r="G281" s="20">
        <f t="shared" si="62"/>
        <v>0.13271414377895821</v>
      </c>
      <c r="H281" s="79">
        <f t="shared" si="63"/>
        <v>6.6357071889479105E-2</v>
      </c>
      <c r="I281" s="80">
        <f t="shared" si="55"/>
        <v>1.7686429281105036</v>
      </c>
      <c r="J281" s="80">
        <f t="shared" si="56"/>
        <v>1.9013570718894617</v>
      </c>
      <c r="K281" s="80" t="str">
        <f t="shared" si="57"/>
        <v>No</v>
      </c>
      <c r="S281" s="20">
        <v>268</v>
      </c>
      <c r="T281" s="93">
        <f t="shared" si="66"/>
        <v>5.3349999999999715</v>
      </c>
      <c r="U281" s="20">
        <f t="shared" si="67"/>
        <v>5.0000000000000001E-3</v>
      </c>
      <c r="V281" s="118">
        <f t="shared" si="68"/>
        <v>-3.8968468268819077E-2</v>
      </c>
      <c r="W281" s="78">
        <f t="shared" si="69"/>
        <v>5.3010315317311525</v>
      </c>
      <c r="X281" s="20">
        <f t="shared" si="64"/>
        <v>0.16526674393269719</v>
      </c>
      <c r="Y281" s="79">
        <f t="shared" si="58"/>
        <v>8.2633371966348595E-2</v>
      </c>
      <c r="Z281" s="80">
        <f t="shared" si="59"/>
        <v>5.2523666280336228</v>
      </c>
      <c r="AA281" s="80">
        <f t="shared" si="60"/>
        <v>5.4176333719663203</v>
      </c>
      <c r="AB281" s="80" t="str">
        <f t="shared" si="61"/>
        <v>No</v>
      </c>
    </row>
    <row r="282" spans="2:28" x14ac:dyDescent="0.25">
      <c r="B282" s="20">
        <v>269</v>
      </c>
      <c r="C282" s="20">
        <f t="shared" si="65"/>
        <v>1.8399999999999825</v>
      </c>
      <c r="D282" s="20">
        <f t="shared" si="2"/>
        <v>5.0000000000000001E-3</v>
      </c>
      <c r="E282" s="77">
        <f t="shared" si="0"/>
        <v>-2.4414765810443838E-3</v>
      </c>
      <c r="F282" s="78">
        <f t="shared" si="1"/>
        <v>1.8425585234189381</v>
      </c>
      <c r="G282" s="20">
        <f t="shared" si="62"/>
        <v>0.13224209770177373</v>
      </c>
      <c r="H282" s="79">
        <f t="shared" si="63"/>
        <v>6.6121048850886863E-2</v>
      </c>
      <c r="I282" s="80">
        <f t="shared" si="55"/>
        <v>1.7738789511490958</v>
      </c>
      <c r="J282" s="80">
        <f t="shared" si="56"/>
        <v>1.9061210488508693</v>
      </c>
      <c r="K282" s="80" t="str">
        <f t="shared" si="57"/>
        <v>No</v>
      </c>
      <c r="S282" s="20">
        <v>269</v>
      </c>
      <c r="T282" s="93">
        <f t="shared" si="66"/>
        <v>5.3399999999999714</v>
      </c>
      <c r="U282" s="20">
        <f t="shared" si="67"/>
        <v>5.0000000000000001E-3</v>
      </c>
      <c r="V282" s="118">
        <f t="shared" si="68"/>
        <v>-1.953181264835507E-2</v>
      </c>
      <c r="W282" s="78">
        <f t="shared" si="69"/>
        <v>5.3254681873516159</v>
      </c>
      <c r="X282" s="20">
        <f t="shared" si="64"/>
        <v>0.16130402112721515</v>
      </c>
      <c r="Y282" s="79">
        <f t="shared" si="58"/>
        <v>8.0652010563607573E-2</v>
      </c>
      <c r="Z282" s="80">
        <f t="shared" si="59"/>
        <v>5.2593479894363639</v>
      </c>
      <c r="AA282" s="80">
        <f t="shared" si="60"/>
        <v>5.4206520105635789</v>
      </c>
      <c r="AB282" s="80" t="str">
        <f t="shared" si="61"/>
        <v>No</v>
      </c>
    </row>
    <row r="283" spans="2:28" x14ac:dyDescent="0.25">
      <c r="B283" s="20">
        <v>270</v>
      </c>
      <c r="C283" s="20">
        <f t="shared" si="65"/>
        <v>1.8449999999999824</v>
      </c>
      <c r="D283" s="20">
        <f t="shared" si="2"/>
        <v>5.0000000000000001E-3</v>
      </c>
      <c r="E283" s="77">
        <f t="shared" si="0"/>
        <v>-2.5728117553081021E-17</v>
      </c>
      <c r="F283" s="78">
        <f t="shared" si="1"/>
        <v>1.8499999999999823</v>
      </c>
      <c r="G283" s="20">
        <f t="shared" si="62"/>
        <v>0.13184337307482541</v>
      </c>
      <c r="H283" s="79">
        <f t="shared" si="63"/>
        <v>6.5921686537412705E-2</v>
      </c>
      <c r="I283" s="80">
        <f t="shared" si="55"/>
        <v>1.7790783134625698</v>
      </c>
      <c r="J283" s="80">
        <f t="shared" si="56"/>
        <v>1.910921686537395</v>
      </c>
      <c r="K283" s="80" t="str">
        <f t="shared" si="57"/>
        <v>No</v>
      </c>
      <c r="S283" s="20">
        <v>270</v>
      </c>
      <c r="T283" s="93">
        <f t="shared" si="66"/>
        <v>5.3449999999999713</v>
      </c>
      <c r="U283" s="20">
        <f t="shared" si="67"/>
        <v>5.0000000000000001E-3</v>
      </c>
      <c r="V283" s="118">
        <f t="shared" si="68"/>
        <v>-2.0582494042464817E-16</v>
      </c>
      <c r="W283" s="78">
        <f t="shared" si="69"/>
        <v>5.3499999999999712</v>
      </c>
      <c r="X283" s="20">
        <f t="shared" si="64"/>
        <v>0.15786928642767298</v>
      </c>
      <c r="Y283" s="79">
        <f t="shared" si="58"/>
        <v>7.8934643213836489E-2</v>
      </c>
      <c r="Z283" s="80">
        <f t="shared" si="59"/>
        <v>5.2660653567861351</v>
      </c>
      <c r="AA283" s="80">
        <f t="shared" si="60"/>
        <v>5.4239346432138076</v>
      </c>
      <c r="AB283" s="80" t="str">
        <f t="shared" si="61"/>
        <v>No</v>
      </c>
    </row>
    <row r="284" spans="2:28" x14ac:dyDescent="0.25">
      <c r="B284" s="20">
        <v>271</v>
      </c>
      <c r="C284" s="20">
        <f t="shared" si="65"/>
        <v>1.8499999999999823</v>
      </c>
      <c r="D284" s="20">
        <f t="shared" si="2"/>
        <v>5.0000000000000001E-3</v>
      </c>
      <c r="E284" s="77">
        <f t="shared" si="0"/>
        <v>2.4414765810443326E-3</v>
      </c>
      <c r="F284" s="78">
        <f t="shared" si="1"/>
        <v>1.8574414765810265</v>
      </c>
      <c r="G284" s="20">
        <f t="shared" si="62"/>
        <v>0.13152083854968533</v>
      </c>
      <c r="H284" s="79">
        <f t="shared" si="63"/>
        <v>6.5760419274842663E-2</v>
      </c>
      <c r="I284" s="80">
        <f t="shared" si="55"/>
        <v>1.7842395807251397</v>
      </c>
      <c r="J284" s="80">
        <f t="shared" si="56"/>
        <v>1.915760419274825</v>
      </c>
      <c r="K284" s="80" t="str">
        <f t="shared" si="57"/>
        <v>No</v>
      </c>
      <c r="S284" s="20">
        <v>271</v>
      </c>
      <c r="T284" s="93">
        <f t="shared" si="66"/>
        <v>5.3499999999999712</v>
      </c>
      <c r="U284" s="20">
        <f t="shared" si="67"/>
        <v>5.0000000000000001E-3</v>
      </c>
      <c r="V284" s="118">
        <f t="shared" si="68"/>
        <v>1.9531812648354661E-2</v>
      </c>
      <c r="W284" s="78">
        <f t="shared" si="69"/>
        <v>5.3745318126483257</v>
      </c>
      <c r="X284" s="20">
        <f t="shared" si="64"/>
        <v>0.15502852900286479</v>
      </c>
      <c r="Y284" s="79">
        <f t="shared" si="58"/>
        <v>7.7514264501432395E-2</v>
      </c>
      <c r="Z284" s="80">
        <f t="shared" si="59"/>
        <v>5.2724857354985391</v>
      </c>
      <c r="AA284" s="80">
        <f t="shared" si="60"/>
        <v>5.4275142645014034</v>
      </c>
      <c r="AB284" s="80" t="str">
        <f t="shared" si="61"/>
        <v>No</v>
      </c>
    </row>
    <row r="285" spans="2:28" x14ac:dyDescent="0.25">
      <c r="B285" s="20">
        <v>272</v>
      </c>
      <c r="C285" s="20">
        <f t="shared" si="65"/>
        <v>1.8549999999999822</v>
      </c>
      <c r="D285" s="20">
        <f t="shared" si="2"/>
        <v>5.0000000000000001E-3</v>
      </c>
      <c r="E285" s="77">
        <f t="shared" si="0"/>
        <v>4.8710585336023335E-3</v>
      </c>
      <c r="F285" s="78">
        <f t="shared" si="1"/>
        <v>1.8648710585335844</v>
      </c>
      <c r="G285" s="20">
        <f t="shared" si="62"/>
        <v>0.13127683966278117</v>
      </c>
      <c r="H285" s="79">
        <f t="shared" si="63"/>
        <v>6.5638419831390585E-2</v>
      </c>
      <c r="I285" s="80">
        <f t="shared" si="55"/>
        <v>1.7893615801685916</v>
      </c>
      <c r="J285" s="80">
        <f t="shared" si="56"/>
        <v>1.9206384198313728</v>
      </c>
      <c r="K285" s="80" t="str">
        <f t="shared" si="57"/>
        <v>No</v>
      </c>
      <c r="S285" s="20">
        <v>272</v>
      </c>
      <c r="T285" s="93">
        <f t="shared" si="66"/>
        <v>5.3549999999999711</v>
      </c>
      <c r="U285" s="20">
        <f t="shared" si="67"/>
        <v>5.0000000000000001E-3</v>
      </c>
      <c r="V285" s="118">
        <f t="shared" si="68"/>
        <v>3.8968468268818668E-2</v>
      </c>
      <c r="W285" s="78">
        <f t="shared" si="69"/>
        <v>5.39896846826879</v>
      </c>
      <c r="X285" s="20">
        <f t="shared" si="64"/>
        <v>0.15284046572079674</v>
      </c>
      <c r="Y285" s="79">
        <f t="shared" si="58"/>
        <v>7.6420232860398368E-2</v>
      </c>
      <c r="Z285" s="80">
        <f t="shared" si="59"/>
        <v>5.2785797671395729</v>
      </c>
      <c r="AA285" s="80">
        <f t="shared" si="60"/>
        <v>5.4314202328603693</v>
      </c>
      <c r="AB285" s="80" t="str">
        <f t="shared" si="61"/>
        <v>No</v>
      </c>
    </row>
    <row r="286" spans="2:28" x14ac:dyDescent="0.25">
      <c r="B286" s="20">
        <v>273</v>
      </c>
      <c r="C286" s="20">
        <f t="shared" si="65"/>
        <v>1.8599999999999821</v>
      </c>
      <c r="D286" s="20">
        <f t="shared" si="2"/>
        <v>5.0000000000000001E-3</v>
      </c>
      <c r="E286" s="77">
        <f t="shared" si="0"/>
        <v>7.2769091786215922E-3</v>
      </c>
      <c r="F286" s="78">
        <f t="shared" si="1"/>
        <v>1.8722769091786036</v>
      </c>
      <c r="G286" s="20">
        <f t="shared" si="62"/>
        <v>0.13111316585782423</v>
      </c>
      <c r="H286" s="79">
        <f t="shared" si="63"/>
        <v>6.5556582928912116E-2</v>
      </c>
      <c r="I286" s="80">
        <f t="shared" si="55"/>
        <v>1.7944434170710699</v>
      </c>
      <c r="J286" s="80">
        <f t="shared" si="56"/>
        <v>1.9255565829288943</v>
      </c>
      <c r="K286" s="80" t="str">
        <f t="shared" si="57"/>
        <v>No</v>
      </c>
      <c r="S286" s="20">
        <v>273</v>
      </c>
      <c r="T286" s="93">
        <f t="shared" si="66"/>
        <v>5.359999999999971</v>
      </c>
      <c r="U286" s="20">
        <f t="shared" si="67"/>
        <v>5.0000000000000001E-3</v>
      </c>
      <c r="V286" s="118">
        <f t="shared" si="68"/>
        <v>5.8215273428972737E-2</v>
      </c>
      <c r="W286" s="78">
        <f t="shared" si="69"/>
        <v>5.4232152734289434</v>
      </c>
      <c r="X286" s="20">
        <f t="shared" si="64"/>
        <v>0.15135310429188767</v>
      </c>
      <c r="Y286" s="79">
        <f t="shared" si="58"/>
        <v>7.5676552145943835E-2</v>
      </c>
      <c r="Z286" s="80">
        <f t="shared" si="59"/>
        <v>5.2843234478540273</v>
      </c>
      <c r="AA286" s="80">
        <f t="shared" si="60"/>
        <v>5.4356765521459147</v>
      </c>
      <c r="AB286" s="80" t="str">
        <f t="shared" si="61"/>
        <v>No</v>
      </c>
    </row>
    <row r="287" spans="2:28" x14ac:dyDescent="0.25">
      <c r="B287" s="20">
        <v>274</v>
      </c>
      <c r="C287" s="20">
        <f t="shared" si="65"/>
        <v>1.864999999999982</v>
      </c>
      <c r="D287" s="20">
        <f t="shared" si="2"/>
        <v>5.0000000000000001E-3</v>
      </c>
      <c r="E287" s="77">
        <f t="shared" si="0"/>
        <v>9.6473074535949593E-3</v>
      </c>
      <c r="F287" s="78">
        <f t="shared" si="1"/>
        <v>1.8796473074535769</v>
      </c>
      <c r="G287" s="20">
        <f t="shared" si="62"/>
        <v>0.13103102480347667</v>
      </c>
      <c r="H287" s="79">
        <f t="shared" si="63"/>
        <v>6.5515512401738335E-2</v>
      </c>
      <c r="I287" s="80">
        <f t="shared" si="55"/>
        <v>1.7994844875982436</v>
      </c>
      <c r="J287" s="80">
        <f t="shared" si="56"/>
        <v>1.9305155124017204</v>
      </c>
      <c r="K287" s="80" t="str">
        <f t="shared" si="57"/>
        <v>No</v>
      </c>
      <c r="S287" s="20">
        <v>274</v>
      </c>
      <c r="T287" s="93">
        <f t="shared" si="66"/>
        <v>5.3649999999999709</v>
      </c>
      <c r="U287" s="20">
        <f t="shared" si="67"/>
        <v>5.0000000000000001E-3</v>
      </c>
      <c r="V287" s="118">
        <f t="shared" si="68"/>
        <v>7.7178459628759674E-2</v>
      </c>
      <c r="W287" s="78">
        <f t="shared" si="69"/>
        <v>5.4471784596287307</v>
      </c>
      <c r="X287" s="20">
        <f t="shared" si="64"/>
        <v>0.15060055571070849</v>
      </c>
      <c r="Y287" s="79">
        <f t="shared" si="58"/>
        <v>7.5300277855354245E-2</v>
      </c>
      <c r="Z287" s="80">
        <f t="shared" si="59"/>
        <v>5.2896997221446167</v>
      </c>
      <c r="AA287" s="80">
        <f t="shared" si="60"/>
        <v>5.4403002778553251</v>
      </c>
      <c r="AB287" s="80" t="str">
        <f t="shared" si="61"/>
        <v>Yes</v>
      </c>
    </row>
    <row r="288" spans="2:28" x14ac:dyDescent="0.25">
      <c r="B288" s="20">
        <v>275</v>
      </c>
      <c r="C288" s="20">
        <f t="shared" si="65"/>
        <v>1.8699999999999819</v>
      </c>
      <c r="D288" s="20">
        <f t="shared" si="2"/>
        <v>5.0000000000000001E-3</v>
      </c>
      <c r="E288" s="77">
        <f t="shared" si="0"/>
        <v>1.1970705016398369E-2</v>
      </c>
      <c r="F288" s="78">
        <f t="shared" si="1"/>
        <v>1.8869707050163802</v>
      </c>
      <c r="G288" s="20">
        <f t="shared" si="62"/>
        <v>0.13103102480347661</v>
      </c>
      <c r="H288" s="79">
        <f t="shared" si="63"/>
        <v>6.5515512401738307E-2</v>
      </c>
      <c r="I288" s="80">
        <f t="shared" si="55"/>
        <v>1.8044844875982435</v>
      </c>
      <c r="J288" s="80">
        <f t="shared" si="56"/>
        <v>1.9355155124017203</v>
      </c>
      <c r="K288" s="80" t="str">
        <f t="shared" si="57"/>
        <v>No</v>
      </c>
      <c r="S288" s="20">
        <v>275</v>
      </c>
      <c r="T288" s="93">
        <f t="shared" si="66"/>
        <v>5.3699999999999708</v>
      </c>
      <c r="U288" s="20">
        <f t="shared" si="67"/>
        <v>5.0000000000000001E-3</v>
      </c>
      <c r="V288" s="118">
        <f t="shared" si="68"/>
        <v>9.5765640131186949E-2</v>
      </c>
      <c r="W288" s="78">
        <f t="shared" si="69"/>
        <v>5.470765640131158</v>
      </c>
      <c r="X288" s="20">
        <f t="shared" si="64"/>
        <v>0.15060055571070849</v>
      </c>
      <c r="Y288" s="79">
        <f t="shared" si="58"/>
        <v>7.5300277855354245E-2</v>
      </c>
      <c r="Z288" s="80">
        <f t="shared" si="59"/>
        <v>5.2946997221446166</v>
      </c>
      <c r="AA288" s="80">
        <f t="shared" si="60"/>
        <v>5.445300277855325</v>
      </c>
      <c r="AB288" s="80" t="str">
        <f t="shared" si="61"/>
        <v>Yes</v>
      </c>
    </row>
    <row r="289" spans="2:28" x14ac:dyDescent="0.25">
      <c r="B289" s="20">
        <v>276</v>
      </c>
      <c r="C289" s="20">
        <f t="shared" si="65"/>
        <v>1.8749999999999818</v>
      </c>
      <c r="D289" s="20">
        <f t="shared" si="2"/>
        <v>5.0000000000000001E-3</v>
      </c>
      <c r="E289" s="77">
        <f t="shared" si="0"/>
        <v>1.4235782507652946E-2</v>
      </c>
      <c r="F289" s="78">
        <f t="shared" si="1"/>
        <v>1.8942357825076346</v>
      </c>
      <c r="G289" s="20">
        <f t="shared" si="62"/>
        <v>0.13111316585782426</v>
      </c>
      <c r="H289" s="79">
        <f t="shared" si="63"/>
        <v>6.555658292891213E-2</v>
      </c>
      <c r="I289" s="80">
        <f t="shared" si="55"/>
        <v>1.8094434170710696</v>
      </c>
      <c r="J289" s="80">
        <f t="shared" si="56"/>
        <v>1.940556582928894</v>
      </c>
      <c r="K289" s="80" t="str">
        <f t="shared" si="57"/>
        <v>No</v>
      </c>
      <c r="S289" s="20">
        <v>276</v>
      </c>
      <c r="T289" s="93">
        <f t="shared" si="66"/>
        <v>5.3749999999999707</v>
      </c>
      <c r="U289" s="20">
        <f t="shared" si="67"/>
        <v>5.0000000000000001E-3</v>
      </c>
      <c r="V289" s="118">
        <f t="shared" si="68"/>
        <v>0.11388626006122357</v>
      </c>
      <c r="W289" s="78">
        <f t="shared" si="69"/>
        <v>5.4938862600611937</v>
      </c>
      <c r="X289" s="20">
        <f t="shared" si="64"/>
        <v>0.15135310429188761</v>
      </c>
      <c r="Y289" s="79">
        <f t="shared" si="58"/>
        <v>7.5676552145943807E-2</v>
      </c>
      <c r="Z289" s="80">
        <f t="shared" si="59"/>
        <v>5.299323447854027</v>
      </c>
      <c r="AA289" s="80">
        <f t="shared" si="60"/>
        <v>5.4506765521459144</v>
      </c>
      <c r="AB289" s="80" t="str">
        <f t="shared" si="61"/>
        <v>Yes</v>
      </c>
    </row>
    <row r="290" spans="2:28" x14ac:dyDescent="0.25">
      <c r="B290" s="20">
        <v>277</v>
      </c>
      <c r="C290" s="20">
        <f t="shared" si="65"/>
        <v>1.8799999999999817</v>
      </c>
      <c r="D290" s="20">
        <f t="shared" si="2"/>
        <v>5.0000000000000001E-3</v>
      </c>
      <c r="E290" s="77">
        <f t="shared" si="0"/>
        <v>1.6431504697506205E-2</v>
      </c>
      <c r="F290" s="78">
        <f t="shared" si="1"/>
        <v>1.9014315046974879</v>
      </c>
      <c r="G290" s="20">
        <f t="shared" si="62"/>
        <v>0.1312768396627812</v>
      </c>
      <c r="H290" s="79">
        <f t="shared" si="63"/>
        <v>6.5638419831390599E-2</v>
      </c>
      <c r="I290" s="80">
        <f t="shared" si="55"/>
        <v>1.8143615801685911</v>
      </c>
      <c r="J290" s="80">
        <f t="shared" si="56"/>
        <v>1.9456384198313723</v>
      </c>
      <c r="K290" s="80" t="str">
        <f t="shared" si="57"/>
        <v>No</v>
      </c>
      <c r="S290" s="20">
        <v>277</v>
      </c>
      <c r="T290" s="93">
        <f t="shared" si="66"/>
        <v>5.3799999999999706</v>
      </c>
      <c r="U290" s="20">
        <f t="shared" si="67"/>
        <v>5.0000000000000001E-3</v>
      </c>
      <c r="V290" s="118">
        <f t="shared" si="68"/>
        <v>0.13145203758004964</v>
      </c>
      <c r="W290" s="78">
        <f t="shared" si="69"/>
        <v>5.5164520375800201</v>
      </c>
      <c r="X290" s="20">
        <f t="shared" si="64"/>
        <v>0.15284046572079679</v>
      </c>
      <c r="Y290" s="79">
        <f t="shared" si="58"/>
        <v>7.6420232860398396E-2</v>
      </c>
      <c r="Z290" s="80">
        <f t="shared" si="59"/>
        <v>5.3035797671395724</v>
      </c>
      <c r="AA290" s="80">
        <f t="shared" si="60"/>
        <v>5.4564202328603688</v>
      </c>
      <c r="AB290" s="80" t="str">
        <f t="shared" si="61"/>
        <v>Yes</v>
      </c>
    </row>
    <row r="291" spans="2:28" x14ac:dyDescent="0.25">
      <c r="B291" s="20">
        <v>278</v>
      </c>
      <c r="C291" s="20">
        <f t="shared" si="65"/>
        <v>1.8849999999999816</v>
      </c>
      <c r="D291" s="20">
        <f t="shared" si="2"/>
        <v>5.0000000000000001E-3</v>
      </c>
      <c r="E291" s="77">
        <f t="shared" si="0"/>
        <v>1.8547174248162178E-2</v>
      </c>
      <c r="F291" s="78">
        <f t="shared" si="1"/>
        <v>1.9085471742481437</v>
      </c>
      <c r="G291" s="20">
        <f t="shared" si="62"/>
        <v>0.1315208385496853</v>
      </c>
      <c r="H291" s="79">
        <f t="shared" si="63"/>
        <v>6.5760419274842649E-2</v>
      </c>
      <c r="I291" s="80">
        <f t="shared" si="55"/>
        <v>1.8192395807251389</v>
      </c>
      <c r="J291" s="80">
        <f t="shared" si="56"/>
        <v>1.9507604192748242</v>
      </c>
      <c r="K291" s="80" t="str">
        <f t="shared" si="57"/>
        <v>No</v>
      </c>
      <c r="S291" s="20">
        <v>278</v>
      </c>
      <c r="T291" s="93">
        <f t="shared" si="66"/>
        <v>5.3849999999999705</v>
      </c>
      <c r="U291" s="20">
        <f t="shared" si="67"/>
        <v>5.0000000000000001E-3</v>
      </c>
      <c r="V291" s="118">
        <f t="shared" si="68"/>
        <v>0.14837739398529742</v>
      </c>
      <c r="W291" s="78">
        <f t="shared" si="69"/>
        <v>5.5383773939852681</v>
      </c>
      <c r="X291" s="20">
        <f t="shared" si="64"/>
        <v>0.15502852900286476</v>
      </c>
      <c r="Y291" s="79">
        <f t="shared" si="58"/>
        <v>7.7514264501432381E-2</v>
      </c>
      <c r="Z291" s="80">
        <f t="shared" si="59"/>
        <v>5.3074857354985383</v>
      </c>
      <c r="AA291" s="80">
        <f t="shared" si="60"/>
        <v>5.4625142645014026</v>
      </c>
      <c r="AB291" s="80" t="str">
        <f t="shared" si="61"/>
        <v>Yes</v>
      </c>
    </row>
    <row r="292" spans="2:28" x14ac:dyDescent="0.25">
      <c r="B292" s="20">
        <v>279</v>
      </c>
      <c r="C292" s="20">
        <f t="shared" si="65"/>
        <v>1.8899999999999815</v>
      </c>
      <c r="D292" s="20">
        <f t="shared" si="2"/>
        <v>5.0000000000000001E-3</v>
      </c>
      <c r="E292" s="77">
        <f t="shared" si="0"/>
        <v>2.0572483830236538E-2</v>
      </c>
      <c r="F292" s="78">
        <f t="shared" si="1"/>
        <v>1.9155724838302179</v>
      </c>
      <c r="G292" s="20">
        <f t="shared" si="62"/>
        <v>0.13184337307482541</v>
      </c>
      <c r="H292" s="79">
        <f t="shared" si="63"/>
        <v>6.5921686537412705E-2</v>
      </c>
      <c r="I292" s="80">
        <f t="shared" si="55"/>
        <v>1.8240783134625689</v>
      </c>
      <c r="J292" s="80">
        <f t="shared" si="56"/>
        <v>1.9559216865373941</v>
      </c>
      <c r="K292" s="80" t="str">
        <f t="shared" si="57"/>
        <v>No</v>
      </c>
      <c r="S292" s="20">
        <v>279</v>
      </c>
      <c r="T292" s="93">
        <f t="shared" si="66"/>
        <v>5.3899999999999704</v>
      </c>
      <c r="U292" s="20">
        <f t="shared" si="67"/>
        <v>5.0000000000000001E-3</v>
      </c>
      <c r="V292" s="118">
        <f t="shared" si="68"/>
        <v>0.16457987064189231</v>
      </c>
      <c r="W292" s="78">
        <f t="shared" si="69"/>
        <v>5.5595798706418629</v>
      </c>
      <c r="X292" s="20">
        <f t="shared" si="64"/>
        <v>0.15786928642767289</v>
      </c>
      <c r="Y292" s="79">
        <f t="shared" si="58"/>
        <v>7.8934643213836447E-2</v>
      </c>
      <c r="Z292" s="80">
        <f t="shared" si="59"/>
        <v>5.3110653567861341</v>
      </c>
      <c r="AA292" s="80">
        <f t="shared" si="60"/>
        <v>5.4689346432138066</v>
      </c>
      <c r="AB292" s="80" t="str">
        <f t="shared" si="61"/>
        <v>Yes</v>
      </c>
    </row>
    <row r="293" spans="2:28" x14ac:dyDescent="0.25">
      <c r="B293" s="20">
        <v>280</v>
      </c>
      <c r="C293" s="20">
        <f t="shared" si="65"/>
        <v>1.8949999999999814</v>
      </c>
      <c r="D293" s="20">
        <f t="shared" si="2"/>
        <v>5.0000000000000001E-3</v>
      </c>
      <c r="E293" s="77">
        <f t="shared" si="0"/>
        <v>2.2497566339028836E-2</v>
      </c>
      <c r="F293" s="78">
        <f t="shared" si="1"/>
        <v>1.92249756633901</v>
      </c>
      <c r="G293" s="20">
        <f t="shared" si="62"/>
        <v>0.13224209770177367</v>
      </c>
      <c r="H293" s="79">
        <f t="shared" si="63"/>
        <v>6.6121048850886835E-2</v>
      </c>
      <c r="I293" s="80">
        <f t="shared" si="55"/>
        <v>1.8288789511490946</v>
      </c>
      <c r="J293" s="80">
        <f t="shared" si="56"/>
        <v>1.9611210488508681</v>
      </c>
      <c r="K293" s="80" t="str">
        <f t="shared" si="57"/>
        <v>No</v>
      </c>
      <c r="S293" s="20">
        <v>280</v>
      </c>
      <c r="T293" s="93">
        <f t="shared" si="66"/>
        <v>5.3949999999999703</v>
      </c>
      <c r="U293" s="20">
        <f t="shared" si="67"/>
        <v>5.0000000000000001E-3</v>
      </c>
      <c r="V293" s="118">
        <f t="shared" si="68"/>
        <v>0.17998053071223069</v>
      </c>
      <c r="W293" s="78">
        <f t="shared" si="69"/>
        <v>5.5799805307122012</v>
      </c>
      <c r="X293" s="20">
        <f t="shared" si="64"/>
        <v>0.16130402112721515</v>
      </c>
      <c r="Y293" s="79">
        <f t="shared" si="58"/>
        <v>8.0652010563607573E-2</v>
      </c>
      <c r="Z293" s="80">
        <f t="shared" si="59"/>
        <v>5.3143479894363628</v>
      </c>
      <c r="AA293" s="80">
        <f t="shared" si="60"/>
        <v>5.4756520105635778</v>
      </c>
      <c r="AB293" s="80" t="str">
        <f t="shared" si="61"/>
        <v>Yes</v>
      </c>
    </row>
    <row r="294" spans="2:28" x14ac:dyDescent="0.25">
      <c r="B294" s="20">
        <v>281</v>
      </c>
      <c r="C294" s="20">
        <f t="shared" si="65"/>
        <v>1.8999999999999813</v>
      </c>
      <c r="D294" s="20">
        <f t="shared" si="2"/>
        <v>5.0000000000000001E-3</v>
      </c>
      <c r="E294" s="77">
        <f t="shared" si="0"/>
        <v>2.431304296606485E-2</v>
      </c>
      <c r="F294" s="78">
        <f t="shared" si="1"/>
        <v>1.9293130429660461</v>
      </c>
      <c r="G294" s="20">
        <f t="shared" si="62"/>
        <v>0.13271414377895821</v>
      </c>
      <c r="H294" s="79">
        <f t="shared" si="63"/>
        <v>6.6357071889479105E-2</v>
      </c>
      <c r="I294" s="80">
        <f t="shared" si="55"/>
        <v>1.8336429281105022</v>
      </c>
      <c r="J294" s="80">
        <f t="shared" si="56"/>
        <v>1.9663570718894603</v>
      </c>
      <c r="K294" s="80" t="str">
        <f t="shared" si="57"/>
        <v>No</v>
      </c>
      <c r="S294" s="20">
        <v>281</v>
      </c>
      <c r="T294" s="93">
        <f t="shared" si="66"/>
        <v>5.3999999999999702</v>
      </c>
      <c r="U294" s="20">
        <f t="shared" si="67"/>
        <v>5.0000000000000001E-3</v>
      </c>
      <c r="V294" s="118">
        <f t="shared" si="68"/>
        <v>0.1945043437285188</v>
      </c>
      <c r="W294" s="78">
        <f t="shared" si="69"/>
        <v>5.5995043437284888</v>
      </c>
      <c r="X294" s="20">
        <f t="shared" si="64"/>
        <v>0.16526674393269708</v>
      </c>
      <c r="Y294" s="79">
        <f t="shared" si="58"/>
        <v>8.263337196634854E-2</v>
      </c>
      <c r="Z294" s="80">
        <f t="shared" si="59"/>
        <v>5.3173666280336214</v>
      </c>
      <c r="AA294" s="80">
        <f t="shared" si="60"/>
        <v>5.4826333719663189</v>
      </c>
      <c r="AB294" s="80" t="str">
        <f t="shared" si="61"/>
        <v>Yes</v>
      </c>
    </row>
    <row r="295" spans="2:28" x14ac:dyDescent="0.25">
      <c r="B295" s="20">
        <v>282</v>
      </c>
      <c r="C295" s="20">
        <f t="shared" si="65"/>
        <v>1.9049999999999812</v>
      </c>
      <c r="D295" s="20">
        <f t="shared" si="2"/>
        <v>5.0000000000000001E-3</v>
      </c>
      <c r="E295" s="77">
        <f t="shared" si="0"/>
        <v>2.6010068891708728E-2</v>
      </c>
      <c r="F295" s="78">
        <f t="shared" si="1"/>
        <v>1.9360100688916897</v>
      </c>
      <c r="G295" s="20">
        <f t="shared" si="62"/>
        <v>0.13325615882126796</v>
      </c>
      <c r="H295" s="79">
        <f t="shared" si="63"/>
        <v>6.6628079410633978E-2</v>
      </c>
      <c r="I295" s="80">
        <f t="shared" si="55"/>
        <v>1.8383719205893472</v>
      </c>
      <c r="J295" s="80">
        <f t="shared" si="56"/>
        <v>1.9716280794106151</v>
      </c>
      <c r="K295" s="80" t="str">
        <f t="shared" si="57"/>
        <v>No</v>
      </c>
      <c r="S295" s="20">
        <v>282</v>
      </c>
      <c r="T295" s="93">
        <f t="shared" si="66"/>
        <v>5.4049999999999701</v>
      </c>
      <c r="U295" s="20">
        <f t="shared" si="67"/>
        <v>5.0000000000000001E-3</v>
      </c>
      <c r="V295" s="118">
        <f t="shared" si="68"/>
        <v>0.20808055113366983</v>
      </c>
      <c r="W295" s="78">
        <f t="shared" si="69"/>
        <v>5.61808055113364</v>
      </c>
      <c r="X295" s="20">
        <f t="shared" si="64"/>
        <v>0.169687477154434</v>
      </c>
      <c r="Y295" s="79">
        <f t="shared" si="58"/>
        <v>8.4843738577216998E-2</v>
      </c>
      <c r="Z295" s="80">
        <f t="shared" si="59"/>
        <v>5.3201562614227527</v>
      </c>
      <c r="AA295" s="80">
        <f t="shared" si="60"/>
        <v>5.4898437385771874</v>
      </c>
      <c r="AB295" s="80" t="str">
        <f t="shared" si="61"/>
        <v>Yes</v>
      </c>
    </row>
    <row r="296" spans="2:28" x14ac:dyDescent="0.25">
      <c r="B296" s="20">
        <v>283</v>
      </c>
      <c r="C296" s="20">
        <f t="shared" si="65"/>
        <v>1.909999999999981</v>
      </c>
      <c r="D296" s="20">
        <f t="shared" si="2"/>
        <v>5.0000000000000001E-3</v>
      </c>
      <c r="E296" s="77">
        <f t="shared" si="0"/>
        <v>2.7580376376235262E-2</v>
      </c>
      <c r="F296" s="78">
        <f t="shared" si="1"/>
        <v>1.9425803763762162</v>
      </c>
      <c r="G296" s="20">
        <f t="shared" si="62"/>
        <v>0.1338643509635826</v>
      </c>
      <c r="H296" s="79">
        <f t="shared" si="63"/>
        <v>6.6932175481791298E-2</v>
      </c>
      <c r="I296" s="80">
        <f t="shared" si="55"/>
        <v>1.8430678245181897</v>
      </c>
      <c r="J296" s="80">
        <f t="shared" si="56"/>
        <v>1.9769321754817724</v>
      </c>
      <c r="K296" s="80" t="str">
        <f t="shared" si="57"/>
        <v>No</v>
      </c>
      <c r="S296" s="20">
        <v>283</v>
      </c>
      <c r="T296" s="93">
        <f t="shared" si="66"/>
        <v>5.4099999999999699</v>
      </c>
      <c r="U296" s="20">
        <f t="shared" si="67"/>
        <v>5.0000000000000001E-3</v>
      </c>
      <c r="V296" s="118">
        <f t="shared" si="68"/>
        <v>0.2206430110098821</v>
      </c>
      <c r="W296" s="78">
        <f t="shared" si="69"/>
        <v>5.6356430110098517</v>
      </c>
      <c r="X296" s="20">
        <f t="shared" si="64"/>
        <v>0.1744951059345061</v>
      </c>
      <c r="Y296" s="79">
        <f t="shared" si="58"/>
        <v>8.7247552967253048E-2</v>
      </c>
      <c r="Z296" s="80">
        <f t="shared" si="59"/>
        <v>5.322752447032717</v>
      </c>
      <c r="AA296" s="80">
        <f t="shared" si="60"/>
        <v>5.4972475529672229</v>
      </c>
      <c r="AB296" s="80" t="str">
        <f t="shared" si="61"/>
        <v>Yes</v>
      </c>
    </row>
    <row r="297" spans="2:28" x14ac:dyDescent="0.25">
      <c r="B297" s="20">
        <v>284</v>
      </c>
      <c r="C297" s="20">
        <f t="shared" si="65"/>
        <v>1.9149999999999809</v>
      </c>
      <c r="D297" s="20">
        <f t="shared" si="2"/>
        <v>5.0000000000000001E-3</v>
      </c>
      <c r="E297" s="77">
        <f t="shared" si="0"/>
        <v>2.9016315039426439E-2</v>
      </c>
      <c r="F297" s="78">
        <f t="shared" si="1"/>
        <v>1.9490163150394073</v>
      </c>
      <c r="G297" s="20">
        <f t="shared" si="62"/>
        <v>0.13453453737037549</v>
      </c>
      <c r="H297" s="79">
        <f t="shared" si="63"/>
        <v>6.7267268685187745E-2</v>
      </c>
      <c r="I297" s="80">
        <f t="shared" si="55"/>
        <v>1.8477327313147931</v>
      </c>
      <c r="J297" s="80">
        <f t="shared" si="56"/>
        <v>1.9822672686851688</v>
      </c>
      <c r="K297" s="80" t="str">
        <f t="shared" si="57"/>
        <v>No</v>
      </c>
      <c r="S297" s="20">
        <v>284</v>
      </c>
      <c r="T297" s="93">
        <f t="shared" si="66"/>
        <v>5.4149999999999698</v>
      </c>
      <c r="U297" s="20">
        <f t="shared" si="67"/>
        <v>5.0000000000000001E-3</v>
      </c>
      <c r="V297" s="118">
        <f t="shared" si="68"/>
        <v>0.23213052031541151</v>
      </c>
      <c r="W297" s="78">
        <f t="shared" si="69"/>
        <v>5.6521305203153815</v>
      </c>
      <c r="X297" s="20">
        <f t="shared" si="64"/>
        <v>0.179619656293908</v>
      </c>
      <c r="Y297" s="79">
        <f t="shared" si="58"/>
        <v>8.9809828146953999E-2</v>
      </c>
      <c r="Z297" s="80">
        <f t="shared" si="59"/>
        <v>5.3251901718530155</v>
      </c>
      <c r="AA297" s="80">
        <f t="shared" si="60"/>
        <v>5.5048098281469242</v>
      </c>
      <c r="AB297" s="80" t="str">
        <f t="shared" si="61"/>
        <v>Yes</v>
      </c>
    </row>
    <row r="298" spans="2:28" x14ac:dyDescent="0.25">
      <c r="B298" s="20">
        <v>285</v>
      </c>
      <c r="C298" s="20">
        <f t="shared" si="65"/>
        <v>1.9199999999999808</v>
      </c>
      <c r="D298" s="20">
        <f t="shared" si="2"/>
        <v>5.0000000000000001E-3</v>
      </c>
      <c r="E298" s="77">
        <f t="shared" si="0"/>
        <v>3.0310889132455384E-2</v>
      </c>
      <c r="F298" s="78">
        <f t="shared" si="1"/>
        <v>1.955310889132436</v>
      </c>
      <c r="G298" s="20">
        <f t="shared" si="62"/>
        <v>0.13526219535863579</v>
      </c>
      <c r="H298" s="79">
        <f t="shared" si="63"/>
        <v>6.7631097679317895E-2</v>
      </c>
      <c r="I298" s="80">
        <f t="shared" si="55"/>
        <v>1.8523689023206629</v>
      </c>
      <c r="J298" s="80">
        <f t="shared" si="56"/>
        <v>1.9876310976792988</v>
      </c>
      <c r="K298" s="80" t="str">
        <f t="shared" si="57"/>
        <v>No</v>
      </c>
      <c r="S298" s="20">
        <v>285</v>
      </c>
      <c r="T298" s="93">
        <f t="shared" si="66"/>
        <v>5.4199999999999697</v>
      </c>
      <c r="U298" s="20">
        <f t="shared" si="67"/>
        <v>5.0000000000000001E-3</v>
      </c>
      <c r="V298" s="118">
        <f t="shared" si="68"/>
        <v>0.24248711305964307</v>
      </c>
      <c r="W298" s="78">
        <f t="shared" si="69"/>
        <v>5.6674871130596127</v>
      </c>
      <c r="X298" s="20">
        <f t="shared" si="64"/>
        <v>0.18499397571329887</v>
      </c>
      <c r="Y298" s="79">
        <f t="shared" si="58"/>
        <v>9.2496987856649435E-2</v>
      </c>
      <c r="Z298" s="80">
        <f t="shared" si="59"/>
        <v>5.3275030121433202</v>
      </c>
      <c r="AA298" s="80">
        <f t="shared" si="60"/>
        <v>5.5124969878566192</v>
      </c>
      <c r="AB298" s="80" t="str">
        <f t="shared" si="61"/>
        <v>Yes</v>
      </c>
    </row>
    <row r="299" spans="2:28" x14ac:dyDescent="0.25">
      <c r="B299" s="20">
        <v>286</v>
      </c>
      <c r="C299" s="20">
        <f t="shared" si="65"/>
        <v>1.9249999999999807</v>
      </c>
      <c r="D299" s="20">
        <f t="shared" si="2"/>
        <v>5.0000000000000001E-3</v>
      </c>
      <c r="E299" s="77">
        <f t="shared" si="0"/>
        <v>3.1457791620470861E-2</v>
      </c>
      <c r="F299" s="78">
        <f t="shared" si="1"/>
        <v>1.9614577916204514</v>
      </c>
      <c r="G299" s="20">
        <f t="shared" si="62"/>
        <v>0.13604251501708337</v>
      </c>
      <c r="H299" s="79">
        <f t="shared" si="63"/>
        <v>6.8021257508541683E-2</v>
      </c>
      <c r="I299" s="80">
        <f t="shared" si="55"/>
        <v>1.856978742491439</v>
      </c>
      <c r="J299" s="80">
        <f t="shared" si="56"/>
        <v>1.9930212575085224</v>
      </c>
      <c r="K299" s="80" t="str">
        <f t="shared" si="57"/>
        <v>No</v>
      </c>
      <c r="S299" s="20">
        <v>286</v>
      </c>
      <c r="T299" s="93">
        <f t="shared" si="66"/>
        <v>5.4249999999999696</v>
      </c>
      <c r="U299" s="20">
        <f t="shared" si="67"/>
        <v>5.0000000000000001E-3</v>
      </c>
      <c r="V299" s="118">
        <f t="shared" si="68"/>
        <v>0.25166233296376689</v>
      </c>
      <c r="W299" s="78">
        <f t="shared" si="69"/>
        <v>5.6816623329637368</v>
      </c>
      <c r="X299" s="20">
        <f t="shared" si="64"/>
        <v>0.19055487029801041</v>
      </c>
      <c r="Y299" s="79">
        <f t="shared" si="58"/>
        <v>9.5277435149005205E-2</v>
      </c>
      <c r="Z299" s="80">
        <f t="shared" si="59"/>
        <v>5.3297225648509645</v>
      </c>
      <c r="AA299" s="80">
        <f t="shared" si="60"/>
        <v>5.5202774351489747</v>
      </c>
      <c r="AB299" s="80" t="str">
        <f t="shared" si="61"/>
        <v>Yes</v>
      </c>
    </row>
    <row r="300" spans="2:28" x14ac:dyDescent="0.25">
      <c r="B300" s="20">
        <v>287</v>
      </c>
      <c r="C300" s="20">
        <f t="shared" si="65"/>
        <v>1.9299999999999806</v>
      </c>
      <c r="D300" s="20">
        <f t="shared" si="2"/>
        <v>5.0000000000000001E-3</v>
      </c>
      <c r="E300" s="77">
        <f t="shared" si="0"/>
        <v>3.2451434909837561E-2</v>
      </c>
      <c r="F300" s="78">
        <f t="shared" si="1"/>
        <v>1.967451434909818</v>
      </c>
      <c r="G300" s="20">
        <f t="shared" si="62"/>
        <v>0.13687045217574423</v>
      </c>
      <c r="H300" s="79">
        <f t="shared" si="63"/>
        <v>6.8435226087872114E-2</v>
      </c>
      <c r="I300" s="80">
        <f t="shared" si="55"/>
        <v>1.8615647739121086</v>
      </c>
      <c r="J300" s="80">
        <f t="shared" si="56"/>
        <v>1.9984352260878526</v>
      </c>
      <c r="K300" s="80" t="str">
        <f t="shared" si="57"/>
        <v>No</v>
      </c>
      <c r="S300" s="20">
        <v>287</v>
      </c>
      <c r="T300" s="93">
        <f t="shared" si="66"/>
        <v>5.4299999999999695</v>
      </c>
      <c r="U300" s="20">
        <f t="shared" si="67"/>
        <v>5.0000000000000001E-3</v>
      </c>
      <c r="V300" s="118">
        <f t="shared" si="68"/>
        <v>0.25961147927870049</v>
      </c>
      <c r="W300" s="78">
        <f t="shared" si="69"/>
        <v>5.6946114792786702</v>
      </c>
      <c r="X300" s="20">
        <f t="shared" si="64"/>
        <v>0.19624379237585834</v>
      </c>
      <c r="Y300" s="79">
        <f t="shared" si="58"/>
        <v>9.8121896187929172E-2</v>
      </c>
      <c r="Z300" s="80">
        <f t="shared" si="59"/>
        <v>5.3318781038120404</v>
      </c>
      <c r="AA300" s="80">
        <f t="shared" si="60"/>
        <v>5.5281218961878986</v>
      </c>
      <c r="AB300" s="80" t="str">
        <f t="shared" si="61"/>
        <v>Yes</v>
      </c>
    </row>
    <row r="301" spans="2:28" x14ac:dyDescent="0.25">
      <c r="B301" s="20">
        <v>288</v>
      </c>
      <c r="C301" s="20">
        <f t="shared" si="65"/>
        <v>1.9349999999999805</v>
      </c>
      <c r="D301" s="20">
        <f t="shared" si="2"/>
        <v>5.0000000000000001E-3</v>
      </c>
      <c r="E301" s="77">
        <f t="shared" si="0"/>
        <v>3.3286978070330368E-2</v>
      </c>
      <c r="F301" s="78">
        <f t="shared" si="1"/>
        <v>1.9732869780703108</v>
      </c>
      <c r="G301" s="20">
        <f t="shared" si="62"/>
        <v>0.13774078068710247</v>
      </c>
      <c r="H301" s="79">
        <f t="shared" si="63"/>
        <v>6.8870390343551233E-2</v>
      </c>
      <c r="I301" s="80">
        <f t="shared" si="55"/>
        <v>1.8661296096564293</v>
      </c>
      <c r="J301" s="80">
        <f t="shared" si="56"/>
        <v>2.0038703903435318</v>
      </c>
      <c r="K301" s="80" t="str">
        <f t="shared" si="57"/>
        <v>No</v>
      </c>
      <c r="S301" s="20">
        <v>288</v>
      </c>
      <c r="T301" s="93">
        <f t="shared" si="66"/>
        <v>5.4349999999999694</v>
      </c>
      <c r="U301" s="20">
        <f t="shared" si="67"/>
        <v>5.0000000000000001E-3</v>
      </c>
      <c r="V301" s="118">
        <f t="shared" si="68"/>
        <v>0.26629582456264295</v>
      </c>
      <c r="W301" s="78">
        <f t="shared" si="69"/>
        <v>5.7062958245626119</v>
      </c>
      <c r="X301" s="20">
        <f t="shared" si="64"/>
        <v>0.20200718284840419</v>
      </c>
      <c r="Y301" s="79">
        <f t="shared" si="58"/>
        <v>0.10100359142420209</v>
      </c>
      <c r="Z301" s="80">
        <f t="shared" si="59"/>
        <v>5.333996408575767</v>
      </c>
      <c r="AA301" s="80">
        <f t="shared" si="60"/>
        <v>5.5360035914241719</v>
      </c>
      <c r="AB301" s="80" t="str">
        <f t="shared" si="61"/>
        <v>Yes</v>
      </c>
    </row>
    <row r="302" spans="2:28" x14ac:dyDescent="0.25">
      <c r="B302" s="20">
        <v>289</v>
      </c>
      <c r="C302" s="20">
        <f t="shared" si="65"/>
        <v>1.9399999999999804</v>
      </c>
      <c r="D302" s="20">
        <f t="shared" si="2"/>
        <v>5.0000000000000001E-3</v>
      </c>
      <c r="E302" s="77">
        <f t="shared" si="0"/>
        <v>3.396035041965987E-2</v>
      </c>
      <c r="F302" s="78">
        <f t="shared" si="1"/>
        <v>1.9789603504196402</v>
      </c>
      <c r="G302" s="20">
        <f t="shared" si="62"/>
        <v>0.13864814311296403</v>
      </c>
      <c r="H302" s="79">
        <f t="shared" si="63"/>
        <v>6.9324071556482014E-2</v>
      </c>
      <c r="I302" s="80">
        <f t="shared" si="55"/>
        <v>1.8706759284434984</v>
      </c>
      <c r="J302" s="80">
        <f t="shared" si="56"/>
        <v>2.0093240715564624</v>
      </c>
      <c r="K302" s="80" t="str">
        <f t="shared" si="57"/>
        <v>No</v>
      </c>
      <c r="S302" s="20">
        <v>289</v>
      </c>
      <c r="T302" s="93">
        <f t="shared" si="66"/>
        <v>5.4399999999999693</v>
      </c>
      <c r="U302" s="20">
        <f t="shared" si="67"/>
        <v>5.0000000000000001E-3</v>
      </c>
      <c r="V302" s="118">
        <f t="shared" si="68"/>
        <v>0.27168280335727896</v>
      </c>
      <c r="W302" s="78">
        <f t="shared" si="69"/>
        <v>5.7166828033572479</v>
      </c>
      <c r="X302" s="20">
        <f t="shared" si="64"/>
        <v>0.20779656499414209</v>
      </c>
      <c r="Y302" s="79">
        <f t="shared" si="58"/>
        <v>0.10389828249707105</v>
      </c>
      <c r="Z302" s="80">
        <f t="shared" si="59"/>
        <v>5.3361017175028982</v>
      </c>
      <c r="AA302" s="80">
        <f t="shared" si="60"/>
        <v>5.5438982824970404</v>
      </c>
      <c r="AB302" s="80" t="str">
        <f t="shared" si="61"/>
        <v>Yes</v>
      </c>
    </row>
    <row r="303" spans="2:28" x14ac:dyDescent="0.25">
      <c r="B303" s="20">
        <v>290</v>
      </c>
      <c r="C303" s="20">
        <f t="shared" si="65"/>
        <v>1.9449999999999803</v>
      </c>
      <c r="D303" s="20">
        <f t="shared" si="2"/>
        <v>5.0000000000000001E-3</v>
      </c>
      <c r="E303" s="77">
        <f t="shared" si="0"/>
        <v>3.4468271355427273E-2</v>
      </c>
      <c r="F303" s="78">
        <f t="shared" si="1"/>
        <v>1.9844682713554074</v>
      </c>
      <c r="G303" s="20">
        <f t="shared" si="62"/>
        <v>0.13958709905958605</v>
      </c>
      <c r="H303" s="79">
        <f t="shared" si="63"/>
        <v>6.9793549529793025E-2</v>
      </c>
      <c r="I303" s="80">
        <f t="shared" si="55"/>
        <v>1.8752064504701873</v>
      </c>
      <c r="J303" s="80">
        <f t="shared" si="56"/>
        <v>2.0147935495297733</v>
      </c>
      <c r="K303" s="80" t="str">
        <f t="shared" si="57"/>
        <v>No</v>
      </c>
      <c r="S303" s="20">
        <v>290</v>
      </c>
      <c r="T303" s="93">
        <f t="shared" si="66"/>
        <v>5.4449999999999692</v>
      </c>
      <c r="U303" s="20">
        <f t="shared" si="67"/>
        <v>5.0000000000000001E-3</v>
      </c>
      <c r="V303" s="118">
        <f t="shared" si="68"/>
        <v>0.27574617084341818</v>
      </c>
      <c r="W303" s="78">
        <f t="shared" si="69"/>
        <v>5.7257461708433874</v>
      </c>
      <c r="X303" s="20">
        <f t="shared" si="64"/>
        <v>0.21356847017456312</v>
      </c>
      <c r="Y303" s="79">
        <f t="shared" si="58"/>
        <v>0.10678423508728156</v>
      </c>
      <c r="Z303" s="80">
        <f t="shared" si="59"/>
        <v>5.3382157649126878</v>
      </c>
      <c r="AA303" s="80">
        <f t="shared" si="60"/>
        <v>5.5517842350872506</v>
      </c>
      <c r="AB303" s="80" t="str">
        <f t="shared" si="61"/>
        <v>Yes</v>
      </c>
    </row>
    <row r="304" spans="2:28" x14ac:dyDescent="0.25">
      <c r="B304" s="20">
        <v>291</v>
      </c>
      <c r="C304" s="20">
        <f t="shared" si="65"/>
        <v>1.9499999999999802</v>
      </c>
      <c r="D304" s="20">
        <f t="shared" si="2"/>
        <v>5.0000000000000001E-3</v>
      </c>
      <c r="E304" s="77">
        <f t="shared" si="0"/>
        <v>3.4808266337889554E-2</v>
      </c>
      <c r="F304" s="78">
        <f t="shared" si="1"/>
        <v>1.9898082663378696</v>
      </c>
      <c r="G304" s="20">
        <f t="shared" si="62"/>
        <v>0.14055217055805413</v>
      </c>
      <c r="H304" s="79">
        <f t="shared" si="63"/>
        <v>7.0276085279027067E-2</v>
      </c>
      <c r="I304" s="80">
        <f t="shared" si="55"/>
        <v>1.879723914720953</v>
      </c>
      <c r="J304" s="80">
        <f t="shared" si="56"/>
        <v>2.0202760852790074</v>
      </c>
      <c r="K304" s="80" t="str">
        <f t="shared" si="57"/>
        <v>No</v>
      </c>
      <c r="S304" s="20">
        <v>291</v>
      </c>
      <c r="T304" s="93">
        <f t="shared" si="66"/>
        <v>5.4499999999999691</v>
      </c>
      <c r="U304" s="20">
        <f t="shared" si="67"/>
        <v>5.0000000000000001E-3</v>
      </c>
      <c r="V304" s="118">
        <f t="shared" si="68"/>
        <v>0.27846613070311643</v>
      </c>
      <c r="W304" s="78">
        <f t="shared" si="69"/>
        <v>5.7334661307030856</v>
      </c>
      <c r="X304" s="20">
        <f t="shared" si="64"/>
        <v>0.21928425743685284</v>
      </c>
      <c r="Y304" s="79">
        <f t="shared" si="58"/>
        <v>0.10964212871842642</v>
      </c>
      <c r="Z304" s="80">
        <f t="shared" si="59"/>
        <v>5.3403578712815429</v>
      </c>
      <c r="AA304" s="80">
        <f t="shared" si="60"/>
        <v>5.5596421287183952</v>
      </c>
      <c r="AB304" s="80" t="str">
        <f t="shared" si="61"/>
        <v>Yes</v>
      </c>
    </row>
    <row r="305" spans="2:28" x14ac:dyDescent="0.25">
      <c r="B305" s="20">
        <v>292</v>
      </c>
      <c r="C305" s="20">
        <f t="shared" si="65"/>
        <v>1.9549999999999801</v>
      </c>
      <c r="D305" s="20">
        <f t="shared" si="2"/>
        <v>5.0000000000000001E-3</v>
      </c>
      <c r="E305" s="77">
        <f t="shared" si="0"/>
        <v>3.4978678945668355E-2</v>
      </c>
      <c r="F305" s="78">
        <f t="shared" si="1"/>
        <v>1.9949786789456483</v>
      </c>
      <c r="G305" s="20">
        <f t="shared" si="62"/>
        <v>0.14153788403921957</v>
      </c>
      <c r="H305" s="79">
        <f t="shared" si="63"/>
        <v>7.0768942019609787E-2</v>
      </c>
      <c r="I305" s="80">
        <f t="shared" ref="I305:I368" si="70">C305-H305</f>
        <v>1.8842310579803703</v>
      </c>
      <c r="J305" s="80">
        <f t="shared" ref="J305:J368" si="71">C305+H305</f>
        <v>2.0257689420195897</v>
      </c>
      <c r="K305" s="80" t="str">
        <f t="shared" ref="K305:K316" si="72">IF(OR(AND(F305&lt;F304,F305&lt;I305),AND(F305&gt;F304,F305&gt;J305)),"Yes","No")</f>
        <v>No</v>
      </c>
      <c r="S305" s="20">
        <v>292</v>
      </c>
      <c r="T305" s="93">
        <f t="shared" si="66"/>
        <v>5.454999999999969</v>
      </c>
      <c r="U305" s="20">
        <f t="shared" si="67"/>
        <v>5.0000000000000001E-3</v>
      </c>
      <c r="V305" s="118">
        <f t="shared" si="68"/>
        <v>0.27982943156534684</v>
      </c>
      <c r="W305" s="78">
        <f t="shared" si="69"/>
        <v>5.7398294315653153</v>
      </c>
      <c r="X305" s="20">
        <f t="shared" si="64"/>
        <v>0.22490987192964243</v>
      </c>
      <c r="Y305" s="79">
        <f t="shared" ref="Y305:Y368" si="73">$C$10*X305</f>
        <v>0.11245493596482121</v>
      </c>
      <c r="Z305" s="80">
        <f t="shared" ref="Z305:Z368" si="74">T305-Y305</f>
        <v>5.3425450640351482</v>
      </c>
      <c r="AA305" s="80">
        <f t="shared" ref="AA305:AA368" si="75">T305+Y305</f>
        <v>5.5674549359647898</v>
      </c>
      <c r="AB305" s="80" t="str">
        <f t="shared" ref="AB305:AB368" si="76">IF(OR(AND(W305&lt;W304,W305&lt;Z305),AND(W305&gt;W304,W305&gt;AA305)),"Yes","No")</f>
        <v>Yes</v>
      </c>
    </row>
    <row r="306" spans="2:28" x14ac:dyDescent="0.25">
      <c r="B306" s="20">
        <v>293</v>
      </c>
      <c r="C306" s="20">
        <f t="shared" si="65"/>
        <v>1.95999999999998</v>
      </c>
      <c r="D306" s="20">
        <f t="shared" si="2"/>
        <v>5.0000000000000001E-3</v>
      </c>
      <c r="E306" s="77">
        <f t="shared" si="0"/>
        <v>3.4978678945668355E-2</v>
      </c>
      <c r="F306" s="78">
        <f t="shared" si="1"/>
        <v>1.9999786789456482</v>
      </c>
      <c r="G306" s="20">
        <f t="shared" ref="G306:G369" si="77">_xlfn.STDEV.P(F207:F306)</f>
        <v>0.14253880859629336</v>
      </c>
      <c r="H306" s="79">
        <f t="shared" ref="H306:H369" si="78">$C$10*G306</f>
        <v>7.1269404298146682E-2</v>
      </c>
      <c r="I306" s="80">
        <f t="shared" si="70"/>
        <v>1.8887305957018332</v>
      </c>
      <c r="J306" s="80">
        <f t="shared" si="71"/>
        <v>2.0312694042981265</v>
      </c>
      <c r="K306" s="80" t="str">
        <f t="shared" si="72"/>
        <v>No</v>
      </c>
      <c r="S306" s="20">
        <v>293</v>
      </c>
      <c r="T306" s="93">
        <f t="shared" si="66"/>
        <v>5.4599999999999689</v>
      </c>
      <c r="U306" s="20">
        <f t="shared" si="67"/>
        <v>5.0000000000000001E-3</v>
      </c>
      <c r="V306" s="118">
        <f t="shared" si="68"/>
        <v>0.27982943156534684</v>
      </c>
      <c r="W306" s="78">
        <f t="shared" si="69"/>
        <v>5.7448294315653152</v>
      </c>
      <c r="X306" s="20">
        <f t="shared" ref="X306:X369" si="79">_xlfn.STDEV.P(W207:W306)</f>
        <v>0.23041557290449546</v>
      </c>
      <c r="Y306" s="79">
        <f t="shared" si="73"/>
        <v>0.11520778645224773</v>
      </c>
      <c r="Z306" s="80">
        <f t="shared" si="74"/>
        <v>5.3447922135477208</v>
      </c>
      <c r="AA306" s="80">
        <f t="shared" si="75"/>
        <v>5.5752077864522169</v>
      </c>
      <c r="AB306" s="80" t="str">
        <f t="shared" si="76"/>
        <v>Yes</v>
      </c>
    </row>
    <row r="307" spans="2:28" x14ac:dyDescent="0.25">
      <c r="B307" s="20">
        <v>294</v>
      </c>
      <c r="C307" s="20">
        <f t="shared" si="65"/>
        <v>1.9649999999999799</v>
      </c>
      <c r="D307" s="20">
        <f t="shared" si="2"/>
        <v>5.0000000000000001E-3</v>
      </c>
      <c r="E307" s="77">
        <f t="shared" si="0"/>
        <v>3.4808266337889568E-2</v>
      </c>
      <c r="F307" s="78">
        <f t="shared" si="1"/>
        <v>2.0048082663378692</v>
      </c>
      <c r="G307" s="20">
        <f t="shared" si="77"/>
        <v>0.14354959035878445</v>
      </c>
      <c r="H307" s="79">
        <f t="shared" si="78"/>
        <v>7.1774795179392226E-2</v>
      </c>
      <c r="I307" s="80">
        <f t="shared" si="70"/>
        <v>1.8932252048205878</v>
      </c>
      <c r="J307" s="80">
        <f t="shared" si="71"/>
        <v>2.036774795179372</v>
      </c>
      <c r="K307" s="80" t="str">
        <f t="shared" si="72"/>
        <v>No</v>
      </c>
      <c r="S307" s="20">
        <v>294</v>
      </c>
      <c r="T307" s="93">
        <f t="shared" si="66"/>
        <v>5.4649999999999688</v>
      </c>
      <c r="U307" s="20">
        <f t="shared" si="67"/>
        <v>5.0000000000000001E-3</v>
      </c>
      <c r="V307" s="118">
        <f t="shared" si="68"/>
        <v>0.27846613070311654</v>
      </c>
      <c r="W307" s="78">
        <f t="shared" si="69"/>
        <v>5.7484661307030853</v>
      </c>
      <c r="X307" s="20">
        <f t="shared" si="79"/>
        <v>0.23577565118897398</v>
      </c>
      <c r="Y307" s="79">
        <f t="shared" si="73"/>
        <v>0.11788782559448699</v>
      </c>
      <c r="Z307" s="80">
        <f t="shared" si="74"/>
        <v>5.3471121744054821</v>
      </c>
      <c r="AA307" s="80">
        <f t="shared" si="75"/>
        <v>5.5828878255944554</v>
      </c>
      <c r="AB307" s="80" t="str">
        <f t="shared" si="76"/>
        <v>Yes</v>
      </c>
    </row>
    <row r="308" spans="2:28" x14ac:dyDescent="0.25">
      <c r="B308" s="20">
        <v>295</v>
      </c>
      <c r="C308" s="20">
        <f t="shared" si="65"/>
        <v>1.9699999999999798</v>
      </c>
      <c r="D308" s="20">
        <f t="shared" si="2"/>
        <v>5.0000000000000001E-3</v>
      </c>
      <c r="E308" s="77">
        <f t="shared" si="0"/>
        <v>3.446827135542728E-2</v>
      </c>
      <c r="F308" s="78">
        <f t="shared" si="1"/>
        <v>2.0094682713554071</v>
      </c>
      <c r="G308" s="20">
        <f t="shared" si="77"/>
        <v>0.14456498291592185</v>
      </c>
      <c r="H308" s="79">
        <f t="shared" si="78"/>
        <v>7.2282491457960923E-2</v>
      </c>
      <c r="I308" s="80">
        <f t="shared" si="70"/>
        <v>1.8977175085420188</v>
      </c>
      <c r="J308" s="80">
        <f t="shared" si="71"/>
        <v>2.0422824914579407</v>
      </c>
      <c r="K308" s="80" t="str">
        <f t="shared" si="72"/>
        <v>No</v>
      </c>
      <c r="S308" s="20">
        <v>295</v>
      </c>
      <c r="T308" s="93">
        <f t="shared" si="66"/>
        <v>5.4699999999999687</v>
      </c>
      <c r="U308" s="20">
        <f t="shared" si="67"/>
        <v>5.0000000000000001E-3</v>
      </c>
      <c r="V308" s="118">
        <f t="shared" si="68"/>
        <v>0.27574617084341824</v>
      </c>
      <c r="W308" s="78">
        <f t="shared" si="69"/>
        <v>5.7507461708433869</v>
      </c>
      <c r="X308" s="20">
        <f t="shared" si="79"/>
        <v>0.24096814808767861</v>
      </c>
      <c r="Y308" s="79">
        <f t="shared" si="73"/>
        <v>0.1204840740438393</v>
      </c>
      <c r="Z308" s="80">
        <f t="shared" si="74"/>
        <v>5.3495159259561298</v>
      </c>
      <c r="AA308" s="80">
        <f t="shared" si="75"/>
        <v>5.5904840740438075</v>
      </c>
      <c r="AB308" s="80" t="str">
        <f t="shared" si="76"/>
        <v>Yes</v>
      </c>
    </row>
    <row r="309" spans="2:28" x14ac:dyDescent="0.25">
      <c r="B309" s="20">
        <v>296</v>
      </c>
      <c r="C309" s="20">
        <f t="shared" si="65"/>
        <v>1.9749999999999797</v>
      </c>
      <c r="D309" s="20">
        <f t="shared" si="2"/>
        <v>5.0000000000000001E-3</v>
      </c>
      <c r="E309" s="77">
        <f t="shared" si="0"/>
        <v>3.3960350419659877E-2</v>
      </c>
      <c r="F309" s="78">
        <f t="shared" si="1"/>
        <v>2.0139603504196395</v>
      </c>
      <c r="G309" s="20">
        <f t="shared" si="77"/>
        <v>0.1455798738245758</v>
      </c>
      <c r="H309" s="79">
        <f t="shared" si="78"/>
        <v>7.2789936912287898E-2</v>
      </c>
      <c r="I309" s="80">
        <f t="shared" si="70"/>
        <v>1.9022100630876917</v>
      </c>
      <c r="J309" s="80">
        <f t="shared" si="71"/>
        <v>2.0477899369122676</v>
      </c>
      <c r="K309" s="80" t="str">
        <f t="shared" si="72"/>
        <v>No</v>
      </c>
      <c r="S309" s="20">
        <v>296</v>
      </c>
      <c r="T309" s="93">
        <f t="shared" si="66"/>
        <v>5.4749999999999686</v>
      </c>
      <c r="U309" s="20">
        <f t="shared" si="67"/>
        <v>5.0000000000000001E-3</v>
      </c>
      <c r="V309" s="118">
        <f t="shared" si="68"/>
        <v>0.27168280335727901</v>
      </c>
      <c r="W309" s="78">
        <f t="shared" si="69"/>
        <v>5.7516828033572471</v>
      </c>
      <c r="X309" s="20">
        <f t="shared" si="79"/>
        <v>0.24597458215797272</v>
      </c>
      <c r="Y309" s="79">
        <f t="shared" si="73"/>
        <v>0.12298729107898636</v>
      </c>
      <c r="Z309" s="80">
        <f t="shared" si="74"/>
        <v>5.3520127089209826</v>
      </c>
      <c r="AA309" s="80">
        <f t="shared" si="75"/>
        <v>5.5979872910789545</v>
      </c>
      <c r="AB309" s="80" t="str">
        <f t="shared" si="76"/>
        <v>Yes</v>
      </c>
    </row>
    <row r="310" spans="2:28" x14ac:dyDescent="0.25">
      <c r="B310" s="20">
        <v>297</v>
      </c>
      <c r="C310" s="20">
        <f t="shared" si="65"/>
        <v>1.9799999999999796</v>
      </c>
      <c r="D310" s="20">
        <f t="shared" si="2"/>
        <v>5.0000000000000001E-3</v>
      </c>
      <c r="E310" s="77">
        <f t="shared" si="0"/>
        <v>3.3286978070330389E-2</v>
      </c>
      <c r="F310" s="78">
        <f t="shared" si="1"/>
        <v>2.0182869780703099</v>
      </c>
      <c r="G310" s="20">
        <f t="shared" si="77"/>
        <v>0.14658930731580574</v>
      </c>
      <c r="H310" s="79">
        <f t="shared" si="78"/>
        <v>7.3294653657902872E-2</v>
      </c>
      <c r="I310" s="80">
        <f t="shared" si="70"/>
        <v>1.9067053463420767</v>
      </c>
      <c r="J310" s="80">
        <f t="shared" si="71"/>
        <v>2.0532946536578822</v>
      </c>
      <c r="K310" s="80" t="str">
        <f t="shared" si="72"/>
        <v>No</v>
      </c>
      <c r="S310" s="20">
        <v>297</v>
      </c>
      <c r="T310" s="93">
        <f t="shared" si="66"/>
        <v>5.4799999999999685</v>
      </c>
      <c r="U310" s="20">
        <f t="shared" si="67"/>
        <v>5.0000000000000001E-3</v>
      </c>
      <c r="V310" s="118">
        <f t="shared" si="68"/>
        <v>0.26629582456264311</v>
      </c>
      <c r="W310" s="78">
        <f t="shared" si="69"/>
        <v>5.7512958245626118</v>
      </c>
      <c r="X310" s="20">
        <f t="shared" si="79"/>
        <v>0.25077968665151351</v>
      </c>
      <c r="Y310" s="79">
        <f t="shared" si="73"/>
        <v>0.12538984332575676</v>
      </c>
      <c r="Z310" s="80">
        <f t="shared" si="74"/>
        <v>5.3546101566742115</v>
      </c>
      <c r="AA310" s="80">
        <f t="shared" si="75"/>
        <v>5.6053898433257254</v>
      </c>
      <c r="AB310" s="80" t="str">
        <f t="shared" si="76"/>
        <v>No</v>
      </c>
    </row>
    <row r="311" spans="2:28" x14ac:dyDescent="0.25">
      <c r="B311" s="20">
        <v>298</v>
      </c>
      <c r="C311" s="20">
        <f t="shared" si="65"/>
        <v>1.9849999999999794</v>
      </c>
      <c r="D311" s="20">
        <f t="shared" si="2"/>
        <v>5.0000000000000001E-3</v>
      </c>
      <c r="E311" s="77">
        <f t="shared" si="0"/>
        <v>3.2451434909837581E-2</v>
      </c>
      <c r="F311" s="78">
        <f t="shared" si="1"/>
        <v>2.0224514349098168</v>
      </c>
      <c r="G311" s="20">
        <f t="shared" si="77"/>
        <v>0.14758850337626409</v>
      </c>
      <c r="H311" s="79">
        <f t="shared" si="78"/>
        <v>7.3794251688132043E-2</v>
      </c>
      <c r="I311" s="80">
        <f t="shared" si="70"/>
        <v>1.9112057483118474</v>
      </c>
      <c r="J311" s="80">
        <f t="shared" si="71"/>
        <v>2.0587942516881115</v>
      </c>
      <c r="K311" s="80" t="str">
        <f t="shared" si="72"/>
        <v>No</v>
      </c>
      <c r="S311" s="20">
        <v>298</v>
      </c>
      <c r="T311" s="93">
        <f t="shared" si="66"/>
        <v>5.4849999999999683</v>
      </c>
      <c r="U311" s="20">
        <f t="shared" si="67"/>
        <v>5.0000000000000001E-3</v>
      </c>
      <c r="V311" s="118">
        <f t="shared" si="68"/>
        <v>0.25961147927870065</v>
      </c>
      <c r="W311" s="78">
        <f t="shared" si="69"/>
        <v>5.749611479278669</v>
      </c>
      <c r="X311" s="20">
        <f t="shared" si="79"/>
        <v>0.25537115811367239</v>
      </c>
      <c r="Y311" s="79">
        <f t="shared" si="73"/>
        <v>0.1276855790568362</v>
      </c>
      <c r="Z311" s="80">
        <f t="shared" si="74"/>
        <v>5.3573144209431325</v>
      </c>
      <c r="AA311" s="80">
        <f t="shared" si="75"/>
        <v>5.6126855790568042</v>
      </c>
      <c r="AB311" s="80" t="str">
        <f t="shared" si="76"/>
        <v>No</v>
      </c>
    </row>
    <row r="312" spans="2:28" x14ac:dyDescent="0.25">
      <c r="B312" s="20">
        <v>299</v>
      </c>
      <c r="C312" s="20">
        <f t="shared" si="65"/>
        <v>1.9899999999999793</v>
      </c>
      <c r="D312" s="20">
        <f t="shared" si="2"/>
        <v>5.0000000000000001E-3</v>
      </c>
      <c r="E312" s="77">
        <f t="shared" si="0"/>
        <v>3.1457791620470882E-2</v>
      </c>
      <c r="F312" s="78">
        <f t="shared" si="1"/>
        <v>2.0264577916204503</v>
      </c>
      <c r="G312" s="20">
        <f t="shared" si="77"/>
        <v>0.14857287342717929</v>
      </c>
      <c r="H312" s="79">
        <f t="shared" si="78"/>
        <v>7.4286436713589643E-2</v>
      </c>
      <c r="I312" s="80">
        <f t="shared" si="70"/>
        <v>1.9157135632863898</v>
      </c>
      <c r="J312" s="80">
        <f t="shared" si="71"/>
        <v>2.0642864367135689</v>
      </c>
      <c r="K312" s="80" t="str">
        <f t="shared" si="72"/>
        <v>No</v>
      </c>
      <c r="S312" s="20">
        <v>299</v>
      </c>
      <c r="T312" s="93">
        <f t="shared" si="66"/>
        <v>5.4899999999999682</v>
      </c>
      <c r="U312" s="20">
        <f t="shared" si="67"/>
        <v>5.0000000000000001E-3</v>
      </c>
      <c r="V312" s="118">
        <f t="shared" si="68"/>
        <v>0.25166233296376705</v>
      </c>
      <c r="W312" s="78">
        <f t="shared" si="69"/>
        <v>5.7466623329637354</v>
      </c>
      <c r="X312" s="20">
        <f t="shared" si="79"/>
        <v>0.25973941529199646</v>
      </c>
      <c r="Y312" s="79">
        <f t="shared" si="73"/>
        <v>0.12986970764599823</v>
      </c>
      <c r="Z312" s="80">
        <f t="shared" si="74"/>
        <v>5.3601302923539702</v>
      </c>
      <c r="AA312" s="80">
        <f t="shared" si="75"/>
        <v>5.6198697076459663</v>
      </c>
      <c r="AB312" s="80" t="str">
        <f t="shared" si="76"/>
        <v>No</v>
      </c>
    </row>
    <row r="313" spans="2:28" x14ac:dyDescent="0.25">
      <c r="B313" s="20">
        <v>300</v>
      </c>
      <c r="C313" s="20">
        <f t="shared" si="65"/>
        <v>1.9949999999999792</v>
      </c>
      <c r="D313" s="20">
        <f t="shared" ref="D313:D333" si="80">$D$6/4</f>
        <v>5.0000000000000001E-3</v>
      </c>
      <c r="E313" s="77">
        <f t="shared" si="0"/>
        <v>3.0310889132455349E-2</v>
      </c>
      <c r="F313" s="78">
        <f t="shared" ref="F313:F333" si="81">SUM(C313:E313)</f>
        <v>2.0303108891324344</v>
      </c>
      <c r="G313" s="20">
        <f t="shared" si="77"/>
        <v>0.14953803285634101</v>
      </c>
      <c r="H313" s="79">
        <f t="shared" si="78"/>
        <v>7.4769016428170507E-2</v>
      </c>
      <c r="I313" s="80">
        <f t="shared" si="70"/>
        <v>1.9202309835718088</v>
      </c>
      <c r="J313" s="80">
        <f t="shared" si="71"/>
        <v>2.0697690164281499</v>
      </c>
      <c r="K313" s="80" t="str">
        <f t="shared" si="72"/>
        <v>No</v>
      </c>
      <c r="S313" s="20">
        <v>300</v>
      </c>
      <c r="T313" s="93">
        <f t="shared" si="66"/>
        <v>5.4949999999999681</v>
      </c>
      <c r="U313" s="20">
        <f t="shared" si="67"/>
        <v>5.0000000000000001E-3</v>
      </c>
      <c r="V313" s="118">
        <f t="shared" si="68"/>
        <v>0.24248711305964279</v>
      </c>
      <c r="W313" s="78">
        <f t="shared" si="69"/>
        <v>5.7424871130596111</v>
      </c>
      <c r="X313" s="20">
        <f t="shared" si="79"/>
        <v>0.26387736682129287</v>
      </c>
      <c r="Y313" s="79">
        <f t="shared" si="73"/>
        <v>0.13193868341064643</v>
      </c>
      <c r="Z313" s="80">
        <f t="shared" si="74"/>
        <v>5.3630613165893219</v>
      </c>
      <c r="AA313" s="80">
        <f t="shared" si="75"/>
        <v>5.6269386834106143</v>
      </c>
      <c r="AB313" s="80" t="str">
        <f t="shared" si="76"/>
        <v>No</v>
      </c>
    </row>
    <row r="314" spans="2:28" x14ac:dyDescent="0.25">
      <c r="B314" s="20">
        <v>301</v>
      </c>
      <c r="C314" s="20">
        <f t="shared" si="65"/>
        <v>1.9999999999999791</v>
      </c>
      <c r="D314" s="20">
        <f t="shared" si="80"/>
        <v>5.0000000000000001E-3</v>
      </c>
      <c r="E314" s="77">
        <f t="shared" ref="E314:E377" si="82">$D$8*SIN(B314*4*PI()/180)</f>
        <v>2.901631503942647E-2</v>
      </c>
      <c r="F314" s="78">
        <f t="shared" si="81"/>
        <v>2.0340163150394055</v>
      </c>
      <c r="G314" s="20">
        <f t="shared" si="77"/>
        <v>0.15047981067939975</v>
      </c>
      <c r="H314" s="79">
        <f t="shared" si="78"/>
        <v>7.5239905339699875E-2</v>
      </c>
      <c r="I314" s="80">
        <f t="shared" si="70"/>
        <v>1.9247600946602792</v>
      </c>
      <c r="J314" s="80">
        <f t="shared" si="71"/>
        <v>2.0752399053396791</v>
      </c>
      <c r="K314" s="80" t="str">
        <f t="shared" si="72"/>
        <v>No</v>
      </c>
      <c r="S314" s="20">
        <v>301</v>
      </c>
      <c r="T314" s="93">
        <f t="shared" si="66"/>
        <v>5.499999999999968</v>
      </c>
      <c r="U314" s="20">
        <f t="shared" si="67"/>
        <v>5.0000000000000001E-3</v>
      </c>
      <c r="V314" s="118">
        <f t="shared" si="68"/>
        <v>0.23213052031541176</v>
      </c>
      <c r="W314" s="78">
        <f t="shared" si="69"/>
        <v>5.7371305203153797</v>
      </c>
      <c r="X314" s="20">
        <f t="shared" si="79"/>
        <v>0.26778018590882485</v>
      </c>
      <c r="Y314" s="79">
        <f t="shared" si="73"/>
        <v>0.13389009295441243</v>
      </c>
      <c r="Z314" s="80">
        <f t="shared" si="74"/>
        <v>5.3661099070455558</v>
      </c>
      <c r="AA314" s="80">
        <f t="shared" si="75"/>
        <v>5.6338900929543803</v>
      </c>
      <c r="AB314" s="80" t="str">
        <f t="shared" si="76"/>
        <v>No</v>
      </c>
    </row>
    <row r="315" spans="2:28" x14ac:dyDescent="0.25">
      <c r="B315" s="20">
        <v>302</v>
      </c>
      <c r="C315" s="20">
        <f t="shared" si="65"/>
        <v>2.004999999999979</v>
      </c>
      <c r="D315" s="20">
        <f t="shared" si="80"/>
        <v>5.0000000000000001E-3</v>
      </c>
      <c r="E315" s="77">
        <f t="shared" si="82"/>
        <v>2.7580376376235297E-2</v>
      </c>
      <c r="F315" s="78">
        <f t="shared" si="81"/>
        <v>2.0375803763762144</v>
      </c>
      <c r="G315" s="20">
        <f t="shared" si="77"/>
        <v>0.15139425661786979</v>
      </c>
      <c r="H315" s="79">
        <f t="shared" si="78"/>
        <v>7.5697128308934894E-2</v>
      </c>
      <c r="I315" s="80">
        <f t="shared" si="70"/>
        <v>1.9293028716910441</v>
      </c>
      <c r="J315" s="80">
        <f t="shared" si="71"/>
        <v>2.080697128308914</v>
      </c>
      <c r="K315" s="80" t="str">
        <f t="shared" si="72"/>
        <v>No</v>
      </c>
      <c r="S315" s="20">
        <v>302</v>
      </c>
      <c r="T315" s="93">
        <f t="shared" si="66"/>
        <v>5.5049999999999679</v>
      </c>
      <c r="U315" s="20">
        <f t="shared" si="67"/>
        <v>5.0000000000000001E-3</v>
      </c>
      <c r="V315" s="118">
        <f t="shared" si="68"/>
        <v>0.22064301100988237</v>
      </c>
      <c r="W315" s="78">
        <f t="shared" si="69"/>
        <v>5.7306430110098505</v>
      </c>
      <c r="X315" s="20">
        <f t="shared" si="79"/>
        <v>0.27144509028536679</v>
      </c>
      <c r="Y315" s="79">
        <f t="shared" si="73"/>
        <v>0.13572254514268339</v>
      </c>
      <c r="Z315" s="80">
        <f t="shared" si="74"/>
        <v>5.3692774548572846</v>
      </c>
      <c r="AA315" s="80">
        <f t="shared" si="75"/>
        <v>5.6407225451426513</v>
      </c>
      <c r="AB315" s="80" t="str">
        <f t="shared" si="76"/>
        <v>No</v>
      </c>
    </row>
    <row r="316" spans="2:28" x14ac:dyDescent="0.25">
      <c r="B316" s="20">
        <v>303</v>
      </c>
      <c r="C316" s="20">
        <f t="shared" si="65"/>
        <v>2.0099999999999789</v>
      </c>
      <c r="D316" s="20">
        <f t="shared" si="80"/>
        <v>5.0000000000000001E-3</v>
      </c>
      <c r="E316" s="77">
        <f t="shared" si="82"/>
        <v>2.6010068891708846E-2</v>
      </c>
      <c r="F316" s="78">
        <f t="shared" si="81"/>
        <v>2.0410100688916875</v>
      </c>
      <c r="G316" s="20">
        <f t="shared" si="77"/>
        <v>0.15227764588440371</v>
      </c>
      <c r="H316" s="79">
        <f t="shared" si="78"/>
        <v>7.6138822942201853E-2</v>
      </c>
      <c r="I316" s="80">
        <f t="shared" si="70"/>
        <v>1.9338611770577772</v>
      </c>
      <c r="J316" s="80">
        <f t="shared" si="71"/>
        <v>2.0861388229421807</v>
      </c>
      <c r="K316" s="80" t="str">
        <f t="shared" si="72"/>
        <v>No</v>
      </c>
      <c r="S316" s="20">
        <v>303</v>
      </c>
      <c r="T316" s="93">
        <f t="shared" si="66"/>
        <v>5.5099999999999678</v>
      </c>
      <c r="U316" s="20">
        <f t="shared" si="67"/>
        <v>5.0000000000000001E-3</v>
      </c>
      <c r="V316" s="118">
        <f t="shared" si="68"/>
        <v>0.20808055113367077</v>
      </c>
      <c r="W316" s="78">
        <f t="shared" si="69"/>
        <v>5.7230805511336387</v>
      </c>
      <c r="X316" s="20">
        <f t="shared" si="79"/>
        <v>0.2748711259113189</v>
      </c>
      <c r="Y316" s="79">
        <f t="shared" si="73"/>
        <v>0.13743556295565945</v>
      </c>
      <c r="Z316" s="80">
        <f t="shared" si="74"/>
        <v>5.372564437044308</v>
      </c>
      <c r="AA316" s="80">
        <f t="shared" si="75"/>
        <v>5.6474355629556277</v>
      </c>
      <c r="AB316" s="80" t="str">
        <f t="shared" si="76"/>
        <v>No</v>
      </c>
    </row>
    <row r="317" spans="2:28" x14ac:dyDescent="0.25">
      <c r="B317" s="20">
        <v>304</v>
      </c>
      <c r="C317" s="20">
        <f t="shared" si="65"/>
        <v>2.0149999999999788</v>
      </c>
      <c r="D317" s="20">
        <f t="shared" si="80"/>
        <v>5.0000000000000001E-3</v>
      </c>
      <c r="E317" s="77">
        <f t="shared" si="82"/>
        <v>2.4313042966064975E-2</v>
      </c>
      <c r="F317" s="78">
        <f t="shared" si="81"/>
        <v>2.0443130429660439</v>
      </c>
      <c r="G317" s="20">
        <f t="shared" si="77"/>
        <v>0.15312648196289311</v>
      </c>
      <c r="H317" s="79">
        <f t="shared" si="78"/>
        <v>7.6563240981446554E-2</v>
      </c>
      <c r="I317" s="80">
        <f t="shared" si="70"/>
        <v>1.9384367590185323</v>
      </c>
      <c r="J317" s="80">
        <f t="shared" si="71"/>
        <v>2.0915632409814253</v>
      </c>
      <c r="K317" s="80" t="str">
        <f t="shared" ref="K317:K380" si="83">IF(OR(AND(F317&lt;F316,F317&lt;I317),AND(F317&gt;F316,F317&gt;J317)),"Yes","No")</f>
        <v>No</v>
      </c>
      <c r="S317" s="20">
        <v>304</v>
      </c>
      <c r="T317" s="93">
        <f t="shared" si="66"/>
        <v>5.5149999999999677</v>
      </c>
      <c r="U317" s="20">
        <f t="shared" si="67"/>
        <v>5.0000000000000001E-3</v>
      </c>
      <c r="V317" s="118">
        <f t="shared" si="68"/>
        <v>0.1945043437285198</v>
      </c>
      <c r="W317" s="78">
        <f t="shared" si="69"/>
        <v>5.7145043437284873</v>
      </c>
      <c r="X317" s="20">
        <f t="shared" si="79"/>
        <v>0.27805895326062718</v>
      </c>
      <c r="Y317" s="79">
        <f t="shared" si="73"/>
        <v>0.13902947663031359</v>
      </c>
      <c r="Z317" s="80">
        <f t="shared" si="74"/>
        <v>5.375970523369654</v>
      </c>
      <c r="AA317" s="80">
        <f t="shared" si="75"/>
        <v>5.6540294766302814</v>
      </c>
      <c r="AB317" s="80" t="str">
        <f t="shared" si="76"/>
        <v>No</v>
      </c>
    </row>
    <row r="318" spans="2:28" x14ac:dyDescent="0.25">
      <c r="B318" s="20">
        <v>305</v>
      </c>
      <c r="C318" s="20">
        <f t="shared" si="65"/>
        <v>2.0199999999999787</v>
      </c>
      <c r="D318" s="20">
        <f t="shared" si="80"/>
        <v>5.0000000000000001E-3</v>
      </c>
      <c r="E318" s="77">
        <f t="shared" si="82"/>
        <v>2.2497566339028881E-2</v>
      </c>
      <c r="F318" s="78">
        <f t="shared" si="81"/>
        <v>2.0474975663390076</v>
      </c>
      <c r="G318" s="20">
        <f t="shared" si="77"/>
        <v>0.15393749766325412</v>
      </c>
      <c r="H318" s="79">
        <f t="shared" si="78"/>
        <v>7.6968748831627062E-2</v>
      </c>
      <c r="I318" s="80">
        <f t="shared" si="70"/>
        <v>1.9430312511683516</v>
      </c>
      <c r="J318" s="80">
        <f t="shared" si="71"/>
        <v>2.0969687488316056</v>
      </c>
      <c r="K318" s="80" t="str">
        <f t="shared" si="83"/>
        <v>No</v>
      </c>
      <c r="S318" s="20">
        <v>305</v>
      </c>
      <c r="T318" s="93">
        <f t="shared" si="66"/>
        <v>5.5199999999999676</v>
      </c>
      <c r="U318" s="20">
        <f t="shared" si="67"/>
        <v>5.0000000000000001E-3</v>
      </c>
      <c r="V318" s="118">
        <f t="shared" si="68"/>
        <v>0.17998053071223105</v>
      </c>
      <c r="W318" s="78">
        <f t="shared" si="69"/>
        <v>5.7049805307121986</v>
      </c>
      <c r="X318" s="20">
        <f t="shared" si="79"/>
        <v>0.28101063540118199</v>
      </c>
      <c r="Y318" s="79">
        <f t="shared" si="73"/>
        <v>0.14050531770059099</v>
      </c>
      <c r="Z318" s="80">
        <f t="shared" si="74"/>
        <v>5.3794946822993763</v>
      </c>
      <c r="AA318" s="80">
        <f t="shared" si="75"/>
        <v>5.6605053177005589</v>
      </c>
      <c r="AB318" s="80" t="str">
        <f t="shared" si="76"/>
        <v>No</v>
      </c>
    </row>
    <row r="319" spans="2:28" x14ac:dyDescent="0.25">
      <c r="B319" s="20">
        <v>306</v>
      </c>
      <c r="C319" s="20">
        <f t="shared" si="65"/>
        <v>2.0249999999999786</v>
      </c>
      <c r="D319" s="20">
        <f t="shared" si="80"/>
        <v>5.0000000000000001E-3</v>
      </c>
      <c r="E319" s="77">
        <f t="shared" si="82"/>
        <v>2.0572483830236583E-2</v>
      </c>
      <c r="F319" s="78">
        <f t="shared" si="81"/>
        <v>2.0505724838302153</v>
      </c>
      <c r="G319" s="20">
        <f t="shared" si="77"/>
        <v>0.15470765471963149</v>
      </c>
      <c r="H319" s="79">
        <f t="shared" si="78"/>
        <v>7.7353827359815747E-2</v>
      </c>
      <c r="I319" s="80">
        <f t="shared" si="70"/>
        <v>1.9476461726401628</v>
      </c>
      <c r="J319" s="80">
        <f t="shared" si="71"/>
        <v>2.1023538273597944</v>
      </c>
      <c r="K319" s="80" t="str">
        <f t="shared" si="83"/>
        <v>No</v>
      </c>
      <c r="S319" s="20">
        <v>306</v>
      </c>
      <c r="T319" s="93">
        <f t="shared" si="66"/>
        <v>5.5249999999999675</v>
      </c>
      <c r="U319" s="20">
        <f t="shared" si="67"/>
        <v>5.0000000000000001E-3</v>
      </c>
      <c r="V319" s="118">
        <f t="shared" si="68"/>
        <v>0.16457987064189267</v>
      </c>
      <c r="W319" s="78">
        <f t="shared" si="69"/>
        <v>5.69457987064186</v>
      </c>
      <c r="X319" s="20">
        <f t="shared" si="79"/>
        <v>0.28372942751642577</v>
      </c>
      <c r="Y319" s="79">
        <f t="shared" si="73"/>
        <v>0.14186471375821288</v>
      </c>
      <c r="Z319" s="80">
        <f t="shared" si="74"/>
        <v>5.383135286241755</v>
      </c>
      <c r="AA319" s="80">
        <f t="shared" si="75"/>
        <v>5.66686471375818</v>
      </c>
      <c r="AB319" s="80" t="str">
        <f t="shared" si="76"/>
        <v>No</v>
      </c>
    </row>
    <row r="320" spans="2:28" x14ac:dyDescent="0.25">
      <c r="B320" s="20">
        <v>307</v>
      </c>
      <c r="C320" s="20">
        <f t="shared" si="65"/>
        <v>2.0299999999999785</v>
      </c>
      <c r="D320" s="20">
        <f t="shared" si="80"/>
        <v>5.0000000000000001E-3</v>
      </c>
      <c r="E320" s="77">
        <f t="shared" si="82"/>
        <v>1.8547174248162223E-2</v>
      </c>
      <c r="F320" s="78">
        <f t="shared" si="81"/>
        <v>2.0535471742481408</v>
      </c>
      <c r="G320" s="20">
        <f t="shared" si="77"/>
        <v>0.15543414218723289</v>
      </c>
      <c r="H320" s="79">
        <f t="shared" si="78"/>
        <v>7.7717071093616447E-2</v>
      </c>
      <c r="I320" s="80">
        <f t="shared" si="70"/>
        <v>1.9522829289063621</v>
      </c>
      <c r="J320" s="80">
        <f t="shared" si="71"/>
        <v>2.1077170710935951</v>
      </c>
      <c r="K320" s="80" t="str">
        <f t="shared" si="83"/>
        <v>No</v>
      </c>
      <c r="S320" s="20">
        <v>307</v>
      </c>
      <c r="T320" s="93">
        <f t="shared" si="66"/>
        <v>5.5299999999999674</v>
      </c>
      <c r="U320" s="20">
        <f t="shared" si="67"/>
        <v>5.0000000000000001E-3</v>
      </c>
      <c r="V320" s="118">
        <f t="shared" si="68"/>
        <v>0.14837739398529778</v>
      </c>
      <c r="W320" s="78">
        <f t="shared" si="69"/>
        <v>5.683377393985265</v>
      </c>
      <c r="X320" s="20">
        <f t="shared" si="79"/>
        <v>0.28621956794664638</v>
      </c>
      <c r="Y320" s="79">
        <f t="shared" si="73"/>
        <v>0.14310978397332319</v>
      </c>
      <c r="Z320" s="80">
        <f t="shared" si="74"/>
        <v>5.3868902160266439</v>
      </c>
      <c r="AA320" s="80">
        <f t="shared" si="75"/>
        <v>5.6731097839732909</v>
      </c>
      <c r="AB320" s="80" t="str">
        <f t="shared" si="76"/>
        <v>No</v>
      </c>
    </row>
    <row r="321" spans="2:28" x14ac:dyDescent="0.25">
      <c r="B321" s="20">
        <v>308</v>
      </c>
      <c r="C321" s="20">
        <f t="shared" si="65"/>
        <v>2.0349999999999784</v>
      </c>
      <c r="D321" s="20">
        <f t="shared" si="80"/>
        <v>5.0000000000000001E-3</v>
      </c>
      <c r="E321" s="77">
        <f t="shared" si="82"/>
        <v>1.6431504697506143E-2</v>
      </c>
      <c r="F321" s="78">
        <f t="shared" si="81"/>
        <v>2.0564315046974846</v>
      </c>
      <c r="G321" s="20">
        <f t="shared" si="77"/>
        <v>0.15611437387788968</v>
      </c>
      <c r="H321" s="79">
        <f t="shared" si="78"/>
        <v>7.8057186938944839E-2</v>
      </c>
      <c r="I321" s="80">
        <f t="shared" si="70"/>
        <v>1.9569428130610336</v>
      </c>
      <c r="J321" s="80">
        <f t="shared" si="71"/>
        <v>2.1130571869389234</v>
      </c>
      <c r="K321" s="80" t="str">
        <f t="shared" si="83"/>
        <v>No</v>
      </c>
      <c r="S321" s="20">
        <v>308</v>
      </c>
      <c r="T321" s="93">
        <f t="shared" si="66"/>
        <v>5.5349999999999673</v>
      </c>
      <c r="U321" s="20">
        <f t="shared" si="67"/>
        <v>5.0000000000000001E-3</v>
      </c>
      <c r="V321" s="118">
        <f t="shared" si="68"/>
        <v>0.13145203758004914</v>
      </c>
      <c r="W321" s="78">
        <f t="shared" si="69"/>
        <v>5.6714520375800159</v>
      </c>
      <c r="X321" s="20">
        <f t="shared" si="79"/>
        <v>0.28848607125334313</v>
      </c>
      <c r="Y321" s="79">
        <f t="shared" si="73"/>
        <v>0.14424303562667157</v>
      </c>
      <c r="Z321" s="80">
        <f t="shared" si="74"/>
        <v>5.3907569643732955</v>
      </c>
      <c r="AA321" s="80">
        <f t="shared" si="75"/>
        <v>5.679243035626639</v>
      </c>
      <c r="AB321" s="80" t="str">
        <f t="shared" si="76"/>
        <v>No</v>
      </c>
    </row>
    <row r="322" spans="2:28" x14ac:dyDescent="0.25">
      <c r="B322" s="20">
        <v>309</v>
      </c>
      <c r="C322" s="20">
        <f t="shared" si="65"/>
        <v>2.0399999999999783</v>
      </c>
      <c r="D322" s="20">
        <f t="shared" si="80"/>
        <v>5.0000000000000001E-3</v>
      </c>
      <c r="E322" s="77">
        <f t="shared" si="82"/>
        <v>1.4235782507652997E-2</v>
      </c>
      <c r="F322" s="78">
        <f t="shared" si="81"/>
        <v>2.0592357825076313</v>
      </c>
      <c r="G322" s="20">
        <f t="shared" si="77"/>
        <v>0.15674598505835544</v>
      </c>
      <c r="H322" s="79">
        <f t="shared" si="78"/>
        <v>7.8372992529177718E-2</v>
      </c>
      <c r="I322" s="80">
        <f t="shared" si="70"/>
        <v>1.9616270074708007</v>
      </c>
      <c r="J322" s="80">
        <f t="shared" si="71"/>
        <v>2.1183729925291561</v>
      </c>
      <c r="K322" s="80" t="str">
        <f t="shared" si="83"/>
        <v>No</v>
      </c>
      <c r="S322" s="20">
        <v>309</v>
      </c>
      <c r="T322" s="93">
        <f t="shared" si="66"/>
        <v>5.5399999999999672</v>
      </c>
      <c r="U322" s="20">
        <f t="shared" si="67"/>
        <v>5.0000000000000001E-3</v>
      </c>
      <c r="V322" s="118">
        <f t="shared" si="68"/>
        <v>0.11388626006122397</v>
      </c>
      <c r="W322" s="78">
        <f t="shared" si="69"/>
        <v>5.6588862600611911</v>
      </c>
      <c r="X322" s="20">
        <f t="shared" si="79"/>
        <v>0.29053452421291348</v>
      </c>
      <c r="Y322" s="79">
        <f t="shared" si="73"/>
        <v>0.14526726210645674</v>
      </c>
      <c r="Z322" s="80">
        <f t="shared" si="74"/>
        <v>5.3947327378935102</v>
      </c>
      <c r="AA322" s="80">
        <f t="shared" si="75"/>
        <v>5.6852672621064242</v>
      </c>
      <c r="AB322" s="80" t="str">
        <f t="shared" si="76"/>
        <v>No</v>
      </c>
    </row>
    <row r="323" spans="2:28" x14ac:dyDescent="0.25">
      <c r="B323" s="20">
        <v>310</v>
      </c>
      <c r="C323" s="20">
        <f t="shared" si="65"/>
        <v>2.0449999999999782</v>
      </c>
      <c r="D323" s="20">
        <f t="shared" si="80"/>
        <v>5.0000000000000001E-3</v>
      </c>
      <c r="E323" s="77">
        <f t="shared" si="82"/>
        <v>1.1970705016398422E-2</v>
      </c>
      <c r="F323" s="78">
        <f t="shared" si="81"/>
        <v>2.0619707050163765</v>
      </c>
      <c r="G323" s="20">
        <f t="shared" si="77"/>
        <v>0.15732682861874453</v>
      </c>
      <c r="H323" s="79">
        <f t="shared" si="78"/>
        <v>7.8663414309372265E-2</v>
      </c>
      <c r="I323" s="80">
        <f t="shared" si="70"/>
        <v>1.9663365856906059</v>
      </c>
      <c r="J323" s="80">
        <f t="shared" si="71"/>
        <v>2.1236634143093505</v>
      </c>
      <c r="K323" s="80" t="str">
        <f t="shared" si="83"/>
        <v>No</v>
      </c>
      <c r="S323" s="20">
        <v>310</v>
      </c>
      <c r="T323" s="93">
        <f t="shared" si="66"/>
        <v>5.5449999999999671</v>
      </c>
      <c r="U323" s="20">
        <f t="shared" si="67"/>
        <v>5.0000000000000001E-3</v>
      </c>
      <c r="V323" s="118">
        <f t="shared" si="68"/>
        <v>9.576564013118738E-2</v>
      </c>
      <c r="W323" s="78">
        <f t="shared" si="69"/>
        <v>5.6457656401311542</v>
      </c>
      <c r="X323" s="20">
        <f t="shared" si="79"/>
        <v>0.29237088601519229</v>
      </c>
      <c r="Y323" s="79">
        <f t="shared" si="73"/>
        <v>0.14618544300759614</v>
      </c>
      <c r="Z323" s="80">
        <f t="shared" si="74"/>
        <v>5.3988145569923711</v>
      </c>
      <c r="AA323" s="80">
        <f t="shared" si="75"/>
        <v>5.691185443007563</v>
      </c>
      <c r="AB323" s="80" t="str">
        <f t="shared" si="76"/>
        <v>No</v>
      </c>
    </row>
    <row r="324" spans="2:28" x14ac:dyDescent="0.25">
      <c r="B324" s="20">
        <v>311</v>
      </c>
      <c r="C324" s="20">
        <f t="shared" si="65"/>
        <v>2.0499999999999781</v>
      </c>
      <c r="D324" s="20">
        <f t="shared" si="80"/>
        <v>5.0000000000000001E-3</v>
      </c>
      <c r="E324" s="77">
        <f t="shared" si="82"/>
        <v>9.6473074535950148E-3</v>
      </c>
      <c r="F324" s="78">
        <f t="shared" si="81"/>
        <v>2.0646473074535732</v>
      </c>
      <c r="G324" s="20">
        <f t="shared" si="77"/>
        <v>0.1578549709017058</v>
      </c>
      <c r="H324" s="79">
        <f t="shared" si="78"/>
        <v>7.8927485450852902E-2</v>
      </c>
      <c r="I324" s="80">
        <f t="shared" si="70"/>
        <v>1.9710725145491252</v>
      </c>
      <c r="J324" s="80">
        <f t="shared" si="71"/>
        <v>2.1289274854508311</v>
      </c>
      <c r="K324" s="80" t="str">
        <f t="shared" si="83"/>
        <v>No</v>
      </c>
      <c r="S324" s="20">
        <v>311</v>
      </c>
      <c r="T324" s="93">
        <f t="shared" si="66"/>
        <v>5.549999999999967</v>
      </c>
      <c r="U324" s="20">
        <f t="shared" si="67"/>
        <v>5.0000000000000001E-3</v>
      </c>
      <c r="V324" s="118">
        <f t="shared" si="68"/>
        <v>7.7178459628760118E-2</v>
      </c>
      <c r="W324" s="78">
        <f t="shared" si="69"/>
        <v>5.6321784596287268</v>
      </c>
      <c r="X324" s="20">
        <f t="shared" si="79"/>
        <v>0.2940012942674094</v>
      </c>
      <c r="Y324" s="79">
        <f t="shared" si="73"/>
        <v>0.1470006471337047</v>
      </c>
      <c r="Z324" s="80">
        <f t="shared" si="74"/>
        <v>5.4029993528662619</v>
      </c>
      <c r="AA324" s="80">
        <f t="shared" si="75"/>
        <v>5.697000647133672</v>
      </c>
      <c r="AB324" s="80" t="str">
        <f t="shared" si="76"/>
        <v>No</v>
      </c>
    </row>
    <row r="325" spans="2:28" x14ac:dyDescent="0.25">
      <c r="B325" s="20">
        <v>312</v>
      </c>
      <c r="C325" s="20">
        <f t="shared" si="65"/>
        <v>2.054999999999978</v>
      </c>
      <c r="D325" s="20">
        <f t="shared" si="80"/>
        <v>5.0000000000000001E-3</v>
      </c>
      <c r="E325" s="77">
        <f t="shared" si="82"/>
        <v>7.2769091786216468E-3</v>
      </c>
      <c r="F325" s="78">
        <f t="shared" si="81"/>
        <v>2.0672769091785996</v>
      </c>
      <c r="G325" s="20">
        <f t="shared" si="77"/>
        <v>0.15832868736612191</v>
      </c>
      <c r="H325" s="79">
        <f t="shared" si="78"/>
        <v>7.9164343683060953E-2</v>
      </c>
      <c r="I325" s="80">
        <f t="shared" si="70"/>
        <v>1.975835656316917</v>
      </c>
      <c r="J325" s="80">
        <f t="shared" si="71"/>
        <v>2.1341643436830391</v>
      </c>
      <c r="K325" s="80" t="str">
        <f t="shared" si="83"/>
        <v>No</v>
      </c>
      <c r="S325" s="20">
        <v>312</v>
      </c>
      <c r="T325" s="93">
        <f t="shared" si="66"/>
        <v>5.5549999999999669</v>
      </c>
      <c r="U325" s="20">
        <f t="shared" si="67"/>
        <v>5.0000000000000001E-3</v>
      </c>
      <c r="V325" s="118">
        <f t="shared" si="68"/>
        <v>5.8215273428973174E-2</v>
      </c>
      <c r="W325" s="78">
        <f t="shared" si="69"/>
        <v>5.6182152734289401</v>
      </c>
      <c r="X325" s="20">
        <f t="shared" si="79"/>
        <v>0.29543187867472587</v>
      </c>
      <c r="Y325" s="79">
        <f t="shared" si="73"/>
        <v>0.14771593933736293</v>
      </c>
      <c r="Z325" s="80">
        <f t="shared" si="74"/>
        <v>5.4072840606626036</v>
      </c>
      <c r="AA325" s="80">
        <f t="shared" si="75"/>
        <v>5.7027159393373301</v>
      </c>
      <c r="AB325" s="80" t="str">
        <f t="shared" si="76"/>
        <v>No</v>
      </c>
    </row>
    <row r="326" spans="2:28" x14ac:dyDescent="0.25">
      <c r="B326" s="20">
        <v>313</v>
      </c>
      <c r="C326" s="20">
        <f t="shared" si="65"/>
        <v>2.0599999999999778</v>
      </c>
      <c r="D326" s="20">
        <f t="shared" si="80"/>
        <v>5.0000000000000001E-3</v>
      </c>
      <c r="E326" s="77">
        <f t="shared" si="82"/>
        <v>4.871058533602389E-3</v>
      </c>
      <c r="F326" s="78">
        <f t="shared" si="81"/>
        <v>2.0698710585335802</v>
      </c>
      <c r="G326" s="20">
        <f t="shared" si="77"/>
        <v>0.15874645824246061</v>
      </c>
      <c r="H326" s="79">
        <f t="shared" si="78"/>
        <v>7.9373229121230307E-2</v>
      </c>
      <c r="I326" s="80">
        <f t="shared" si="70"/>
        <v>1.9806267708787475</v>
      </c>
      <c r="J326" s="80">
        <f t="shared" si="71"/>
        <v>2.1393732291212082</v>
      </c>
      <c r="K326" s="80" t="str">
        <f t="shared" si="83"/>
        <v>No</v>
      </c>
      <c r="S326" s="20">
        <v>313</v>
      </c>
      <c r="T326" s="93">
        <f t="shared" si="66"/>
        <v>5.5599999999999667</v>
      </c>
      <c r="U326" s="20">
        <f t="shared" si="67"/>
        <v>5.0000000000000001E-3</v>
      </c>
      <c r="V326" s="118">
        <f t="shared" si="68"/>
        <v>3.8968468268819112E-2</v>
      </c>
      <c r="W326" s="78">
        <f t="shared" si="69"/>
        <v>5.6039684682687856</v>
      </c>
      <c r="X326" s="20">
        <f t="shared" si="79"/>
        <v>0.29666858447510425</v>
      </c>
      <c r="Y326" s="79">
        <f t="shared" si="73"/>
        <v>0.14833429223755212</v>
      </c>
      <c r="Z326" s="80">
        <f t="shared" si="74"/>
        <v>5.4116657077624151</v>
      </c>
      <c r="AA326" s="80">
        <f t="shared" si="75"/>
        <v>5.7083342922375184</v>
      </c>
      <c r="AB326" s="80" t="str">
        <f t="shared" si="76"/>
        <v>No</v>
      </c>
    </row>
    <row r="327" spans="2:28" x14ac:dyDescent="0.25">
      <c r="B327" s="20">
        <v>314</v>
      </c>
      <c r="C327" s="20">
        <f t="shared" si="65"/>
        <v>2.0649999999999777</v>
      </c>
      <c r="D327" s="20">
        <f t="shared" si="80"/>
        <v>5.0000000000000001E-3</v>
      </c>
      <c r="E327" s="77">
        <f t="shared" si="82"/>
        <v>2.4414765810445121E-3</v>
      </c>
      <c r="F327" s="78">
        <f t="shared" si="81"/>
        <v>2.0724414765810222</v>
      </c>
      <c r="G327" s="20">
        <f t="shared" si="77"/>
        <v>0.159106964320435</v>
      </c>
      <c r="H327" s="79">
        <f t="shared" si="78"/>
        <v>7.9553482160217501E-2</v>
      </c>
      <c r="I327" s="80">
        <f t="shared" si="70"/>
        <v>1.9854465178397602</v>
      </c>
      <c r="J327" s="80">
        <f t="shared" si="71"/>
        <v>2.144553482160195</v>
      </c>
      <c r="K327" s="80" t="str">
        <f t="shared" si="83"/>
        <v>No</v>
      </c>
      <c r="S327" s="20">
        <v>314</v>
      </c>
      <c r="T327" s="93">
        <f t="shared" si="66"/>
        <v>5.5649999999999666</v>
      </c>
      <c r="U327" s="20">
        <f t="shared" si="67"/>
        <v>5.0000000000000001E-3</v>
      </c>
      <c r="V327" s="118">
        <f t="shared" si="68"/>
        <v>1.9531812648356097E-2</v>
      </c>
      <c r="W327" s="78">
        <f t="shared" si="69"/>
        <v>5.5895318126483229</v>
      </c>
      <c r="X327" s="20">
        <f t="shared" si="79"/>
        <v>0.29771700784032945</v>
      </c>
      <c r="Y327" s="79">
        <f t="shared" si="73"/>
        <v>0.14885850392016473</v>
      </c>
      <c r="Z327" s="80">
        <f t="shared" si="74"/>
        <v>5.4161414960798018</v>
      </c>
      <c r="AA327" s="80">
        <f t="shared" si="75"/>
        <v>5.7138585039201315</v>
      </c>
      <c r="AB327" s="80" t="str">
        <f t="shared" si="76"/>
        <v>No</v>
      </c>
    </row>
    <row r="328" spans="2:28" x14ac:dyDescent="0.25">
      <c r="B328" s="20">
        <v>315</v>
      </c>
      <c r="C328" s="20">
        <f t="shared" si="65"/>
        <v>2.0699999999999776</v>
      </c>
      <c r="D328" s="20">
        <f t="shared" si="80"/>
        <v>5.0000000000000001E-3</v>
      </c>
      <c r="E328" s="77">
        <f t="shared" si="82"/>
        <v>3.0016137145261193E-17</v>
      </c>
      <c r="F328" s="78">
        <f t="shared" si="81"/>
        <v>2.0749999999999775</v>
      </c>
      <c r="G328" s="20">
        <f t="shared" si="77"/>
        <v>0.15940908299338952</v>
      </c>
      <c r="H328" s="79">
        <f t="shared" si="78"/>
        <v>7.9704541496694759E-2</v>
      </c>
      <c r="I328" s="80">
        <f t="shared" si="70"/>
        <v>1.9902954585032828</v>
      </c>
      <c r="J328" s="80">
        <f t="shared" si="71"/>
        <v>2.1497045414966722</v>
      </c>
      <c r="K328" s="80" t="str">
        <f t="shared" si="83"/>
        <v>No</v>
      </c>
      <c r="S328" s="20">
        <v>315</v>
      </c>
      <c r="T328" s="93">
        <f t="shared" si="66"/>
        <v>5.5699999999999665</v>
      </c>
      <c r="U328" s="20">
        <f t="shared" si="67"/>
        <v>5.0000000000000001E-3</v>
      </c>
      <c r="V328" s="118">
        <f t="shared" si="68"/>
        <v>2.4012909716208954E-16</v>
      </c>
      <c r="W328" s="78">
        <f t="shared" si="69"/>
        <v>5.5749999999999664</v>
      </c>
      <c r="X328" s="20">
        <f t="shared" si="79"/>
        <v>0.29858224550958906</v>
      </c>
      <c r="Y328" s="79">
        <f t="shared" si="73"/>
        <v>0.14929112275479453</v>
      </c>
      <c r="Z328" s="80">
        <f t="shared" si="74"/>
        <v>5.4207088772451719</v>
      </c>
      <c r="AA328" s="80">
        <f t="shared" si="75"/>
        <v>5.7192911227547611</v>
      </c>
      <c r="AB328" s="80" t="str">
        <f t="shared" si="76"/>
        <v>No</v>
      </c>
    </row>
    <row r="329" spans="2:28" x14ac:dyDescent="0.25">
      <c r="B329" s="20">
        <v>316</v>
      </c>
      <c r="C329" s="20">
        <f t="shared" si="65"/>
        <v>2.0749999999999775</v>
      </c>
      <c r="D329" s="20">
        <f t="shared" si="80"/>
        <v>5.0000000000000001E-3</v>
      </c>
      <c r="E329" s="77">
        <f t="shared" si="82"/>
        <v>-2.4414765810443278E-3</v>
      </c>
      <c r="F329" s="78">
        <f t="shared" si="81"/>
        <v>2.0775585234189329</v>
      </c>
      <c r="G329" s="20">
        <f t="shared" si="77"/>
        <v>0.15965188466780406</v>
      </c>
      <c r="H329" s="79">
        <f t="shared" si="78"/>
        <v>7.9825942333902028E-2</v>
      </c>
      <c r="I329" s="80">
        <f t="shared" si="70"/>
        <v>1.9951740576660755</v>
      </c>
      <c r="J329" s="80">
        <f t="shared" si="71"/>
        <v>2.1548259423338796</v>
      </c>
      <c r="K329" s="80" t="str">
        <f t="shared" si="83"/>
        <v>No</v>
      </c>
      <c r="S329" s="20">
        <v>316</v>
      </c>
      <c r="T329" s="93">
        <f t="shared" si="66"/>
        <v>5.5749999999999664</v>
      </c>
      <c r="U329" s="20">
        <f t="shared" si="67"/>
        <v>5.0000000000000001E-3</v>
      </c>
      <c r="V329" s="118">
        <f t="shared" si="68"/>
        <v>-1.9531812648354623E-2</v>
      </c>
      <c r="W329" s="78">
        <f t="shared" si="69"/>
        <v>5.5604681873516117</v>
      </c>
      <c r="X329" s="20">
        <f t="shared" si="79"/>
        <v>0.29926876089252524</v>
      </c>
      <c r="Y329" s="79">
        <f t="shared" si="73"/>
        <v>0.14963438044626262</v>
      </c>
      <c r="Z329" s="80">
        <f t="shared" si="74"/>
        <v>5.4253656195537037</v>
      </c>
      <c r="AA329" s="80">
        <f t="shared" si="75"/>
        <v>5.7246343804462292</v>
      </c>
      <c r="AB329" s="80" t="str">
        <f t="shared" si="76"/>
        <v>No</v>
      </c>
    </row>
    <row r="330" spans="2:28" x14ac:dyDescent="0.25">
      <c r="B330" s="20">
        <v>317</v>
      </c>
      <c r="C330" s="20">
        <f t="shared" si="65"/>
        <v>2.0799999999999774</v>
      </c>
      <c r="D330" s="20">
        <f t="shared" si="80"/>
        <v>5.0000000000000001E-3</v>
      </c>
      <c r="E330" s="77">
        <f t="shared" si="82"/>
        <v>-4.87105853360233E-3</v>
      </c>
      <c r="F330" s="78">
        <f t="shared" si="81"/>
        <v>2.0801289414663748</v>
      </c>
      <c r="G330" s="20">
        <f t="shared" si="77"/>
        <v>0.15983462963048295</v>
      </c>
      <c r="H330" s="79">
        <f t="shared" si="78"/>
        <v>7.9917314815241475E-2</v>
      </c>
      <c r="I330" s="80">
        <f t="shared" si="70"/>
        <v>2.000082685184736</v>
      </c>
      <c r="J330" s="80">
        <f t="shared" si="71"/>
        <v>2.1599173148152189</v>
      </c>
      <c r="K330" s="80" t="str">
        <f t="shared" si="83"/>
        <v>No</v>
      </c>
      <c r="S330" s="20">
        <v>317</v>
      </c>
      <c r="T330" s="93">
        <f t="shared" si="66"/>
        <v>5.5799999999999663</v>
      </c>
      <c r="U330" s="20">
        <f t="shared" si="67"/>
        <v>5.0000000000000001E-3</v>
      </c>
      <c r="V330" s="118">
        <f t="shared" si="68"/>
        <v>-3.896846826881864E-2</v>
      </c>
      <c r="W330" s="78">
        <f t="shared" si="69"/>
        <v>5.5460315317311473</v>
      </c>
      <c r="X330" s="20">
        <f t="shared" si="79"/>
        <v>0.29978026876343733</v>
      </c>
      <c r="Y330" s="79">
        <f t="shared" si="73"/>
        <v>0.14989013438171866</v>
      </c>
      <c r="Z330" s="80">
        <f t="shared" si="74"/>
        <v>5.430109865618248</v>
      </c>
      <c r="AA330" s="80">
        <f t="shared" si="75"/>
        <v>5.7298901343816846</v>
      </c>
      <c r="AB330" s="80" t="str">
        <f t="shared" si="76"/>
        <v>No</v>
      </c>
    </row>
    <row r="331" spans="2:28" x14ac:dyDescent="0.25">
      <c r="B331" s="20">
        <v>318</v>
      </c>
      <c r="C331" s="20">
        <f t="shared" si="65"/>
        <v>2.0849999999999773</v>
      </c>
      <c r="D331" s="20">
        <f t="shared" si="80"/>
        <v>5.0000000000000001E-3</v>
      </c>
      <c r="E331" s="77">
        <f t="shared" si="82"/>
        <v>-7.2769091786215887E-3</v>
      </c>
      <c r="F331" s="78">
        <f t="shared" si="81"/>
        <v>2.0827230908213554</v>
      </c>
      <c r="G331" s="20">
        <f t="shared" si="77"/>
        <v>0.15995676545033383</v>
      </c>
      <c r="H331" s="79">
        <f t="shared" si="78"/>
        <v>7.9978382725166913E-2</v>
      </c>
      <c r="I331" s="80">
        <f t="shared" si="70"/>
        <v>2.0050216172748105</v>
      </c>
      <c r="J331" s="80">
        <f t="shared" si="71"/>
        <v>2.1649783827251441</v>
      </c>
      <c r="K331" s="80" t="str">
        <f t="shared" si="83"/>
        <v>No</v>
      </c>
      <c r="S331" s="20">
        <v>318</v>
      </c>
      <c r="T331" s="93">
        <f t="shared" si="66"/>
        <v>5.5849999999999662</v>
      </c>
      <c r="U331" s="20">
        <f t="shared" si="67"/>
        <v>5.0000000000000001E-3</v>
      </c>
      <c r="V331" s="118">
        <f t="shared" si="68"/>
        <v>-5.8215273428972709E-2</v>
      </c>
      <c r="W331" s="78">
        <f t="shared" si="69"/>
        <v>5.5317847265709936</v>
      </c>
      <c r="X331" s="20">
        <f t="shared" si="79"/>
        <v>0.30011964046920558</v>
      </c>
      <c r="Y331" s="79">
        <f t="shared" si="73"/>
        <v>0.15005982023460279</v>
      </c>
      <c r="Z331" s="80">
        <f t="shared" si="74"/>
        <v>5.4349401797653636</v>
      </c>
      <c r="AA331" s="80">
        <f t="shared" si="75"/>
        <v>5.7350598202345688</v>
      </c>
      <c r="AB331" s="80" t="str">
        <f t="shared" si="76"/>
        <v>No</v>
      </c>
    </row>
    <row r="332" spans="2:28" x14ac:dyDescent="0.25">
      <c r="B332" s="20">
        <v>319</v>
      </c>
      <c r="C332" s="20">
        <f t="shared" si="65"/>
        <v>2.0899999999999772</v>
      </c>
      <c r="D332" s="20">
        <f t="shared" si="80"/>
        <v>5.0000000000000001E-3</v>
      </c>
      <c r="E332" s="77">
        <f t="shared" si="82"/>
        <v>-9.6473074535949558E-3</v>
      </c>
      <c r="F332" s="78">
        <f t="shared" si="81"/>
        <v>2.0853526925463823</v>
      </c>
      <c r="G332" s="20">
        <f t="shared" si="77"/>
        <v>0.16001792497611725</v>
      </c>
      <c r="H332" s="79">
        <f t="shared" si="78"/>
        <v>8.0008962488058624E-2</v>
      </c>
      <c r="I332" s="80">
        <f t="shared" si="70"/>
        <v>2.0099910375119188</v>
      </c>
      <c r="J332" s="80">
        <f t="shared" si="71"/>
        <v>2.1700089624880357</v>
      </c>
      <c r="K332" s="80" t="str">
        <f t="shared" si="83"/>
        <v>No</v>
      </c>
      <c r="S332" s="20">
        <v>319</v>
      </c>
      <c r="T332" s="93">
        <f t="shared" si="66"/>
        <v>5.5899999999999661</v>
      </c>
      <c r="U332" s="20">
        <f t="shared" si="67"/>
        <v>5.0000000000000001E-3</v>
      </c>
      <c r="V332" s="118">
        <f t="shared" si="68"/>
        <v>-7.7178459628759646E-2</v>
      </c>
      <c r="W332" s="78">
        <f t="shared" si="69"/>
        <v>5.5178215403712061</v>
      </c>
      <c r="X332" s="20">
        <f t="shared" si="79"/>
        <v>0.30028883129626693</v>
      </c>
      <c r="Y332" s="79">
        <f t="shared" si="73"/>
        <v>0.15014441564813347</v>
      </c>
      <c r="Z332" s="80">
        <f t="shared" si="74"/>
        <v>5.4398555843518324</v>
      </c>
      <c r="AA332" s="80">
        <f t="shared" si="75"/>
        <v>5.7401444156480999</v>
      </c>
      <c r="AB332" s="80" t="str">
        <f t="shared" si="76"/>
        <v>No</v>
      </c>
    </row>
    <row r="333" spans="2:28" x14ac:dyDescent="0.25">
      <c r="B333" s="20">
        <v>320</v>
      </c>
      <c r="C333" s="20">
        <f t="shared" si="65"/>
        <v>2.0949999999999771</v>
      </c>
      <c r="D333" s="20">
        <f t="shared" si="80"/>
        <v>5.0000000000000001E-3</v>
      </c>
      <c r="E333" s="77">
        <f t="shared" si="82"/>
        <v>-1.1970705016398365E-2</v>
      </c>
      <c r="F333" s="78">
        <f t="shared" si="81"/>
        <v>2.0880292949835786</v>
      </c>
      <c r="G333" s="20">
        <f t="shared" si="77"/>
        <v>0.16001792497611717</v>
      </c>
      <c r="H333" s="79">
        <f t="shared" si="78"/>
        <v>8.0008962488058583E-2</v>
      </c>
      <c r="I333" s="80">
        <f t="shared" si="70"/>
        <v>2.0149910375119187</v>
      </c>
      <c r="J333" s="80">
        <f t="shared" si="71"/>
        <v>2.1750089624880355</v>
      </c>
      <c r="K333" s="80" t="str">
        <f t="shared" si="83"/>
        <v>No</v>
      </c>
      <c r="S333" s="20">
        <v>320</v>
      </c>
      <c r="T333" s="93">
        <f t="shared" si="66"/>
        <v>5.594999999999966</v>
      </c>
      <c r="U333" s="20">
        <f t="shared" si="67"/>
        <v>5.0000000000000001E-3</v>
      </c>
      <c r="V333" s="118">
        <f t="shared" si="68"/>
        <v>-9.5765640131186922E-2</v>
      </c>
      <c r="W333" s="78">
        <f t="shared" si="69"/>
        <v>5.5042343598687786</v>
      </c>
      <c r="X333" s="20">
        <f t="shared" si="79"/>
        <v>0.30028883129626693</v>
      </c>
      <c r="Y333" s="79">
        <f t="shared" si="73"/>
        <v>0.15014441564813347</v>
      </c>
      <c r="Z333" s="80">
        <f t="shared" si="74"/>
        <v>5.4448555843518323</v>
      </c>
      <c r="AA333" s="80">
        <f t="shared" si="75"/>
        <v>5.7451444156480997</v>
      </c>
      <c r="AB333" s="80" t="str">
        <f t="shared" si="76"/>
        <v>No</v>
      </c>
    </row>
    <row r="334" spans="2:28" x14ac:dyDescent="0.25">
      <c r="B334" s="20">
        <v>321</v>
      </c>
      <c r="C334" s="20">
        <f t="shared" si="65"/>
        <v>2.099999999999977</v>
      </c>
      <c r="D334" s="20">
        <f t="shared" ref="D334:D388" si="84">$D$6/4</f>
        <v>5.0000000000000001E-3</v>
      </c>
      <c r="E334" s="77">
        <f t="shared" si="82"/>
        <v>-1.4235782507652943E-2</v>
      </c>
      <c r="F334" s="78">
        <f t="shared" ref="F334:F388" si="85">SUM(C334:E334)</f>
        <v>2.0907642174923238</v>
      </c>
      <c r="G334" s="20">
        <f t="shared" si="77"/>
        <v>0.15995676545033383</v>
      </c>
      <c r="H334" s="79">
        <f t="shared" si="78"/>
        <v>7.9978382725166913E-2</v>
      </c>
      <c r="I334" s="80">
        <f t="shared" si="70"/>
        <v>2.0200216172748102</v>
      </c>
      <c r="J334" s="80">
        <f t="shared" si="71"/>
        <v>2.1799783827251438</v>
      </c>
      <c r="K334" s="80" t="str">
        <f t="shared" si="83"/>
        <v>No</v>
      </c>
      <c r="S334" s="20">
        <v>321</v>
      </c>
      <c r="T334" s="93">
        <f t="shared" si="66"/>
        <v>5.5999999999999659</v>
      </c>
      <c r="U334" s="20">
        <f t="shared" si="67"/>
        <v>5.0000000000000001E-3</v>
      </c>
      <c r="V334" s="118">
        <f t="shared" si="68"/>
        <v>-0.11388626006122354</v>
      </c>
      <c r="W334" s="78">
        <f t="shared" si="69"/>
        <v>5.4911137399387426</v>
      </c>
      <c r="X334" s="20">
        <f t="shared" si="79"/>
        <v>0.3001196404692057</v>
      </c>
      <c r="Y334" s="79">
        <f t="shared" si="73"/>
        <v>0.15005982023460285</v>
      </c>
      <c r="Z334" s="80">
        <f t="shared" si="74"/>
        <v>5.4499401797653633</v>
      </c>
      <c r="AA334" s="80">
        <f t="shared" si="75"/>
        <v>5.7500598202345685</v>
      </c>
      <c r="AB334" s="80" t="str">
        <f t="shared" si="76"/>
        <v>No</v>
      </c>
    </row>
    <row r="335" spans="2:28" x14ac:dyDescent="0.25">
      <c r="B335" s="20">
        <v>322</v>
      </c>
      <c r="C335" s="20">
        <f t="shared" si="65"/>
        <v>2.1049999999999769</v>
      </c>
      <c r="D335" s="20">
        <f t="shared" si="84"/>
        <v>5.0000000000000001E-3</v>
      </c>
      <c r="E335" s="77">
        <f t="shared" si="82"/>
        <v>-1.6431504697506091E-2</v>
      </c>
      <c r="F335" s="78">
        <f t="shared" si="85"/>
        <v>2.0935684953024709</v>
      </c>
      <c r="G335" s="20">
        <f t="shared" si="77"/>
        <v>0.15983462963048289</v>
      </c>
      <c r="H335" s="79">
        <f t="shared" si="78"/>
        <v>7.9917314815241447E-2</v>
      </c>
      <c r="I335" s="80">
        <f t="shared" si="70"/>
        <v>2.0250826851847354</v>
      </c>
      <c r="J335" s="80">
        <f t="shared" si="71"/>
        <v>2.1849173148152183</v>
      </c>
      <c r="K335" s="80" t="str">
        <f t="shared" si="83"/>
        <v>No</v>
      </c>
      <c r="S335" s="20">
        <v>322</v>
      </c>
      <c r="T335" s="93">
        <f t="shared" si="66"/>
        <v>5.6049999999999658</v>
      </c>
      <c r="U335" s="20">
        <f t="shared" si="67"/>
        <v>5.0000000000000001E-3</v>
      </c>
      <c r="V335" s="118">
        <f t="shared" si="68"/>
        <v>-0.13145203758004873</v>
      </c>
      <c r="W335" s="78">
        <f t="shared" si="69"/>
        <v>5.4785479624199169</v>
      </c>
      <c r="X335" s="20">
        <f t="shared" si="79"/>
        <v>0.29978026876343722</v>
      </c>
      <c r="Y335" s="79">
        <f t="shared" si="73"/>
        <v>0.14989013438171861</v>
      </c>
      <c r="Z335" s="80">
        <f t="shared" si="74"/>
        <v>5.4551098656182475</v>
      </c>
      <c r="AA335" s="80">
        <f t="shared" si="75"/>
        <v>5.7548901343816841</v>
      </c>
      <c r="AB335" s="80" t="str">
        <f t="shared" si="76"/>
        <v>No</v>
      </c>
    </row>
    <row r="336" spans="2:28" x14ac:dyDescent="0.25">
      <c r="B336" s="20">
        <v>323</v>
      </c>
      <c r="C336" s="20">
        <f t="shared" ref="C336:C399" si="86">C335+D335</f>
        <v>2.1099999999999768</v>
      </c>
      <c r="D336" s="20">
        <f t="shared" si="84"/>
        <v>5.0000000000000001E-3</v>
      </c>
      <c r="E336" s="77">
        <f t="shared" si="82"/>
        <v>-1.8547174248162174E-2</v>
      </c>
      <c r="F336" s="78">
        <f t="shared" si="85"/>
        <v>2.0964528257518147</v>
      </c>
      <c r="G336" s="20">
        <f t="shared" si="77"/>
        <v>0.15965188466780406</v>
      </c>
      <c r="H336" s="79">
        <f t="shared" si="78"/>
        <v>7.9825942333902028E-2</v>
      </c>
      <c r="I336" s="80">
        <f t="shared" si="70"/>
        <v>2.0301740576660747</v>
      </c>
      <c r="J336" s="80">
        <f t="shared" si="71"/>
        <v>2.1898259423338788</v>
      </c>
      <c r="K336" s="80" t="str">
        <f t="shared" si="83"/>
        <v>No</v>
      </c>
      <c r="S336" s="20">
        <v>323</v>
      </c>
      <c r="T336" s="93">
        <f t="shared" ref="T336:T399" si="87">T335+U335</f>
        <v>5.6099999999999657</v>
      </c>
      <c r="U336" s="20">
        <f t="shared" ref="U336:U399" si="88">$U$6/4</f>
        <v>5.0000000000000001E-3</v>
      </c>
      <c r="V336" s="118">
        <f t="shared" ref="V336:V399" si="89">$U$8*SIN(S336*4*PI()/180)</f>
        <v>-0.1483773939852974</v>
      </c>
      <c r="W336" s="78">
        <f t="shared" ref="W336:W399" si="90">SUM(T336:V336)</f>
        <v>5.4666226060146679</v>
      </c>
      <c r="X336" s="20">
        <f t="shared" si="79"/>
        <v>0.29926876089252519</v>
      </c>
      <c r="Y336" s="79">
        <f t="shared" si="73"/>
        <v>0.14963438044626259</v>
      </c>
      <c r="Z336" s="80">
        <f t="shared" si="74"/>
        <v>5.4603656195537029</v>
      </c>
      <c r="AA336" s="80">
        <f t="shared" si="75"/>
        <v>5.7596343804462284</v>
      </c>
      <c r="AB336" s="80" t="str">
        <f t="shared" si="76"/>
        <v>No</v>
      </c>
    </row>
    <row r="337" spans="2:28" x14ac:dyDescent="0.25">
      <c r="B337" s="20">
        <v>324</v>
      </c>
      <c r="C337" s="20">
        <f t="shared" si="86"/>
        <v>2.1149999999999767</v>
      </c>
      <c r="D337" s="20">
        <f t="shared" si="84"/>
        <v>5.0000000000000001E-3</v>
      </c>
      <c r="E337" s="77">
        <f t="shared" si="82"/>
        <v>-2.0572483830236538E-2</v>
      </c>
      <c r="F337" s="78">
        <f t="shared" si="85"/>
        <v>2.0994275161697402</v>
      </c>
      <c r="G337" s="20">
        <f t="shared" si="77"/>
        <v>0.15940908299338946</v>
      </c>
      <c r="H337" s="79">
        <f t="shared" si="78"/>
        <v>7.9704541496694731E-2</v>
      </c>
      <c r="I337" s="80">
        <f t="shared" si="70"/>
        <v>2.0352954585032821</v>
      </c>
      <c r="J337" s="80">
        <f t="shared" si="71"/>
        <v>2.1947045414966713</v>
      </c>
      <c r="K337" s="80" t="str">
        <f t="shared" si="83"/>
        <v>No</v>
      </c>
      <c r="S337" s="20">
        <v>324</v>
      </c>
      <c r="T337" s="93">
        <f t="shared" si="87"/>
        <v>5.6149999999999656</v>
      </c>
      <c r="U337" s="20">
        <f t="shared" si="88"/>
        <v>5.0000000000000001E-3</v>
      </c>
      <c r="V337" s="118">
        <f t="shared" si="89"/>
        <v>-0.16457987064189231</v>
      </c>
      <c r="W337" s="78">
        <f t="shared" si="90"/>
        <v>5.4554201293580729</v>
      </c>
      <c r="X337" s="20">
        <f t="shared" si="79"/>
        <v>0.29858224550958901</v>
      </c>
      <c r="Y337" s="79">
        <f t="shared" si="73"/>
        <v>0.1492911227547945</v>
      </c>
      <c r="Z337" s="80">
        <f t="shared" si="74"/>
        <v>5.465708877245171</v>
      </c>
      <c r="AA337" s="80">
        <f t="shared" si="75"/>
        <v>5.7642911227547602</v>
      </c>
      <c r="AB337" s="80" t="str">
        <f t="shared" si="76"/>
        <v>Yes</v>
      </c>
    </row>
    <row r="338" spans="2:28" x14ac:dyDescent="0.25">
      <c r="B338" s="20">
        <v>325</v>
      </c>
      <c r="C338" s="20">
        <f t="shared" si="86"/>
        <v>2.1199999999999766</v>
      </c>
      <c r="D338" s="20">
        <f t="shared" si="84"/>
        <v>5.0000000000000001E-3</v>
      </c>
      <c r="E338" s="77">
        <f t="shared" si="82"/>
        <v>-2.2497566339028833E-2</v>
      </c>
      <c r="F338" s="78">
        <f t="shared" si="85"/>
        <v>2.1025024336609475</v>
      </c>
      <c r="G338" s="20">
        <f t="shared" si="77"/>
        <v>0.159106964320435</v>
      </c>
      <c r="H338" s="79">
        <f t="shared" si="78"/>
        <v>7.9553482160217501E-2</v>
      </c>
      <c r="I338" s="80">
        <f t="shared" si="70"/>
        <v>2.0404465178397593</v>
      </c>
      <c r="J338" s="80">
        <f t="shared" si="71"/>
        <v>2.1995534821601939</v>
      </c>
      <c r="K338" s="80" t="str">
        <f t="shared" si="83"/>
        <v>No</v>
      </c>
      <c r="S338" s="20">
        <v>325</v>
      </c>
      <c r="T338" s="93">
        <f t="shared" si="87"/>
        <v>5.6199999999999655</v>
      </c>
      <c r="U338" s="20">
        <f t="shared" si="88"/>
        <v>5.0000000000000001E-3</v>
      </c>
      <c r="V338" s="118">
        <f t="shared" si="89"/>
        <v>-0.17998053071223066</v>
      </c>
      <c r="W338" s="78">
        <f t="shared" si="90"/>
        <v>5.4450194692877343</v>
      </c>
      <c r="X338" s="20">
        <f t="shared" si="79"/>
        <v>0.29771700784032945</v>
      </c>
      <c r="Y338" s="79">
        <f t="shared" si="73"/>
        <v>0.14885850392016473</v>
      </c>
      <c r="Z338" s="80">
        <f t="shared" si="74"/>
        <v>5.4711414960798006</v>
      </c>
      <c r="AA338" s="80">
        <f t="shared" si="75"/>
        <v>5.7688585039201303</v>
      </c>
      <c r="AB338" s="80" t="str">
        <f t="shared" si="76"/>
        <v>Yes</v>
      </c>
    </row>
    <row r="339" spans="2:28" x14ac:dyDescent="0.25">
      <c r="B339" s="20">
        <v>326</v>
      </c>
      <c r="C339" s="20">
        <f t="shared" si="86"/>
        <v>2.1249999999999765</v>
      </c>
      <c r="D339" s="20">
        <f t="shared" si="84"/>
        <v>5.0000000000000001E-3</v>
      </c>
      <c r="E339" s="77">
        <f t="shared" si="82"/>
        <v>-2.4313042966064843E-2</v>
      </c>
      <c r="F339" s="78">
        <f t="shared" si="85"/>
        <v>2.1056869570339116</v>
      </c>
      <c r="G339" s="20">
        <f t="shared" si="77"/>
        <v>0.15874645824246059</v>
      </c>
      <c r="H339" s="79">
        <f t="shared" si="78"/>
        <v>7.9373229121230293E-2</v>
      </c>
      <c r="I339" s="80">
        <f t="shared" si="70"/>
        <v>2.0456267708787461</v>
      </c>
      <c r="J339" s="80">
        <f t="shared" si="71"/>
        <v>2.2043732291212068</v>
      </c>
      <c r="K339" s="80" t="str">
        <f t="shared" si="83"/>
        <v>No</v>
      </c>
      <c r="S339" s="20">
        <v>326</v>
      </c>
      <c r="T339" s="93">
        <f t="shared" si="87"/>
        <v>5.6249999999999654</v>
      </c>
      <c r="U339" s="20">
        <f t="shared" si="88"/>
        <v>5.0000000000000001E-3</v>
      </c>
      <c r="V339" s="118">
        <f t="shared" si="89"/>
        <v>-0.19450434372851874</v>
      </c>
      <c r="W339" s="78">
        <f t="shared" si="90"/>
        <v>5.4354956562714465</v>
      </c>
      <c r="X339" s="20">
        <f t="shared" si="79"/>
        <v>0.29666858447510441</v>
      </c>
      <c r="Y339" s="79">
        <f t="shared" si="73"/>
        <v>0.14833429223755221</v>
      </c>
      <c r="Z339" s="80">
        <f t="shared" si="74"/>
        <v>5.4766657077624128</v>
      </c>
      <c r="AA339" s="80">
        <f t="shared" si="75"/>
        <v>5.7733342922375179</v>
      </c>
      <c r="AB339" s="80" t="str">
        <f t="shared" si="76"/>
        <v>Yes</v>
      </c>
    </row>
    <row r="340" spans="2:28" x14ac:dyDescent="0.25">
      <c r="B340" s="20">
        <v>327</v>
      </c>
      <c r="C340" s="20">
        <f t="shared" si="86"/>
        <v>2.1299999999999764</v>
      </c>
      <c r="D340" s="20">
        <f t="shared" si="84"/>
        <v>5.0000000000000001E-3</v>
      </c>
      <c r="E340" s="77">
        <f t="shared" si="82"/>
        <v>-2.6010068891708808E-2</v>
      </c>
      <c r="F340" s="78">
        <f t="shared" si="85"/>
        <v>2.1089899311082676</v>
      </c>
      <c r="G340" s="20">
        <f t="shared" si="77"/>
        <v>0.15832868736612196</v>
      </c>
      <c r="H340" s="79">
        <f t="shared" si="78"/>
        <v>7.9164343683060981E-2</v>
      </c>
      <c r="I340" s="80">
        <f t="shared" si="70"/>
        <v>2.0508356563169152</v>
      </c>
      <c r="J340" s="80">
        <f t="shared" si="71"/>
        <v>2.2091643436830375</v>
      </c>
      <c r="K340" s="80" t="str">
        <f t="shared" si="83"/>
        <v>No</v>
      </c>
      <c r="S340" s="20">
        <v>327</v>
      </c>
      <c r="T340" s="93">
        <f t="shared" si="87"/>
        <v>5.6299999999999653</v>
      </c>
      <c r="U340" s="20">
        <f t="shared" si="88"/>
        <v>5.0000000000000001E-3</v>
      </c>
      <c r="V340" s="118">
        <f t="shared" si="89"/>
        <v>-0.20808055113367047</v>
      </c>
      <c r="W340" s="78">
        <f t="shared" si="90"/>
        <v>5.4269194488662951</v>
      </c>
      <c r="X340" s="20">
        <f t="shared" si="79"/>
        <v>0.29543187867472598</v>
      </c>
      <c r="Y340" s="79">
        <f t="shared" si="73"/>
        <v>0.14771593933736299</v>
      </c>
      <c r="Z340" s="80">
        <f t="shared" si="74"/>
        <v>5.482284060662602</v>
      </c>
      <c r="AA340" s="80">
        <f t="shared" si="75"/>
        <v>5.7777159393373285</v>
      </c>
      <c r="AB340" s="80" t="str">
        <f t="shared" si="76"/>
        <v>Yes</v>
      </c>
    </row>
    <row r="341" spans="2:28" x14ac:dyDescent="0.25">
      <c r="B341" s="20">
        <v>328</v>
      </c>
      <c r="C341" s="20">
        <f t="shared" si="86"/>
        <v>2.1349999999999763</v>
      </c>
      <c r="D341" s="20">
        <f t="shared" si="84"/>
        <v>5.0000000000000001E-3</v>
      </c>
      <c r="E341" s="77">
        <f t="shared" si="82"/>
        <v>-2.7580376376235182E-2</v>
      </c>
      <c r="F341" s="78">
        <f t="shared" si="85"/>
        <v>2.1124196236237411</v>
      </c>
      <c r="G341" s="20">
        <f t="shared" si="77"/>
        <v>0.1578549709017058</v>
      </c>
      <c r="H341" s="79">
        <f t="shared" si="78"/>
        <v>7.8927485450852902E-2</v>
      </c>
      <c r="I341" s="80">
        <f t="shared" si="70"/>
        <v>2.0560725145491232</v>
      </c>
      <c r="J341" s="80">
        <f t="shared" si="71"/>
        <v>2.2139274854508293</v>
      </c>
      <c r="K341" s="80" t="str">
        <f t="shared" si="83"/>
        <v>No</v>
      </c>
      <c r="S341" s="20">
        <v>328</v>
      </c>
      <c r="T341" s="93">
        <f t="shared" si="87"/>
        <v>5.6349999999999651</v>
      </c>
      <c r="U341" s="20">
        <f t="shared" si="88"/>
        <v>5.0000000000000001E-3</v>
      </c>
      <c r="V341" s="118">
        <f t="shared" si="89"/>
        <v>-0.22064301100988146</v>
      </c>
      <c r="W341" s="78">
        <f t="shared" si="90"/>
        <v>5.4193569889900832</v>
      </c>
      <c r="X341" s="20">
        <f t="shared" si="79"/>
        <v>0.29400129426740951</v>
      </c>
      <c r="Y341" s="79">
        <f t="shared" si="73"/>
        <v>0.14700064713370475</v>
      </c>
      <c r="Z341" s="80">
        <f t="shared" si="74"/>
        <v>5.4879993528662601</v>
      </c>
      <c r="AA341" s="80">
        <f t="shared" si="75"/>
        <v>5.7820006471336702</v>
      </c>
      <c r="AB341" s="80" t="str">
        <f t="shared" si="76"/>
        <v>Yes</v>
      </c>
    </row>
    <row r="342" spans="2:28" x14ac:dyDescent="0.25">
      <c r="B342" s="20">
        <v>329</v>
      </c>
      <c r="C342" s="20">
        <f t="shared" si="86"/>
        <v>2.1399999999999761</v>
      </c>
      <c r="D342" s="20">
        <f t="shared" si="84"/>
        <v>5.0000000000000001E-3</v>
      </c>
      <c r="E342" s="77">
        <f t="shared" si="82"/>
        <v>-2.9016315039426435E-2</v>
      </c>
      <c r="F342" s="78">
        <f t="shared" si="85"/>
        <v>2.1159836849605496</v>
      </c>
      <c r="G342" s="20">
        <f t="shared" si="77"/>
        <v>0.15732682861874459</v>
      </c>
      <c r="H342" s="79">
        <f t="shared" si="78"/>
        <v>7.8663414309372293E-2</v>
      </c>
      <c r="I342" s="80">
        <f t="shared" si="70"/>
        <v>2.0613365856906039</v>
      </c>
      <c r="J342" s="80">
        <f t="shared" si="71"/>
        <v>2.2186634143093484</v>
      </c>
      <c r="K342" s="80" t="str">
        <f t="shared" si="83"/>
        <v>No</v>
      </c>
      <c r="S342" s="20">
        <v>329</v>
      </c>
      <c r="T342" s="93">
        <f t="shared" si="87"/>
        <v>5.639999999999965</v>
      </c>
      <c r="U342" s="20">
        <f t="shared" si="88"/>
        <v>5.0000000000000001E-3</v>
      </c>
      <c r="V342" s="118">
        <f t="shared" si="89"/>
        <v>-0.23213052031541148</v>
      </c>
      <c r="W342" s="78">
        <f t="shared" si="90"/>
        <v>5.4128694796845531</v>
      </c>
      <c r="X342" s="20">
        <f t="shared" si="79"/>
        <v>0.29237088601519234</v>
      </c>
      <c r="Y342" s="79">
        <f t="shared" si="73"/>
        <v>0.14618544300759617</v>
      </c>
      <c r="Z342" s="80">
        <f t="shared" si="74"/>
        <v>5.4938145569923691</v>
      </c>
      <c r="AA342" s="80">
        <f t="shared" si="75"/>
        <v>5.786185443007561</v>
      </c>
      <c r="AB342" s="80" t="str">
        <f t="shared" si="76"/>
        <v>Yes</v>
      </c>
    </row>
    <row r="343" spans="2:28" x14ac:dyDescent="0.25">
      <c r="B343" s="20">
        <v>330</v>
      </c>
      <c r="C343" s="20">
        <f t="shared" si="86"/>
        <v>2.144999999999976</v>
      </c>
      <c r="D343" s="20">
        <f t="shared" si="84"/>
        <v>5.0000000000000001E-3</v>
      </c>
      <c r="E343" s="77">
        <f t="shared" si="82"/>
        <v>-3.0310889132455318E-2</v>
      </c>
      <c r="F343" s="78">
        <f t="shared" si="85"/>
        <v>2.1196891108675207</v>
      </c>
      <c r="G343" s="20">
        <f t="shared" si="77"/>
        <v>0.15674598505835549</v>
      </c>
      <c r="H343" s="79">
        <f t="shared" si="78"/>
        <v>7.8372992529177746E-2</v>
      </c>
      <c r="I343" s="80">
        <f t="shared" si="70"/>
        <v>2.0666270074707982</v>
      </c>
      <c r="J343" s="80">
        <f t="shared" si="71"/>
        <v>2.2233729925291539</v>
      </c>
      <c r="K343" s="80" t="str">
        <f t="shared" si="83"/>
        <v>No</v>
      </c>
      <c r="S343" s="20">
        <v>330</v>
      </c>
      <c r="T343" s="93">
        <f t="shared" si="87"/>
        <v>5.6449999999999649</v>
      </c>
      <c r="U343" s="20">
        <f t="shared" si="88"/>
        <v>5.0000000000000001E-3</v>
      </c>
      <c r="V343" s="118">
        <f t="shared" si="89"/>
        <v>-0.24248711305964255</v>
      </c>
      <c r="W343" s="78">
        <f t="shared" si="90"/>
        <v>5.4075128869403226</v>
      </c>
      <c r="X343" s="20">
        <f t="shared" si="79"/>
        <v>0.29053452421291359</v>
      </c>
      <c r="Y343" s="79">
        <f t="shared" si="73"/>
        <v>0.1452672621064568</v>
      </c>
      <c r="Z343" s="80">
        <f t="shared" si="74"/>
        <v>5.4997327378935079</v>
      </c>
      <c r="AA343" s="80">
        <f t="shared" si="75"/>
        <v>5.790267262106422</v>
      </c>
      <c r="AB343" s="80" t="str">
        <f t="shared" si="76"/>
        <v>Yes</v>
      </c>
    </row>
    <row r="344" spans="2:28" x14ac:dyDescent="0.25">
      <c r="B344" s="20">
        <v>331</v>
      </c>
      <c r="C344" s="20">
        <f t="shared" si="86"/>
        <v>2.1499999999999759</v>
      </c>
      <c r="D344" s="20">
        <f t="shared" si="84"/>
        <v>5.0000000000000001E-3</v>
      </c>
      <c r="E344" s="77">
        <f t="shared" si="82"/>
        <v>-3.1457791620470854E-2</v>
      </c>
      <c r="F344" s="78">
        <f t="shared" si="85"/>
        <v>2.1235422083795048</v>
      </c>
      <c r="G344" s="20">
        <f t="shared" si="77"/>
        <v>0.15611437387788976</v>
      </c>
      <c r="H344" s="79">
        <f t="shared" si="78"/>
        <v>7.8057186938944881E-2</v>
      </c>
      <c r="I344" s="80">
        <f t="shared" si="70"/>
        <v>2.0719428130610309</v>
      </c>
      <c r="J344" s="80">
        <f t="shared" si="71"/>
        <v>2.228057186938921</v>
      </c>
      <c r="K344" s="80" t="str">
        <f t="shared" si="83"/>
        <v>No</v>
      </c>
      <c r="S344" s="20">
        <v>331</v>
      </c>
      <c r="T344" s="93">
        <f t="shared" si="87"/>
        <v>5.6499999999999648</v>
      </c>
      <c r="U344" s="20">
        <f t="shared" si="88"/>
        <v>5.0000000000000001E-3</v>
      </c>
      <c r="V344" s="118">
        <f t="shared" si="89"/>
        <v>-0.25166233296376683</v>
      </c>
      <c r="W344" s="78">
        <f t="shared" si="90"/>
        <v>5.4033376670361974</v>
      </c>
      <c r="X344" s="20">
        <f t="shared" si="79"/>
        <v>0.28848607125334319</v>
      </c>
      <c r="Y344" s="79">
        <f t="shared" si="73"/>
        <v>0.1442430356266716</v>
      </c>
      <c r="Z344" s="80">
        <f t="shared" si="74"/>
        <v>5.5057569643732931</v>
      </c>
      <c r="AA344" s="80">
        <f t="shared" si="75"/>
        <v>5.7942430356266366</v>
      </c>
      <c r="AB344" s="80" t="str">
        <f t="shared" si="76"/>
        <v>Yes</v>
      </c>
    </row>
    <row r="345" spans="2:28" x14ac:dyDescent="0.25">
      <c r="B345" s="20">
        <v>332</v>
      </c>
      <c r="C345" s="20">
        <f t="shared" si="86"/>
        <v>2.1549999999999758</v>
      </c>
      <c r="D345" s="20">
        <f t="shared" si="84"/>
        <v>5.0000000000000001E-3</v>
      </c>
      <c r="E345" s="77">
        <f t="shared" si="82"/>
        <v>-3.2451434909837561E-2</v>
      </c>
      <c r="F345" s="78">
        <f t="shared" si="85"/>
        <v>2.1275485650901382</v>
      </c>
      <c r="G345" s="20">
        <f t="shared" si="77"/>
        <v>0.15543414218723289</v>
      </c>
      <c r="H345" s="79">
        <f t="shared" si="78"/>
        <v>7.7717071093616447E-2</v>
      </c>
      <c r="I345" s="80">
        <f t="shared" si="70"/>
        <v>2.0772829289063592</v>
      </c>
      <c r="J345" s="80">
        <f t="shared" si="71"/>
        <v>2.2327170710935924</v>
      </c>
      <c r="K345" s="80" t="str">
        <f t="shared" si="83"/>
        <v>No</v>
      </c>
      <c r="S345" s="20">
        <v>332</v>
      </c>
      <c r="T345" s="93">
        <f t="shared" si="87"/>
        <v>5.6549999999999647</v>
      </c>
      <c r="U345" s="20">
        <f t="shared" si="88"/>
        <v>5.0000000000000001E-3</v>
      </c>
      <c r="V345" s="118">
        <f t="shared" si="89"/>
        <v>-0.25961147927870049</v>
      </c>
      <c r="W345" s="78">
        <f t="shared" si="90"/>
        <v>5.4003885207212639</v>
      </c>
      <c r="X345" s="20">
        <f t="shared" si="79"/>
        <v>0.28621956794664632</v>
      </c>
      <c r="Y345" s="79">
        <f t="shared" si="73"/>
        <v>0.14310978397332316</v>
      </c>
      <c r="Z345" s="80">
        <f t="shared" si="74"/>
        <v>5.5118902160266412</v>
      </c>
      <c r="AA345" s="80">
        <f t="shared" si="75"/>
        <v>5.7981097839732882</v>
      </c>
      <c r="AB345" s="80" t="str">
        <f t="shared" si="76"/>
        <v>Yes</v>
      </c>
    </row>
    <row r="346" spans="2:28" x14ac:dyDescent="0.25">
      <c r="B346" s="20">
        <v>333</v>
      </c>
      <c r="C346" s="20">
        <f t="shared" si="86"/>
        <v>2.1599999999999757</v>
      </c>
      <c r="D346" s="20">
        <f t="shared" si="84"/>
        <v>5.0000000000000001E-3</v>
      </c>
      <c r="E346" s="77">
        <f t="shared" si="82"/>
        <v>-3.3286978070330368E-2</v>
      </c>
      <c r="F346" s="78">
        <f t="shared" si="85"/>
        <v>2.1317130219296452</v>
      </c>
      <c r="G346" s="20">
        <f t="shared" si="77"/>
        <v>0.15470765471963155</v>
      </c>
      <c r="H346" s="79">
        <f t="shared" si="78"/>
        <v>7.7353827359815774E-2</v>
      </c>
      <c r="I346" s="80">
        <f t="shared" si="70"/>
        <v>2.0826461726401599</v>
      </c>
      <c r="J346" s="80">
        <f t="shared" si="71"/>
        <v>2.2373538273597915</v>
      </c>
      <c r="K346" s="80" t="str">
        <f t="shared" si="83"/>
        <v>No</v>
      </c>
      <c r="S346" s="20">
        <v>333</v>
      </c>
      <c r="T346" s="93">
        <f t="shared" si="87"/>
        <v>5.6599999999999646</v>
      </c>
      <c r="U346" s="20">
        <f t="shared" si="88"/>
        <v>5.0000000000000001E-3</v>
      </c>
      <c r="V346" s="118">
        <f t="shared" si="89"/>
        <v>-0.26629582456264295</v>
      </c>
      <c r="W346" s="78">
        <f t="shared" si="90"/>
        <v>5.398704175437322</v>
      </c>
      <c r="X346" s="20">
        <f t="shared" si="79"/>
        <v>0.28372942751642588</v>
      </c>
      <c r="Y346" s="79">
        <f t="shared" si="73"/>
        <v>0.14186471375821294</v>
      </c>
      <c r="Z346" s="80">
        <f t="shared" si="74"/>
        <v>5.5181352862417521</v>
      </c>
      <c r="AA346" s="80">
        <f t="shared" si="75"/>
        <v>5.8018647137581771</v>
      </c>
      <c r="AB346" s="80" t="str">
        <f t="shared" si="76"/>
        <v>Yes</v>
      </c>
    </row>
    <row r="347" spans="2:28" x14ac:dyDescent="0.25">
      <c r="B347" s="20">
        <v>334</v>
      </c>
      <c r="C347" s="20">
        <f t="shared" si="86"/>
        <v>2.1649999999999756</v>
      </c>
      <c r="D347" s="20">
        <f t="shared" si="84"/>
        <v>5.0000000000000001E-3</v>
      </c>
      <c r="E347" s="77">
        <f t="shared" si="82"/>
        <v>-3.3960350419659897E-2</v>
      </c>
      <c r="F347" s="78">
        <f t="shared" si="85"/>
        <v>2.1360396495803156</v>
      </c>
      <c r="G347" s="20">
        <f t="shared" si="77"/>
        <v>0.15393749766325418</v>
      </c>
      <c r="H347" s="79">
        <f t="shared" si="78"/>
        <v>7.696874883162709E-2</v>
      </c>
      <c r="I347" s="80">
        <f t="shared" si="70"/>
        <v>2.0880312511683483</v>
      </c>
      <c r="J347" s="80">
        <f t="shared" si="71"/>
        <v>2.2419687488316029</v>
      </c>
      <c r="K347" s="80" t="str">
        <f t="shared" si="83"/>
        <v>No</v>
      </c>
      <c r="S347" s="20">
        <v>334</v>
      </c>
      <c r="T347" s="93">
        <f t="shared" si="87"/>
        <v>5.6649999999999645</v>
      </c>
      <c r="U347" s="20">
        <f t="shared" si="88"/>
        <v>5.0000000000000001E-3</v>
      </c>
      <c r="V347" s="118">
        <f t="shared" si="89"/>
        <v>-0.27168280335727918</v>
      </c>
      <c r="W347" s="78">
        <f t="shared" si="90"/>
        <v>5.3983171966426848</v>
      </c>
      <c r="X347" s="20">
        <f t="shared" si="79"/>
        <v>0.28101063540118199</v>
      </c>
      <c r="Y347" s="79">
        <f t="shared" si="73"/>
        <v>0.14050531770059099</v>
      </c>
      <c r="Z347" s="80">
        <f t="shared" si="74"/>
        <v>5.5244946822993732</v>
      </c>
      <c r="AA347" s="80">
        <f t="shared" si="75"/>
        <v>5.8055053177005558</v>
      </c>
      <c r="AB347" s="80" t="str">
        <f t="shared" si="76"/>
        <v>Yes</v>
      </c>
    </row>
    <row r="348" spans="2:28" x14ac:dyDescent="0.25">
      <c r="B348" s="20">
        <v>335</v>
      </c>
      <c r="C348" s="20">
        <f t="shared" si="86"/>
        <v>2.1699999999999755</v>
      </c>
      <c r="D348" s="20">
        <f t="shared" si="84"/>
        <v>5.0000000000000001E-3</v>
      </c>
      <c r="E348" s="77">
        <f t="shared" si="82"/>
        <v>-3.4468271355427266E-2</v>
      </c>
      <c r="F348" s="78">
        <f t="shared" si="85"/>
        <v>2.140531728644548</v>
      </c>
      <c r="G348" s="20">
        <f t="shared" si="77"/>
        <v>0.15312648196289311</v>
      </c>
      <c r="H348" s="79">
        <f t="shared" si="78"/>
        <v>7.6563240981446554E-2</v>
      </c>
      <c r="I348" s="80">
        <f t="shared" si="70"/>
        <v>2.093436759018529</v>
      </c>
      <c r="J348" s="80">
        <f t="shared" si="71"/>
        <v>2.246563240981422</v>
      </c>
      <c r="K348" s="80" t="str">
        <f t="shared" si="83"/>
        <v>No</v>
      </c>
      <c r="S348" s="20">
        <v>335</v>
      </c>
      <c r="T348" s="93">
        <f t="shared" si="87"/>
        <v>5.6699999999999644</v>
      </c>
      <c r="U348" s="20">
        <f t="shared" si="88"/>
        <v>5.0000000000000001E-3</v>
      </c>
      <c r="V348" s="118">
        <f t="shared" si="89"/>
        <v>-0.27574617084341813</v>
      </c>
      <c r="W348" s="78">
        <f t="shared" si="90"/>
        <v>5.3992538291565459</v>
      </c>
      <c r="X348" s="20">
        <f t="shared" si="79"/>
        <v>0.27805895326062707</v>
      </c>
      <c r="Y348" s="79">
        <f t="shared" si="73"/>
        <v>0.13902947663031354</v>
      </c>
      <c r="Z348" s="80">
        <f t="shared" si="74"/>
        <v>5.5309705233696507</v>
      </c>
      <c r="AA348" s="80">
        <f t="shared" si="75"/>
        <v>5.8090294766302781</v>
      </c>
      <c r="AB348" s="80" t="str">
        <f t="shared" si="76"/>
        <v>No</v>
      </c>
    </row>
    <row r="349" spans="2:28" x14ac:dyDescent="0.25">
      <c r="B349" s="20">
        <v>336</v>
      </c>
      <c r="C349" s="20">
        <f t="shared" si="86"/>
        <v>2.1749999999999754</v>
      </c>
      <c r="D349" s="20">
        <f t="shared" si="84"/>
        <v>5.0000000000000001E-3</v>
      </c>
      <c r="E349" s="77">
        <f t="shared" si="82"/>
        <v>-3.4808266337889575E-2</v>
      </c>
      <c r="F349" s="78">
        <f t="shared" si="85"/>
        <v>2.1451917336620858</v>
      </c>
      <c r="G349" s="20">
        <f t="shared" si="77"/>
        <v>0.15227764588440368</v>
      </c>
      <c r="H349" s="79">
        <f t="shared" si="78"/>
        <v>7.6138822942201839E-2</v>
      </c>
      <c r="I349" s="80">
        <f t="shared" si="70"/>
        <v>2.0988611770577736</v>
      </c>
      <c r="J349" s="80">
        <f t="shared" si="71"/>
        <v>2.2511388229421772</v>
      </c>
      <c r="K349" s="80" t="str">
        <f t="shared" si="83"/>
        <v>No</v>
      </c>
      <c r="S349" s="20">
        <v>336</v>
      </c>
      <c r="T349" s="93">
        <f t="shared" si="87"/>
        <v>5.6749999999999643</v>
      </c>
      <c r="U349" s="20">
        <f t="shared" si="88"/>
        <v>5.0000000000000001E-3</v>
      </c>
      <c r="V349" s="118">
        <f t="shared" si="89"/>
        <v>-0.2784661307031166</v>
      </c>
      <c r="W349" s="78">
        <f t="shared" si="90"/>
        <v>5.4015338692968475</v>
      </c>
      <c r="X349" s="20">
        <f t="shared" si="79"/>
        <v>0.2748711259113189</v>
      </c>
      <c r="Y349" s="79">
        <f t="shared" si="73"/>
        <v>0.13743556295565945</v>
      </c>
      <c r="Z349" s="80">
        <f t="shared" si="74"/>
        <v>5.5375644370443045</v>
      </c>
      <c r="AA349" s="80">
        <f t="shared" si="75"/>
        <v>5.8124355629556241</v>
      </c>
      <c r="AB349" s="80" t="str">
        <f t="shared" si="76"/>
        <v>No</v>
      </c>
    </row>
    <row r="350" spans="2:28" x14ac:dyDescent="0.25">
      <c r="B350" s="20">
        <v>337</v>
      </c>
      <c r="C350" s="20">
        <f t="shared" si="86"/>
        <v>2.1799999999999753</v>
      </c>
      <c r="D350" s="20">
        <f t="shared" si="84"/>
        <v>5.0000000000000001E-3</v>
      </c>
      <c r="E350" s="77">
        <f t="shared" si="82"/>
        <v>-3.4978678945668348E-2</v>
      </c>
      <c r="F350" s="78">
        <f t="shared" si="85"/>
        <v>2.1500213210543069</v>
      </c>
      <c r="G350" s="20">
        <f t="shared" si="77"/>
        <v>0.15139425661786982</v>
      </c>
      <c r="H350" s="79">
        <f t="shared" si="78"/>
        <v>7.5697128308934908E-2</v>
      </c>
      <c r="I350" s="80">
        <f t="shared" si="70"/>
        <v>2.1043028716910404</v>
      </c>
      <c r="J350" s="80">
        <f t="shared" si="71"/>
        <v>2.2556971283089102</v>
      </c>
      <c r="K350" s="80" t="str">
        <f t="shared" si="83"/>
        <v>No</v>
      </c>
      <c r="S350" s="20">
        <v>337</v>
      </c>
      <c r="T350" s="93">
        <f t="shared" si="87"/>
        <v>5.6799999999999642</v>
      </c>
      <c r="U350" s="20">
        <f t="shared" si="88"/>
        <v>5.0000000000000001E-3</v>
      </c>
      <c r="V350" s="118">
        <f t="shared" si="89"/>
        <v>-0.27982943156534679</v>
      </c>
      <c r="W350" s="78">
        <f t="shared" si="90"/>
        <v>5.4051705684346176</v>
      </c>
      <c r="X350" s="20">
        <f t="shared" si="79"/>
        <v>0.27144509028536679</v>
      </c>
      <c r="Y350" s="79">
        <f t="shared" si="73"/>
        <v>0.13572254514268339</v>
      </c>
      <c r="Z350" s="80">
        <f t="shared" si="74"/>
        <v>5.5442774548572809</v>
      </c>
      <c r="AA350" s="80">
        <f t="shared" si="75"/>
        <v>5.8157225451426475</v>
      </c>
      <c r="AB350" s="80" t="str">
        <f t="shared" si="76"/>
        <v>No</v>
      </c>
    </row>
    <row r="351" spans="2:28" x14ac:dyDescent="0.25">
      <c r="B351" s="20">
        <v>338</v>
      </c>
      <c r="C351" s="20">
        <f t="shared" si="86"/>
        <v>2.1849999999999752</v>
      </c>
      <c r="D351" s="20">
        <f t="shared" si="84"/>
        <v>5.0000000000000001E-3</v>
      </c>
      <c r="E351" s="77">
        <f t="shared" si="82"/>
        <v>-3.4978678945668355E-2</v>
      </c>
      <c r="F351" s="78">
        <f t="shared" si="85"/>
        <v>2.1550213210543068</v>
      </c>
      <c r="G351" s="20">
        <f t="shared" si="77"/>
        <v>0.15047981067939975</v>
      </c>
      <c r="H351" s="79">
        <f t="shared" si="78"/>
        <v>7.5239905339699875E-2</v>
      </c>
      <c r="I351" s="80">
        <f t="shared" si="70"/>
        <v>2.1097600946602753</v>
      </c>
      <c r="J351" s="80">
        <f t="shared" si="71"/>
        <v>2.2602399053396751</v>
      </c>
      <c r="K351" s="80" t="str">
        <f t="shared" si="83"/>
        <v>No</v>
      </c>
      <c r="S351" s="20">
        <v>338</v>
      </c>
      <c r="T351" s="93">
        <f t="shared" si="87"/>
        <v>5.6849999999999641</v>
      </c>
      <c r="U351" s="20">
        <f t="shared" si="88"/>
        <v>5.0000000000000001E-3</v>
      </c>
      <c r="V351" s="118">
        <f t="shared" si="89"/>
        <v>-0.27982943156534684</v>
      </c>
      <c r="W351" s="78">
        <f t="shared" si="90"/>
        <v>5.4101705684346175</v>
      </c>
      <c r="X351" s="20">
        <f t="shared" si="79"/>
        <v>0.26778018590882496</v>
      </c>
      <c r="Y351" s="79">
        <f t="shared" si="73"/>
        <v>0.13389009295441248</v>
      </c>
      <c r="Z351" s="80">
        <f t="shared" si="74"/>
        <v>5.5511099070455519</v>
      </c>
      <c r="AA351" s="80">
        <f t="shared" si="75"/>
        <v>5.8188900929543763</v>
      </c>
      <c r="AB351" s="80" t="str">
        <f t="shared" si="76"/>
        <v>No</v>
      </c>
    </row>
    <row r="352" spans="2:28" x14ac:dyDescent="0.25">
      <c r="B352" s="20">
        <v>339</v>
      </c>
      <c r="C352" s="20">
        <f t="shared" si="86"/>
        <v>2.1899999999999751</v>
      </c>
      <c r="D352" s="20">
        <f t="shared" si="84"/>
        <v>5.0000000000000001E-3</v>
      </c>
      <c r="E352" s="77">
        <f t="shared" si="82"/>
        <v>-3.4808266337889575E-2</v>
      </c>
      <c r="F352" s="78">
        <f t="shared" si="85"/>
        <v>2.1601917336620855</v>
      </c>
      <c r="G352" s="20">
        <f t="shared" si="77"/>
        <v>0.14953803285634101</v>
      </c>
      <c r="H352" s="79">
        <f t="shared" si="78"/>
        <v>7.4769016428170507E-2</v>
      </c>
      <c r="I352" s="80">
        <f t="shared" si="70"/>
        <v>2.1152309835718044</v>
      </c>
      <c r="J352" s="80">
        <f t="shared" si="71"/>
        <v>2.2647690164281458</v>
      </c>
      <c r="K352" s="80" t="str">
        <f t="shared" si="83"/>
        <v>No</v>
      </c>
      <c r="S352" s="20">
        <v>339</v>
      </c>
      <c r="T352" s="93">
        <f t="shared" si="87"/>
        <v>5.689999999999964</v>
      </c>
      <c r="U352" s="20">
        <f t="shared" si="88"/>
        <v>5.0000000000000001E-3</v>
      </c>
      <c r="V352" s="118">
        <f t="shared" si="89"/>
        <v>-0.2784661307031166</v>
      </c>
      <c r="W352" s="78">
        <f t="shared" si="90"/>
        <v>5.4165338692968472</v>
      </c>
      <c r="X352" s="20">
        <f t="shared" si="79"/>
        <v>0.26387736682129298</v>
      </c>
      <c r="Y352" s="79">
        <f t="shared" si="73"/>
        <v>0.13193868341064649</v>
      </c>
      <c r="Z352" s="80">
        <f t="shared" si="74"/>
        <v>5.5580613165893178</v>
      </c>
      <c r="AA352" s="80">
        <f t="shared" si="75"/>
        <v>5.8219386834106102</v>
      </c>
      <c r="AB352" s="80" t="str">
        <f t="shared" si="76"/>
        <v>No</v>
      </c>
    </row>
    <row r="353" spans="2:28" x14ac:dyDescent="0.25">
      <c r="B353" s="20">
        <v>340</v>
      </c>
      <c r="C353" s="20">
        <f t="shared" si="86"/>
        <v>2.194999999999975</v>
      </c>
      <c r="D353" s="20">
        <f t="shared" si="84"/>
        <v>5.0000000000000001E-3</v>
      </c>
      <c r="E353" s="77">
        <f t="shared" si="82"/>
        <v>-3.446827135542728E-2</v>
      </c>
      <c r="F353" s="78">
        <f t="shared" si="85"/>
        <v>2.1655317286445475</v>
      </c>
      <c r="G353" s="20">
        <f t="shared" si="77"/>
        <v>0.14857287342717929</v>
      </c>
      <c r="H353" s="79">
        <f t="shared" si="78"/>
        <v>7.4286436713589643E-2</v>
      </c>
      <c r="I353" s="80">
        <f t="shared" si="70"/>
        <v>2.1207135632863854</v>
      </c>
      <c r="J353" s="80">
        <f t="shared" si="71"/>
        <v>2.2692864367135646</v>
      </c>
      <c r="K353" s="80" t="str">
        <f t="shared" si="83"/>
        <v>No</v>
      </c>
      <c r="S353" s="20">
        <v>340</v>
      </c>
      <c r="T353" s="93">
        <f t="shared" si="87"/>
        <v>5.6949999999999639</v>
      </c>
      <c r="U353" s="20">
        <f t="shared" si="88"/>
        <v>5.0000000000000001E-3</v>
      </c>
      <c r="V353" s="118">
        <f t="shared" si="89"/>
        <v>-0.27574617084341824</v>
      </c>
      <c r="W353" s="78">
        <f t="shared" si="90"/>
        <v>5.4242538291565454</v>
      </c>
      <c r="X353" s="20">
        <f t="shared" si="79"/>
        <v>0.25973941529199657</v>
      </c>
      <c r="Y353" s="79">
        <f t="shared" si="73"/>
        <v>0.12986970764599828</v>
      </c>
      <c r="Z353" s="80">
        <f t="shared" si="74"/>
        <v>5.5651302923539658</v>
      </c>
      <c r="AA353" s="80">
        <f t="shared" si="75"/>
        <v>5.8248697076459619</v>
      </c>
      <c r="AB353" s="80" t="str">
        <f t="shared" si="76"/>
        <v>No</v>
      </c>
    </row>
    <row r="354" spans="2:28" x14ac:dyDescent="0.25">
      <c r="B354" s="20">
        <v>341</v>
      </c>
      <c r="C354" s="20">
        <f t="shared" si="86"/>
        <v>2.1999999999999749</v>
      </c>
      <c r="D354" s="20">
        <f t="shared" si="84"/>
        <v>5.0000000000000001E-3</v>
      </c>
      <c r="E354" s="77">
        <f t="shared" si="82"/>
        <v>-3.3960350419659911E-2</v>
      </c>
      <c r="F354" s="78">
        <f t="shared" si="85"/>
        <v>2.1710396495803148</v>
      </c>
      <c r="G354" s="20">
        <f t="shared" si="77"/>
        <v>0.1475885033762642</v>
      </c>
      <c r="H354" s="79">
        <f t="shared" si="78"/>
        <v>7.3794251688132098E-2</v>
      </c>
      <c r="I354" s="80">
        <f t="shared" si="70"/>
        <v>2.1262057483118428</v>
      </c>
      <c r="J354" s="80">
        <f t="shared" si="71"/>
        <v>2.2737942516881069</v>
      </c>
      <c r="K354" s="80" t="str">
        <f t="shared" si="83"/>
        <v>No</v>
      </c>
      <c r="S354" s="20">
        <v>341</v>
      </c>
      <c r="T354" s="93">
        <f t="shared" si="87"/>
        <v>5.6999999999999638</v>
      </c>
      <c r="U354" s="20">
        <f t="shared" si="88"/>
        <v>5.0000000000000001E-3</v>
      </c>
      <c r="V354" s="118">
        <f t="shared" si="89"/>
        <v>-0.27168280335727929</v>
      </c>
      <c r="W354" s="78">
        <f t="shared" si="90"/>
        <v>5.4333171966426841</v>
      </c>
      <c r="X354" s="20">
        <f t="shared" si="79"/>
        <v>0.2553711581136725</v>
      </c>
      <c r="Y354" s="79">
        <f t="shared" si="73"/>
        <v>0.12768557905683625</v>
      </c>
      <c r="Z354" s="80">
        <f t="shared" si="74"/>
        <v>5.5723144209431279</v>
      </c>
      <c r="AA354" s="80">
        <f t="shared" si="75"/>
        <v>5.8276855790567996</v>
      </c>
      <c r="AB354" s="80" t="str">
        <f t="shared" si="76"/>
        <v>No</v>
      </c>
    </row>
    <row r="355" spans="2:28" x14ac:dyDescent="0.25">
      <c r="B355" s="20">
        <v>342</v>
      </c>
      <c r="C355" s="20">
        <f t="shared" si="86"/>
        <v>2.2049999999999748</v>
      </c>
      <c r="D355" s="20">
        <f t="shared" si="84"/>
        <v>5.0000000000000001E-3</v>
      </c>
      <c r="E355" s="77">
        <f t="shared" si="82"/>
        <v>-3.3286978070330389E-2</v>
      </c>
      <c r="F355" s="78">
        <f t="shared" si="85"/>
        <v>2.1767130219296442</v>
      </c>
      <c r="G355" s="20">
        <f t="shared" si="77"/>
        <v>0.14658930731580574</v>
      </c>
      <c r="H355" s="79">
        <f t="shared" si="78"/>
        <v>7.3294653657902872E-2</v>
      </c>
      <c r="I355" s="80">
        <f t="shared" si="70"/>
        <v>2.1317053463420721</v>
      </c>
      <c r="J355" s="80">
        <f t="shared" si="71"/>
        <v>2.2782946536578774</v>
      </c>
      <c r="K355" s="80" t="str">
        <f t="shared" si="83"/>
        <v>No</v>
      </c>
      <c r="S355" s="20">
        <v>342</v>
      </c>
      <c r="T355" s="93">
        <f t="shared" si="87"/>
        <v>5.7049999999999637</v>
      </c>
      <c r="U355" s="20">
        <f t="shared" si="88"/>
        <v>5.0000000000000001E-3</v>
      </c>
      <c r="V355" s="118">
        <f t="shared" si="89"/>
        <v>-0.26629582456264311</v>
      </c>
      <c r="W355" s="78">
        <f t="shared" si="90"/>
        <v>5.4437041754373201</v>
      </c>
      <c r="X355" s="20">
        <f t="shared" si="79"/>
        <v>0.25077968665151357</v>
      </c>
      <c r="Y355" s="79">
        <f t="shared" si="73"/>
        <v>0.12538984332575678</v>
      </c>
      <c r="Z355" s="80">
        <f t="shared" si="74"/>
        <v>5.5796101566742067</v>
      </c>
      <c r="AA355" s="80">
        <f t="shared" si="75"/>
        <v>5.8303898433257206</v>
      </c>
      <c r="AB355" s="80" t="str">
        <f t="shared" si="76"/>
        <v>No</v>
      </c>
    </row>
    <row r="356" spans="2:28" x14ac:dyDescent="0.25">
      <c r="B356" s="20">
        <v>343</v>
      </c>
      <c r="C356" s="20">
        <f t="shared" si="86"/>
        <v>2.2099999999999747</v>
      </c>
      <c r="D356" s="20">
        <f t="shared" si="84"/>
        <v>5.0000000000000001E-3</v>
      </c>
      <c r="E356" s="77">
        <f t="shared" si="82"/>
        <v>-3.245143490983754E-2</v>
      </c>
      <c r="F356" s="78">
        <f t="shared" si="85"/>
        <v>2.1825485650901371</v>
      </c>
      <c r="G356" s="20">
        <f t="shared" si="77"/>
        <v>0.1455798738245758</v>
      </c>
      <c r="H356" s="79">
        <f t="shared" si="78"/>
        <v>7.2789936912287898E-2</v>
      </c>
      <c r="I356" s="80">
        <f t="shared" si="70"/>
        <v>2.1372100630876867</v>
      </c>
      <c r="J356" s="80">
        <f t="shared" si="71"/>
        <v>2.2827899369122626</v>
      </c>
      <c r="K356" s="80" t="str">
        <f t="shared" si="83"/>
        <v>No</v>
      </c>
      <c r="S356" s="20">
        <v>343</v>
      </c>
      <c r="T356" s="93">
        <f t="shared" si="87"/>
        <v>5.7099999999999635</v>
      </c>
      <c r="U356" s="20">
        <f t="shared" si="88"/>
        <v>5.0000000000000001E-3</v>
      </c>
      <c r="V356" s="118">
        <f t="shared" si="89"/>
        <v>-0.25961147927870032</v>
      </c>
      <c r="W356" s="78">
        <f t="shared" si="90"/>
        <v>5.4553885207212627</v>
      </c>
      <c r="X356" s="20">
        <f t="shared" si="79"/>
        <v>0.24597458215797283</v>
      </c>
      <c r="Y356" s="79">
        <f t="shared" si="73"/>
        <v>0.12298729107898641</v>
      </c>
      <c r="Z356" s="80">
        <f t="shared" si="74"/>
        <v>5.5870127089209776</v>
      </c>
      <c r="AA356" s="80">
        <f t="shared" si="75"/>
        <v>5.8329872910789495</v>
      </c>
      <c r="AB356" s="80" t="str">
        <f t="shared" si="76"/>
        <v>No</v>
      </c>
    </row>
    <row r="357" spans="2:28" x14ac:dyDescent="0.25">
      <c r="B357" s="20">
        <v>344</v>
      </c>
      <c r="C357" s="20">
        <f t="shared" si="86"/>
        <v>2.2149999999999745</v>
      </c>
      <c r="D357" s="20">
        <f t="shared" si="84"/>
        <v>5.0000000000000001E-3</v>
      </c>
      <c r="E357" s="77">
        <f t="shared" si="82"/>
        <v>-3.1457791620470889E-2</v>
      </c>
      <c r="F357" s="78">
        <f t="shared" si="85"/>
        <v>2.1885422083795034</v>
      </c>
      <c r="G357" s="20">
        <f t="shared" si="77"/>
        <v>0.14456498291592185</v>
      </c>
      <c r="H357" s="79">
        <f t="shared" si="78"/>
        <v>7.2282491457960923E-2</v>
      </c>
      <c r="I357" s="80">
        <f t="shared" si="70"/>
        <v>2.1427175085420136</v>
      </c>
      <c r="J357" s="80">
        <f t="shared" si="71"/>
        <v>2.2872824914579355</v>
      </c>
      <c r="K357" s="80" t="str">
        <f t="shared" si="83"/>
        <v>No</v>
      </c>
      <c r="S357" s="20">
        <v>344</v>
      </c>
      <c r="T357" s="93">
        <f t="shared" si="87"/>
        <v>5.7149999999999634</v>
      </c>
      <c r="U357" s="20">
        <f t="shared" si="88"/>
        <v>5.0000000000000001E-3</v>
      </c>
      <c r="V357" s="118">
        <f t="shared" si="89"/>
        <v>-0.25166233296376711</v>
      </c>
      <c r="W357" s="78">
        <f t="shared" si="90"/>
        <v>5.4683376670361961</v>
      </c>
      <c r="X357" s="20">
        <f t="shared" si="79"/>
        <v>0.24096814808767869</v>
      </c>
      <c r="Y357" s="79">
        <f t="shared" si="73"/>
        <v>0.12048407404383935</v>
      </c>
      <c r="Z357" s="80">
        <f t="shared" si="74"/>
        <v>5.5945159259561237</v>
      </c>
      <c r="AA357" s="80">
        <f t="shared" si="75"/>
        <v>5.8354840740438032</v>
      </c>
      <c r="AB357" s="80" t="str">
        <f t="shared" si="76"/>
        <v>No</v>
      </c>
    </row>
    <row r="358" spans="2:28" x14ac:dyDescent="0.25">
      <c r="B358" s="20">
        <v>345</v>
      </c>
      <c r="C358" s="20">
        <f t="shared" si="86"/>
        <v>2.2199999999999744</v>
      </c>
      <c r="D358" s="20">
        <f t="shared" si="84"/>
        <v>5.0000000000000001E-3</v>
      </c>
      <c r="E358" s="77">
        <f t="shared" si="82"/>
        <v>-3.0310889132455349E-2</v>
      </c>
      <c r="F358" s="78">
        <f t="shared" si="85"/>
        <v>2.1946891108675191</v>
      </c>
      <c r="G358" s="20">
        <f t="shared" si="77"/>
        <v>0.14354959035878445</v>
      </c>
      <c r="H358" s="79">
        <f t="shared" si="78"/>
        <v>7.1774795179392226E-2</v>
      </c>
      <c r="I358" s="80">
        <f t="shared" si="70"/>
        <v>2.1482252048205823</v>
      </c>
      <c r="J358" s="80">
        <f t="shared" si="71"/>
        <v>2.2917747951793666</v>
      </c>
      <c r="K358" s="80" t="str">
        <f t="shared" si="83"/>
        <v>No</v>
      </c>
      <c r="S358" s="20">
        <v>345</v>
      </c>
      <c r="T358" s="93">
        <f t="shared" si="87"/>
        <v>5.7199999999999633</v>
      </c>
      <c r="U358" s="20">
        <f t="shared" si="88"/>
        <v>5.0000000000000001E-3</v>
      </c>
      <c r="V358" s="118">
        <f t="shared" si="89"/>
        <v>-0.24248711305964279</v>
      </c>
      <c r="W358" s="78">
        <f t="shared" si="90"/>
        <v>5.4825128869403201</v>
      </c>
      <c r="X358" s="20">
        <f t="shared" si="79"/>
        <v>0.23577565118897398</v>
      </c>
      <c r="Y358" s="79">
        <f t="shared" si="73"/>
        <v>0.11788782559448699</v>
      </c>
      <c r="Z358" s="80">
        <f t="shared" si="74"/>
        <v>5.6021121744054767</v>
      </c>
      <c r="AA358" s="80">
        <f t="shared" si="75"/>
        <v>5.83788782559445</v>
      </c>
      <c r="AB358" s="80" t="str">
        <f t="shared" si="76"/>
        <v>No</v>
      </c>
    </row>
    <row r="359" spans="2:28" x14ac:dyDescent="0.25">
      <c r="B359" s="20">
        <v>346</v>
      </c>
      <c r="C359" s="20">
        <f t="shared" si="86"/>
        <v>2.2249999999999743</v>
      </c>
      <c r="D359" s="20">
        <f t="shared" si="84"/>
        <v>5.0000000000000001E-3</v>
      </c>
      <c r="E359" s="77">
        <f t="shared" si="82"/>
        <v>-2.901631503942647E-2</v>
      </c>
      <c r="F359" s="78">
        <f t="shared" si="85"/>
        <v>2.2009836849605477</v>
      </c>
      <c r="G359" s="20">
        <f t="shared" si="77"/>
        <v>0.14253880859629334</v>
      </c>
      <c r="H359" s="79">
        <f t="shared" si="78"/>
        <v>7.1269404298146669E-2</v>
      </c>
      <c r="I359" s="80">
        <f t="shared" si="70"/>
        <v>2.1537305957018278</v>
      </c>
      <c r="J359" s="80">
        <f t="shared" si="71"/>
        <v>2.2962694042981209</v>
      </c>
      <c r="K359" s="80" t="str">
        <f t="shared" si="83"/>
        <v>No</v>
      </c>
      <c r="S359" s="20">
        <v>346</v>
      </c>
      <c r="T359" s="93">
        <f t="shared" si="87"/>
        <v>5.7249999999999632</v>
      </c>
      <c r="U359" s="20">
        <f t="shared" si="88"/>
        <v>5.0000000000000001E-3</v>
      </c>
      <c r="V359" s="118">
        <f t="shared" si="89"/>
        <v>-0.23213052031541176</v>
      </c>
      <c r="W359" s="78">
        <f t="shared" si="90"/>
        <v>5.4978694796845513</v>
      </c>
      <c r="X359" s="20">
        <f t="shared" si="79"/>
        <v>0.23041557290449557</v>
      </c>
      <c r="Y359" s="79">
        <f t="shared" si="73"/>
        <v>0.11520778645224779</v>
      </c>
      <c r="Z359" s="80">
        <f t="shared" si="74"/>
        <v>5.6097922135477152</v>
      </c>
      <c r="AA359" s="80">
        <f t="shared" si="75"/>
        <v>5.8402077864522113</v>
      </c>
      <c r="AB359" s="80" t="str">
        <f t="shared" si="76"/>
        <v>No</v>
      </c>
    </row>
    <row r="360" spans="2:28" x14ac:dyDescent="0.25">
      <c r="B360" s="20">
        <v>347</v>
      </c>
      <c r="C360" s="20">
        <f t="shared" si="86"/>
        <v>2.2299999999999742</v>
      </c>
      <c r="D360" s="20">
        <f t="shared" si="84"/>
        <v>5.0000000000000001E-3</v>
      </c>
      <c r="E360" s="77">
        <f t="shared" si="82"/>
        <v>-2.75803763762353E-2</v>
      </c>
      <c r="F360" s="78">
        <f t="shared" si="85"/>
        <v>2.2074196236237387</v>
      </c>
      <c r="G360" s="20">
        <f t="shared" si="77"/>
        <v>0.14153788403921963</v>
      </c>
      <c r="H360" s="79">
        <f t="shared" si="78"/>
        <v>7.0768942019609815E-2</v>
      </c>
      <c r="I360" s="80">
        <f t="shared" si="70"/>
        <v>2.1592310579803646</v>
      </c>
      <c r="J360" s="80">
        <f t="shared" si="71"/>
        <v>2.3007689420195838</v>
      </c>
      <c r="K360" s="80" t="str">
        <f t="shared" si="83"/>
        <v>No</v>
      </c>
      <c r="S360" s="20">
        <v>347</v>
      </c>
      <c r="T360" s="93">
        <f t="shared" si="87"/>
        <v>5.7299999999999631</v>
      </c>
      <c r="U360" s="20">
        <f t="shared" si="88"/>
        <v>5.0000000000000001E-3</v>
      </c>
      <c r="V360" s="118">
        <f t="shared" si="89"/>
        <v>-0.2206430110098824</v>
      </c>
      <c r="W360" s="78">
        <f t="shared" si="90"/>
        <v>5.5143569889900803</v>
      </c>
      <c r="X360" s="20">
        <f t="shared" si="79"/>
        <v>0.2249098719296426</v>
      </c>
      <c r="Y360" s="79">
        <f t="shared" si="73"/>
        <v>0.1124549359648213</v>
      </c>
      <c r="Z360" s="80">
        <f t="shared" si="74"/>
        <v>5.6175450640351414</v>
      </c>
      <c r="AA360" s="80">
        <f t="shared" si="75"/>
        <v>5.8424549359647848</v>
      </c>
      <c r="AB360" s="80" t="str">
        <f t="shared" si="76"/>
        <v>No</v>
      </c>
    </row>
    <row r="361" spans="2:28" x14ac:dyDescent="0.25">
      <c r="B361" s="20">
        <v>348</v>
      </c>
      <c r="C361" s="20">
        <f t="shared" si="86"/>
        <v>2.2349999999999741</v>
      </c>
      <c r="D361" s="20">
        <f t="shared" si="84"/>
        <v>5.0000000000000001E-3</v>
      </c>
      <c r="E361" s="77">
        <f t="shared" si="82"/>
        <v>-2.601006889170885E-2</v>
      </c>
      <c r="F361" s="78">
        <f t="shared" si="85"/>
        <v>2.2139899311082654</v>
      </c>
      <c r="G361" s="20">
        <f t="shared" si="77"/>
        <v>0.14055217055805413</v>
      </c>
      <c r="H361" s="79">
        <f t="shared" si="78"/>
        <v>7.0276085279027067E-2</v>
      </c>
      <c r="I361" s="80">
        <f t="shared" si="70"/>
        <v>2.1647239147209469</v>
      </c>
      <c r="J361" s="80">
        <f t="shared" si="71"/>
        <v>2.3052760852790013</v>
      </c>
      <c r="K361" s="80" t="str">
        <f t="shared" si="83"/>
        <v>No</v>
      </c>
      <c r="S361" s="20">
        <v>348</v>
      </c>
      <c r="T361" s="93">
        <f t="shared" si="87"/>
        <v>5.734999999999963</v>
      </c>
      <c r="U361" s="20">
        <f t="shared" si="88"/>
        <v>5.0000000000000001E-3</v>
      </c>
      <c r="V361" s="118">
        <f t="shared" si="89"/>
        <v>-0.2080805511336708</v>
      </c>
      <c r="W361" s="78">
        <f t="shared" si="90"/>
        <v>5.5319194488662919</v>
      </c>
      <c r="X361" s="20">
        <f t="shared" si="79"/>
        <v>0.21928425743685298</v>
      </c>
      <c r="Y361" s="79">
        <f t="shared" si="73"/>
        <v>0.10964212871842649</v>
      </c>
      <c r="Z361" s="80">
        <f t="shared" si="74"/>
        <v>5.6253578712815369</v>
      </c>
      <c r="AA361" s="80">
        <f t="shared" si="75"/>
        <v>5.8446421287183892</v>
      </c>
      <c r="AB361" s="80" t="str">
        <f t="shared" si="76"/>
        <v>No</v>
      </c>
    </row>
    <row r="362" spans="2:28" x14ac:dyDescent="0.25">
      <c r="B362" s="20">
        <v>349</v>
      </c>
      <c r="C362" s="20">
        <f t="shared" si="86"/>
        <v>2.239999999999974</v>
      </c>
      <c r="D362" s="20">
        <f t="shared" si="84"/>
        <v>5.0000000000000001E-3</v>
      </c>
      <c r="E362" s="77">
        <f t="shared" si="82"/>
        <v>-2.4313042966064891E-2</v>
      </c>
      <c r="F362" s="78">
        <f t="shared" si="85"/>
        <v>2.2206869570339092</v>
      </c>
      <c r="G362" s="20">
        <f t="shared" si="77"/>
        <v>0.13958709905958608</v>
      </c>
      <c r="H362" s="79">
        <f t="shared" si="78"/>
        <v>6.9793549529793039E-2</v>
      </c>
      <c r="I362" s="80">
        <f t="shared" si="70"/>
        <v>2.170206450470181</v>
      </c>
      <c r="J362" s="80">
        <f t="shared" si="71"/>
        <v>2.309793549529767</v>
      </c>
      <c r="K362" s="80" t="str">
        <f t="shared" si="83"/>
        <v>No</v>
      </c>
      <c r="S362" s="20">
        <v>349</v>
      </c>
      <c r="T362" s="93">
        <f t="shared" si="87"/>
        <v>5.7399999999999629</v>
      </c>
      <c r="U362" s="20">
        <f t="shared" si="88"/>
        <v>5.0000000000000001E-3</v>
      </c>
      <c r="V362" s="118">
        <f t="shared" si="89"/>
        <v>-0.19450434372851913</v>
      </c>
      <c r="W362" s="78">
        <f t="shared" si="90"/>
        <v>5.550495656271444</v>
      </c>
      <c r="X362" s="20">
        <f t="shared" si="79"/>
        <v>0.21356847017456321</v>
      </c>
      <c r="Y362" s="79">
        <f t="shared" si="73"/>
        <v>0.1067842350872816</v>
      </c>
      <c r="Z362" s="80">
        <f t="shared" si="74"/>
        <v>5.6332157649126815</v>
      </c>
      <c r="AA362" s="80">
        <f t="shared" si="75"/>
        <v>5.8467842350872443</v>
      </c>
      <c r="AB362" s="80" t="str">
        <f t="shared" si="76"/>
        <v>No</v>
      </c>
    </row>
    <row r="363" spans="2:28" x14ac:dyDescent="0.25">
      <c r="B363" s="20">
        <v>350</v>
      </c>
      <c r="C363" s="20">
        <f t="shared" si="86"/>
        <v>2.2449999999999739</v>
      </c>
      <c r="D363" s="20">
        <f t="shared" si="84"/>
        <v>5.0000000000000001E-3</v>
      </c>
      <c r="E363" s="77">
        <f t="shared" si="82"/>
        <v>-2.2497566339028979E-2</v>
      </c>
      <c r="F363" s="78">
        <f t="shared" si="85"/>
        <v>2.2275024336609448</v>
      </c>
      <c r="G363" s="20">
        <f t="shared" si="77"/>
        <v>0.13864814311296403</v>
      </c>
      <c r="H363" s="79">
        <f t="shared" si="78"/>
        <v>6.9324071556482014E-2</v>
      </c>
      <c r="I363" s="80">
        <f t="shared" si="70"/>
        <v>2.1756759284434919</v>
      </c>
      <c r="J363" s="80">
        <f t="shared" si="71"/>
        <v>2.3143240715564559</v>
      </c>
      <c r="K363" s="80" t="str">
        <f t="shared" si="83"/>
        <v>No</v>
      </c>
      <c r="S363" s="20">
        <v>350</v>
      </c>
      <c r="T363" s="93">
        <f t="shared" si="87"/>
        <v>5.7449999999999628</v>
      </c>
      <c r="U363" s="20">
        <f t="shared" si="88"/>
        <v>5.0000000000000001E-3</v>
      </c>
      <c r="V363" s="118">
        <f t="shared" si="89"/>
        <v>-0.17998053071223183</v>
      </c>
      <c r="W363" s="78">
        <f t="shared" si="90"/>
        <v>5.5700194692877307</v>
      </c>
      <c r="X363" s="20">
        <f t="shared" si="79"/>
        <v>0.20779656499414223</v>
      </c>
      <c r="Y363" s="79">
        <f t="shared" si="73"/>
        <v>0.10389828249707111</v>
      </c>
      <c r="Z363" s="80">
        <f t="shared" si="74"/>
        <v>5.6411017175028917</v>
      </c>
      <c r="AA363" s="80">
        <f t="shared" si="75"/>
        <v>5.8488982824970339</v>
      </c>
      <c r="AB363" s="80" t="str">
        <f t="shared" si="76"/>
        <v>No</v>
      </c>
    </row>
    <row r="364" spans="2:28" x14ac:dyDescent="0.25">
      <c r="B364" s="20">
        <v>351</v>
      </c>
      <c r="C364" s="20">
        <f t="shared" si="86"/>
        <v>2.2499999999999738</v>
      </c>
      <c r="D364" s="20">
        <f t="shared" si="84"/>
        <v>5.0000000000000001E-3</v>
      </c>
      <c r="E364" s="77">
        <f t="shared" si="82"/>
        <v>-2.057248383023659E-2</v>
      </c>
      <c r="F364" s="78">
        <f t="shared" si="85"/>
        <v>2.2344275161697369</v>
      </c>
      <c r="G364" s="20">
        <f t="shared" si="77"/>
        <v>0.13774078068710247</v>
      </c>
      <c r="H364" s="79">
        <f t="shared" si="78"/>
        <v>6.8870390343551233E-2</v>
      </c>
      <c r="I364" s="80">
        <f t="shared" si="70"/>
        <v>2.1811296096564226</v>
      </c>
      <c r="J364" s="80">
        <f t="shared" si="71"/>
        <v>2.318870390343525</v>
      </c>
      <c r="K364" s="80" t="str">
        <f t="shared" si="83"/>
        <v>No</v>
      </c>
      <c r="S364" s="20">
        <v>351</v>
      </c>
      <c r="T364" s="93">
        <f t="shared" si="87"/>
        <v>5.7499999999999627</v>
      </c>
      <c r="U364" s="20">
        <f t="shared" si="88"/>
        <v>5.0000000000000001E-3</v>
      </c>
      <c r="V364" s="118">
        <f t="shared" si="89"/>
        <v>-0.16457987064189272</v>
      </c>
      <c r="W364" s="78">
        <f t="shared" si="90"/>
        <v>5.59042012935807</v>
      </c>
      <c r="X364" s="20">
        <f t="shared" si="79"/>
        <v>0.20200718284840433</v>
      </c>
      <c r="Y364" s="79">
        <f t="shared" si="73"/>
        <v>0.10100359142420216</v>
      </c>
      <c r="Z364" s="80">
        <f t="shared" si="74"/>
        <v>5.6489964085757602</v>
      </c>
      <c r="AA364" s="80">
        <f t="shared" si="75"/>
        <v>5.8510035914241652</v>
      </c>
      <c r="AB364" s="80" t="str">
        <f t="shared" si="76"/>
        <v>No</v>
      </c>
    </row>
    <row r="365" spans="2:28" x14ac:dyDescent="0.25">
      <c r="B365" s="20">
        <v>352</v>
      </c>
      <c r="C365" s="20">
        <f t="shared" si="86"/>
        <v>2.2549999999999737</v>
      </c>
      <c r="D365" s="20">
        <f t="shared" si="84"/>
        <v>5.0000000000000001E-3</v>
      </c>
      <c r="E365" s="77">
        <f t="shared" si="82"/>
        <v>-1.8547174248162226E-2</v>
      </c>
      <c r="F365" s="78">
        <f t="shared" si="85"/>
        <v>2.2414528257518112</v>
      </c>
      <c r="G365" s="20">
        <f t="shared" si="77"/>
        <v>0.13687045217574426</v>
      </c>
      <c r="H365" s="79">
        <f t="shared" si="78"/>
        <v>6.8435226087872128E-2</v>
      </c>
      <c r="I365" s="80">
        <f t="shared" si="70"/>
        <v>2.1865647739121017</v>
      </c>
      <c r="J365" s="80">
        <f t="shared" si="71"/>
        <v>2.3234352260878457</v>
      </c>
      <c r="K365" s="80" t="str">
        <f t="shared" si="83"/>
        <v>No</v>
      </c>
      <c r="S365" s="20">
        <v>352</v>
      </c>
      <c r="T365" s="93">
        <f t="shared" si="87"/>
        <v>5.7549999999999626</v>
      </c>
      <c r="U365" s="20">
        <f t="shared" si="88"/>
        <v>5.0000000000000001E-3</v>
      </c>
      <c r="V365" s="118">
        <f t="shared" si="89"/>
        <v>-0.14837739398529781</v>
      </c>
      <c r="W365" s="78">
        <f t="shared" si="90"/>
        <v>5.6116226060146648</v>
      </c>
      <c r="X365" s="20">
        <f t="shared" si="79"/>
        <v>0.19624379237585848</v>
      </c>
      <c r="Y365" s="79">
        <f t="shared" si="73"/>
        <v>9.8121896187929242E-2</v>
      </c>
      <c r="Z365" s="80">
        <f t="shared" si="74"/>
        <v>5.6568781038120335</v>
      </c>
      <c r="AA365" s="80">
        <f t="shared" si="75"/>
        <v>5.8531218961878917</v>
      </c>
      <c r="AB365" s="80" t="str">
        <f t="shared" si="76"/>
        <v>No</v>
      </c>
    </row>
    <row r="366" spans="2:28" x14ac:dyDescent="0.25">
      <c r="B366" s="20">
        <v>353</v>
      </c>
      <c r="C366" s="20">
        <f t="shared" si="86"/>
        <v>2.2599999999999736</v>
      </c>
      <c r="D366" s="20">
        <f t="shared" si="84"/>
        <v>5.0000000000000001E-3</v>
      </c>
      <c r="E366" s="77">
        <f t="shared" si="82"/>
        <v>-1.6431504697506257E-2</v>
      </c>
      <c r="F366" s="78">
        <f t="shared" si="85"/>
        <v>2.2485684953024672</v>
      </c>
      <c r="G366" s="20">
        <f t="shared" si="77"/>
        <v>0.13604251501708342</v>
      </c>
      <c r="H366" s="79">
        <f t="shared" si="78"/>
        <v>6.802125750854171E-2</v>
      </c>
      <c r="I366" s="80">
        <f t="shared" si="70"/>
        <v>2.1919787424914317</v>
      </c>
      <c r="J366" s="80">
        <f t="shared" si="71"/>
        <v>2.3280212575085155</v>
      </c>
      <c r="K366" s="80" t="str">
        <f t="shared" si="83"/>
        <v>No</v>
      </c>
      <c r="S366" s="20">
        <v>353</v>
      </c>
      <c r="T366" s="93">
        <f t="shared" si="87"/>
        <v>5.7599999999999625</v>
      </c>
      <c r="U366" s="20">
        <f t="shared" si="88"/>
        <v>5.0000000000000001E-3</v>
      </c>
      <c r="V366" s="118">
        <f t="shared" si="89"/>
        <v>-0.13145203758005006</v>
      </c>
      <c r="W366" s="78">
        <f t="shared" si="90"/>
        <v>5.6335479624199127</v>
      </c>
      <c r="X366" s="20">
        <f t="shared" si="79"/>
        <v>0.19055487029801049</v>
      </c>
      <c r="Y366" s="79">
        <f t="shared" si="73"/>
        <v>9.5277435149005246E-2</v>
      </c>
      <c r="Z366" s="80">
        <f t="shared" si="74"/>
        <v>5.6647225648509574</v>
      </c>
      <c r="AA366" s="80">
        <f t="shared" si="75"/>
        <v>5.8552774351489676</v>
      </c>
      <c r="AB366" s="80" t="str">
        <f t="shared" si="76"/>
        <v>No</v>
      </c>
    </row>
    <row r="367" spans="2:28" x14ac:dyDescent="0.25">
      <c r="B367" s="20">
        <v>354</v>
      </c>
      <c r="C367" s="20">
        <f t="shared" si="86"/>
        <v>2.2649999999999735</v>
      </c>
      <c r="D367" s="20">
        <f t="shared" si="84"/>
        <v>5.0000000000000001E-3</v>
      </c>
      <c r="E367" s="77">
        <f t="shared" si="82"/>
        <v>-1.4235782507653E-2</v>
      </c>
      <c r="F367" s="78">
        <f t="shared" si="85"/>
        <v>2.2557642174923203</v>
      </c>
      <c r="G367" s="20">
        <f t="shared" si="77"/>
        <v>0.13526219535863584</v>
      </c>
      <c r="H367" s="79">
        <f t="shared" si="78"/>
        <v>6.7631097679317922E-2</v>
      </c>
      <c r="I367" s="80">
        <f t="shared" si="70"/>
        <v>2.1973689023206555</v>
      </c>
      <c r="J367" s="80">
        <f t="shared" si="71"/>
        <v>2.3326310976792914</v>
      </c>
      <c r="K367" s="80" t="str">
        <f t="shared" si="83"/>
        <v>No</v>
      </c>
      <c r="S367" s="20">
        <v>354</v>
      </c>
      <c r="T367" s="93">
        <f t="shared" si="87"/>
        <v>5.7649999999999624</v>
      </c>
      <c r="U367" s="20">
        <f t="shared" si="88"/>
        <v>5.0000000000000001E-3</v>
      </c>
      <c r="V367" s="118">
        <f t="shared" si="89"/>
        <v>-0.113886260061224</v>
      </c>
      <c r="W367" s="78">
        <f t="shared" si="90"/>
        <v>5.6561137399387382</v>
      </c>
      <c r="X367" s="20">
        <f t="shared" si="79"/>
        <v>0.18499397571329901</v>
      </c>
      <c r="Y367" s="79">
        <f t="shared" si="73"/>
        <v>9.2496987856649504E-2</v>
      </c>
      <c r="Z367" s="80">
        <f t="shared" si="74"/>
        <v>5.6725030121433129</v>
      </c>
      <c r="AA367" s="80">
        <f t="shared" si="75"/>
        <v>5.8574969878566119</v>
      </c>
      <c r="AB367" s="80" t="str">
        <f t="shared" si="76"/>
        <v>No</v>
      </c>
    </row>
    <row r="368" spans="2:28" x14ac:dyDescent="0.25">
      <c r="B368" s="20">
        <v>355</v>
      </c>
      <c r="C368" s="20">
        <f t="shared" si="86"/>
        <v>2.2699999999999734</v>
      </c>
      <c r="D368" s="20">
        <f t="shared" si="84"/>
        <v>5.0000000000000001E-3</v>
      </c>
      <c r="E368" s="77">
        <f t="shared" si="82"/>
        <v>-1.1970705016398426E-2</v>
      </c>
      <c r="F368" s="78">
        <f t="shared" si="85"/>
        <v>2.2630292949835749</v>
      </c>
      <c r="G368" s="20">
        <f t="shared" si="77"/>
        <v>0.13453453737037552</v>
      </c>
      <c r="H368" s="79">
        <f t="shared" si="78"/>
        <v>6.7267268685187759E-2</v>
      </c>
      <c r="I368" s="80">
        <f t="shared" si="70"/>
        <v>2.2027327313147858</v>
      </c>
      <c r="J368" s="80">
        <f t="shared" si="71"/>
        <v>2.337267268685161</v>
      </c>
      <c r="K368" s="80" t="str">
        <f t="shared" si="83"/>
        <v>No</v>
      </c>
      <c r="S368" s="20">
        <v>355</v>
      </c>
      <c r="T368" s="93">
        <f t="shared" si="87"/>
        <v>5.7699999999999623</v>
      </c>
      <c r="U368" s="20">
        <f t="shared" si="88"/>
        <v>5.0000000000000001E-3</v>
      </c>
      <c r="V368" s="118">
        <f t="shared" si="89"/>
        <v>-9.5765640131187407E-2</v>
      </c>
      <c r="W368" s="78">
        <f t="shared" si="90"/>
        <v>5.6792343598687749</v>
      </c>
      <c r="X368" s="20">
        <f t="shared" si="79"/>
        <v>0.17961965629390814</v>
      </c>
      <c r="Y368" s="79">
        <f t="shared" si="73"/>
        <v>8.9809828146954068E-2</v>
      </c>
      <c r="Z368" s="80">
        <f t="shared" si="74"/>
        <v>5.6801901718530079</v>
      </c>
      <c r="AA368" s="80">
        <f t="shared" si="75"/>
        <v>5.8598098281469166</v>
      </c>
      <c r="AB368" s="80" t="str">
        <f t="shared" si="76"/>
        <v>No</v>
      </c>
    </row>
    <row r="369" spans="2:28" x14ac:dyDescent="0.25">
      <c r="B369" s="20">
        <v>356</v>
      </c>
      <c r="C369" s="20">
        <f t="shared" si="86"/>
        <v>2.2749999999999733</v>
      </c>
      <c r="D369" s="20">
        <f t="shared" si="84"/>
        <v>5.0000000000000001E-3</v>
      </c>
      <c r="E369" s="77">
        <f t="shared" si="82"/>
        <v>-9.6473074535949003E-3</v>
      </c>
      <c r="F369" s="78">
        <f t="shared" si="85"/>
        <v>2.2703526925463784</v>
      </c>
      <c r="G369" s="20">
        <f t="shared" si="77"/>
        <v>0.13386435096358257</v>
      </c>
      <c r="H369" s="79">
        <f t="shared" si="78"/>
        <v>6.6932175481791284E-2</v>
      </c>
      <c r="I369" s="80">
        <f t="shared" ref="I369:I432" si="91">C369-H369</f>
        <v>2.208067824518182</v>
      </c>
      <c r="J369" s="80">
        <f t="shared" ref="J369:J432" si="92">C369+H369</f>
        <v>2.3419321754817646</v>
      </c>
      <c r="K369" s="80" t="str">
        <f t="shared" si="83"/>
        <v>No</v>
      </c>
      <c r="S369" s="20">
        <v>356</v>
      </c>
      <c r="T369" s="93">
        <f t="shared" si="87"/>
        <v>5.7749999999999622</v>
      </c>
      <c r="U369" s="20">
        <f t="shared" si="88"/>
        <v>5.0000000000000001E-3</v>
      </c>
      <c r="V369" s="118">
        <f t="shared" si="89"/>
        <v>-7.7178459628759202E-2</v>
      </c>
      <c r="W369" s="78">
        <f t="shared" si="90"/>
        <v>5.702821540371203</v>
      </c>
      <c r="X369" s="20">
        <f t="shared" si="79"/>
        <v>0.17449510593450623</v>
      </c>
      <c r="Y369" s="79">
        <f t="shared" ref="Y369:Y432" si="93">$C$10*X369</f>
        <v>8.7247552967253117E-2</v>
      </c>
      <c r="Z369" s="80">
        <f t="shared" ref="Z369:Z432" si="94">T369-Y369</f>
        <v>5.6877524470327092</v>
      </c>
      <c r="AA369" s="80">
        <f t="shared" ref="AA369:AA432" si="95">T369+Y369</f>
        <v>5.8622475529672151</v>
      </c>
      <c r="AB369" s="80" t="str">
        <f t="shared" ref="AB369:AB432" si="96">IF(OR(AND(W369&lt;W368,W369&lt;Z369),AND(W369&gt;W368,W369&gt;AA369)),"Yes","No")</f>
        <v>No</v>
      </c>
    </row>
    <row r="370" spans="2:28" x14ac:dyDescent="0.25">
      <c r="B370" s="20">
        <v>357</v>
      </c>
      <c r="C370" s="20">
        <f t="shared" si="86"/>
        <v>2.2799999999999732</v>
      </c>
      <c r="D370" s="20">
        <f t="shared" si="84"/>
        <v>5.0000000000000001E-3</v>
      </c>
      <c r="E370" s="77">
        <f t="shared" si="82"/>
        <v>-7.2769091786216511E-3</v>
      </c>
      <c r="F370" s="78">
        <f t="shared" si="85"/>
        <v>2.2777230908213513</v>
      </c>
      <c r="G370" s="20">
        <f t="shared" ref="G370:G433" si="97">_xlfn.STDEV.P(F271:F370)</f>
        <v>0.13325615882126798</v>
      </c>
      <c r="H370" s="79">
        <f t="shared" ref="H370:H433" si="98">$C$10*G370</f>
        <v>6.6628079410633992E-2</v>
      </c>
      <c r="I370" s="80">
        <f t="shared" si="91"/>
        <v>2.213371920589339</v>
      </c>
      <c r="J370" s="80">
        <f t="shared" si="92"/>
        <v>2.3466280794106074</v>
      </c>
      <c r="K370" s="80" t="str">
        <f t="shared" si="83"/>
        <v>No</v>
      </c>
      <c r="S370" s="20">
        <v>357</v>
      </c>
      <c r="T370" s="93">
        <f t="shared" si="87"/>
        <v>5.7799999999999621</v>
      </c>
      <c r="U370" s="20">
        <f t="shared" si="88"/>
        <v>5.0000000000000001E-3</v>
      </c>
      <c r="V370" s="118">
        <f t="shared" si="89"/>
        <v>-5.8215273428973209E-2</v>
      </c>
      <c r="W370" s="78">
        <f t="shared" si="90"/>
        <v>5.7267847265709886</v>
      </c>
      <c r="X370" s="20">
        <f t="shared" ref="X370:X433" si="99">_xlfn.STDEV.P(W271:W370)</f>
        <v>0.16968747715443408</v>
      </c>
      <c r="Y370" s="79">
        <f t="shared" si="93"/>
        <v>8.484373857721704E-2</v>
      </c>
      <c r="Z370" s="80">
        <f t="shared" si="94"/>
        <v>5.6951562614227447</v>
      </c>
      <c r="AA370" s="80">
        <f t="shared" si="95"/>
        <v>5.8648437385771794</v>
      </c>
      <c r="AB370" s="80" t="str">
        <f t="shared" si="96"/>
        <v>No</v>
      </c>
    </row>
    <row r="371" spans="2:28" x14ac:dyDescent="0.25">
      <c r="B371" s="20">
        <v>358</v>
      </c>
      <c r="C371" s="20">
        <f t="shared" si="86"/>
        <v>2.2849999999999731</v>
      </c>
      <c r="D371" s="20">
        <f t="shared" si="84"/>
        <v>5.0000000000000001E-3</v>
      </c>
      <c r="E371" s="77">
        <f t="shared" si="82"/>
        <v>-4.8710585336022702E-3</v>
      </c>
      <c r="F371" s="78">
        <f t="shared" si="85"/>
        <v>2.2851289414663705</v>
      </c>
      <c r="G371" s="20">
        <f t="shared" si="97"/>
        <v>0.13271414377895824</v>
      </c>
      <c r="H371" s="79">
        <f t="shared" si="98"/>
        <v>6.6357071889479119E-2</v>
      </c>
      <c r="I371" s="80">
        <f t="shared" si="91"/>
        <v>2.2186429281104938</v>
      </c>
      <c r="J371" s="80">
        <f t="shared" si="92"/>
        <v>2.3513570718894523</v>
      </c>
      <c r="K371" s="80" t="str">
        <f t="shared" si="83"/>
        <v>No</v>
      </c>
      <c r="S371" s="20">
        <v>358</v>
      </c>
      <c r="T371" s="93">
        <f t="shared" si="87"/>
        <v>5.784999999999962</v>
      </c>
      <c r="U371" s="20">
        <f t="shared" si="88"/>
        <v>5.0000000000000001E-3</v>
      </c>
      <c r="V371" s="118">
        <f t="shared" si="89"/>
        <v>-3.8968468268818161E-2</v>
      </c>
      <c r="W371" s="78">
        <f t="shared" si="90"/>
        <v>5.7510315317311438</v>
      </c>
      <c r="X371" s="20">
        <f t="shared" si="99"/>
        <v>0.16526674393269714</v>
      </c>
      <c r="Y371" s="79">
        <f t="shared" si="93"/>
        <v>8.2633371966348568E-2</v>
      </c>
      <c r="Z371" s="80">
        <f t="shared" si="94"/>
        <v>5.7023666280336132</v>
      </c>
      <c r="AA371" s="80">
        <f t="shared" si="95"/>
        <v>5.8676333719663107</v>
      </c>
      <c r="AB371" s="80" t="str">
        <f t="shared" si="96"/>
        <v>No</v>
      </c>
    </row>
    <row r="372" spans="2:28" x14ac:dyDescent="0.25">
      <c r="B372" s="20">
        <v>359</v>
      </c>
      <c r="C372" s="20">
        <f t="shared" si="86"/>
        <v>2.2899999999999729</v>
      </c>
      <c r="D372" s="20">
        <f t="shared" si="84"/>
        <v>5.0000000000000001E-3</v>
      </c>
      <c r="E372" s="77">
        <f t="shared" si="82"/>
        <v>-2.4414765810445165E-3</v>
      </c>
      <c r="F372" s="78">
        <f t="shared" si="85"/>
        <v>2.2925585234189283</v>
      </c>
      <c r="G372" s="20">
        <f t="shared" si="97"/>
        <v>0.1322420977017737</v>
      </c>
      <c r="H372" s="79">
        <f t="shared" si="98"/>
        <v>6.6121048850886849E-2</v>
      </c>
      <c r="I372" s="80">
        <f t="shared" si="91"/>
        <v>2.2238789511490862</v>
      </c>
      <c r="J372" s="80">
        <f t="shared" si="92"/>
        <v>2.3561210488508597</v>
      </c>
      <c r="K372" s="80" t="str">
        <f t="shared" si="83"/>
        <v>No</v>
      </c>
      <c r="S372" s="20">
        <v>359</v>
      </c>
      <c r="T372" s="93">
        <f t="shared" si="87"/>
        <v>5.7899999999999618</v>
      </c>
      <c r="U372" s="20">
        <f t="shared" si="88"/>
        <v>5.0000000000000001E-3</v>
      </c>
      <c r="V372" s="118">
        <f t="shared" si="89"/>
        <v>-1.9531812648356132E-2</v>
      </c>
      <c r="W372" s="78">
        <f t="shared" si="90"/>
        <v>5.7754681873516054</v>
      </c>
      <c r="X372" s="20">
        <f t="shared" si="99"/>
        <v>0.16130402112721517</v>
      </c>
      <c r="Y372" s="79">
        <f t="shared" si="93"/>
        <v>8.0652010563607587E-2</v>
      </c>
      <c r="Z372" s="80">
        <f t="shared" si="94"/>
        <v>5.7093479894363544</v>
      </c>
      <c r="AA372" s="80">
        <f t="shared" si="95"/>
        <v>5.8706520105635693</v>
      </c>
      <c r="AB372" s="80" t="str">
        <f t="shared" si="96"/>
        <v>No</v>
      </c>
    </row>
    <row r="373" spans="2:28" x14ac:dyDescent="0.25">
      <c r="B373" s="20">
        <v>360</v>
      </c>
      <c r="C373" s="20">
        <f t="shared" si="86"/>
        <v>2.2949999999999728</v>
      </c>
      <c r="D373" s="20">
        <f t="shared" si="84"/>
        <v>5.0000000000000001E-3</v>
      </c>
      <c r="E373" s="77">
        <f t="shared" si="82"/>
        <v>-3.4304156737441364E-17</v>
      </c>
      <c r="F373" s="78">
        <f t="shared" si="85"/>
        <v>2.2999999999999727</v>
      </c>
      <c r="G373" s="20">
        <f t="shared" si="97"/>
        <v>0.13184337307482538</v>
      </c>
      <c r="H373" s="79">
        <f t="shared" si="98"/>
        <v>6.5921686537412691E-2</v>
      </c>
      <c r="I373" s="80">
        <f t="shared" si="91"/>
        <v>2.2290783134625602</v>
      </c>
      <c r="J373" s="80">
        <f t="shared" si="92"/>
        <v>2.3609216865373854</v>
      </c>
      <c r="K373" s="80" t="str">
        <f t="shared" si="83"/>
        <v>No</v>
      </c>
      <c r="S373" s="20">
        <v>360</v>
      </c>
      <c r="T373" s="93">
        <f t="shared" si="87"/>
        <v>5.7949999999999617</v>
      </c>
      <c r="U373" s="20">
        <f t="shared" si="88"/>
        <v>5.0000000000000001E-3</v>
      </c>
      <c r="V373" s="118">
        <f t="shared" si="89"/>
        <v>-2.7443325389953091E-16</v>
      </c>
      <c r="W373" s="78">
        <f t="shared" si="90"/>
        <v>5.7999999999999616</v>
      </c>
      <c r="X373" s="20">
        <f t="shared" si="99"/>
        <v>0.15786928642767295</v>
      </c>
      <c r="Y373" s="79">
        <f t="shared" si="93"/>
        <v>7.8934643213836475E-2</v>
      </c>
      <c r="Z373" s="80">
        <f t="shared" si="94"/>
        <v>5.7160653567861255</v>
      </c>
      <c r="AA373" s="80">
        <f t="shared" si="95"/>
        <v>5.873934643213798</v>
      </c>
      <c r="AB373" s="80" t="str">
        <f t="shared" si="96"/>
        <v>No</v>
      </c>
    </row>
    <row r="374" spans="2:28" x14ac:dyDescent="0.25">
      <c r="B374" s="20">
        <v>361</v>
      </c>
      <c r="C374" s="20">
        <f t="shared" si="86"/>
        <v>2.2999999999999727</v>
      </c>
      <c r="D374" s="20">
        <f t="shared" si="84"/>
        <v>5.0000000000000001E-3</v>
      </c>
      <c r="E374" s="77">
        <f t="shared" si="82"/>
        <v>2.4414765810443235E-3</v>
      </c>
      <c r="F374" s="78">
        <f t="shared" si="85"/>
        <v>2.3074414765810172</v>
      </c>
      <c r="G374" s="20">
        <f t="shared" si="97"/>
        <v>0.1315208385496853</v>
      </c>
      <c r="H374" s="79">
        <f t="shared" si="98"/>
        <v>6.5760419274842649E-2</v>
      </c>
      <c r="I374" s="80">
        <f t="shared" si="91"/>
        <v>2.2342395807251303</v>
      </c>
      <c r="J374" s="80">
        <f t="shared" si="92"/>
        <v>2.3657604192748152</v>
      </c>
      <c r="K374" s="80" t="str">
        <f t="shared" si="83"/>
        <v>No</v>
      </c>
      <c r="S374" s="20">
        <v>361</v>
      </c>
      <c r="T374" s="93">
        <f t="shared" si="87"/>
        <v>5.7999999999999616</v>
      </c>
      <c r="U374" s="20">
        <f t="shared" si="88"/>
        <v>5.0000000000000001E-3</v>
      </c>
      <c r="V374" s="118">
        <f t="shared" si="89"/>
        <v>1.9531812648354588E-2</v>
      </c>
      <c r="W374" s="78">
        <f t="shared" si="90"/>
        <v>5.8245318126483161</v>
      </c>
      <c r="X374" s="20">
        <f t="shared" si="99"/>
        <v>0.15502852900286471</v>
      </c>
      <c r="Y374" s="79">
        <f t="shared" si="93"/>
        <v>7.7514264501432353E-2</v>
      </c>
      <c r="Z374" s="80">
        <f t="shared" si="94"/>
        <v>5.7224857354985295</v>
      </c>
      <c r="AA374" s="80">
        <f t="shared" si="95"/>
        <v>5.8775142645013938</v>
      </c>
      <c r="AB374" s="80" t="str">
        <f t="shared" si="96"/>
        <v>No</v>
      </c>
    </row>
    <row r="375" spans="2:28" x14ac:dyDescent="0.25">
      <c r="B375" s="20">
        <v>362</v>
      </c>
      <c r="C375" s="20">
        <f t="shared" si="86"/>
        <v>2.3049999999999726</v>
      </c>
      <c r="D375" s="20">
        <f t="shared" si="84"/>
        <v>5.0000000000000001E-3</v>
      </c>
      <c r="E375" s="77">
        <f t="shared" si="82"/>
        <v>4.8710585336022025E-3</v>
      </c>
      <c r="F375" s="78">
        <f t="shared" si="85"/>
        <v>2.3148710585335746</v>
      </c>
      <c r="G375" s="20">
        <f t="shared" si="97"/>
        <v>0.13127683966278117</v>
      </c>
      <c r="H375" s="79">
        <f t="shared" si="98"/>
        <v>6.5638419831390585E-2</v>
      </c>
      <c r="I375" s="80">
        <f t="shared" si="91"/>
        <v>2.2393615801685822</v>
      </c>
      <c r="J375" s="80">
        <f t="shared" si="92"/>
        <v>2.370638419831363</v>
      </c>
      <c r="K375" s="80" t="str">
        <f t="shared" si="83"/>
        <v>No</v>
      </c>
      <c r="S375" s="20">
        <v>362</v>
      </c>
      <c r="T375" s="93">
        <f t="shared" si="87"/>
        <v>5.8049999999999615</v>
      </c>
      <c r="U375" s="20">
        <f t="shared" si="88"/>
        <v>5.0000000000000001E-3</v>
      </c>
      <c r="V375" s="118">
        <f t="shared" si="89"/>
        <v>3.896846826881762E-2</v>
      </c>
      <c r="W375" s="78">
        <f t="shared" si="90"/>
        <v>5.8489684682687795</v>
      </c>
      <c r="X375" s="20">
        <f t="shared" si="99"/>
        <v>0.15284046572079676</v>
      </c>
      <c r="Y375" s="79">
        <f t="shared" si="93"/>
        <v>7.6420232860398382E-2</v>
      </c>
      <c r="Z375" s="80">
        <f t="shared" si="94"/>
        <v>5.7285797671395633</v>
      </c>
      <c r="AA375" s="80">
        <f t="shared" si="95"/>
        <v>5.8814202328603598</v>
      </c>
      <c r="AB375" s="80" t="str">
        <f t="shared" si="96"/>
        <v>No</v>
      </c>
    </row>
    <row r="376" spans="2:28" x14ac:dyDescent="0.25">
      <c r="B376" s="20">
        <v>363</v>
      </c>
      <c r="C376" s="20">
        <f t="shared" si="86"/>
        <v>2.3099999999999725</v>
      </c>
      <c r="D376" s="20">
        <f t="shared" si="84"/>
        <v>5.0000000000000001E-3</v>
      </c>
      <c r="E376" s="77">
        <f t="shared" si="82"/>
        <v>7.2769091786215843E-3</v>
      </c>
      <c r="F376" s="78">
        <f t="shared" si="85"/>
        <v>2.3222769091785942</v>
      </c>
      <c r="G376" s="20">
        <f t="shared" si="97"/>
        <v>0.13111316585782423</v>
      </c>
      <c r="H376" s="79">
        <f t="shared" si="98"/>
        <v>6.5556582928912116E-2</v>
      </c>
      <c r="I376" s="80">
        <f t="shared" si="91"/>
        <v>2.2444434170710603</v>
      </c>
      <c r="J376" s="80">
        <f t="shared" si="92"/>
        <v>2.3755565829288847</v>
      </c>
      <c r="K376" s="80" t="str">
        <f t="shared" si="83"/>
        <v>No</v>
      </c>
      <c r="S376" s="20">
        <v>363</v>
      </c>
      <c r="T376" s="93">
        <f t="shared" si="87"/>
        <v>5.8099999999999614</v>
      </c>
      <c r="U376" s="20">
        <f t="shared" si="88"/>
        <v>5.0000000000000001E-3</v>
      </c>
      <c r="V376" s="118">
        <f t="shared" si="89"/>
        <v>5.8215273428972675E-2</v>
      </c>
      <c r="W376" s="78">
        <f t="shared" si="90"/>
        <v>5.8732152734289338</v>
      </c>
      <c r="X376" s="20">
        <f t="shared" si="99"/>
        <v>0.15135310429188767</v>
      </c>
      <c r="Y376" s="79">
        <f t="shared" si="93"/>
        <v>7.5676552145943835E-2</v>
      </c>
      <c r="Z376" s="80">
        <f t="shared" si="94"/>
        <v>5.7343234478540177</v>
      </c>
      <c r="AA376" s="80">
        <f t="shared" si="95"/>
        <v>5.8856765521459051</v>
      </c>
      <c r="AB376" s="80" t="str">
        <f t="shared" si="96"/>
        <v>No</v>
      </c>
    </row>
    <row r="377" spans="2:28" x14ac:dyDescent="0.25">
      <c r="B377" s="20">
        <v>364</v>
      </c>
      <c r="C377" s="20">
        <f t="shared" si="86"/>
        <v>2.3149999999999724</v>
      </c>
      <c r="D377" s="20">
        <f t="shared" si="84"/>
        <v>5.0000000000000001E-3</v>
      </c>
      <c r="E377" s="77">
        <f t="shared" si="82"/>
        <v>9.6473074535949523E-3</v>
      </c>
      <c r="F377" s="78">
        <f t="shared" si="85"/>
        <v>2.3296473074535671</v>
      </c>
      <c r="G377" s="20">
        <f t="shared" si="97"/>
        <v>0.13103102480347661</v>
      </c>
      <c r="H377" s="79">
        <f t="shared" si="98"/>
        <v>6.5515512401738307E-2</v>
      </c>
      <c r="I377" s="80">
        <f t="shared" si="91"/>
        <v>2.2494844875982341</v>
      </c>
      <c r="J377" s="80">
        <f t="shared" si="92"/>
        <v>2.3805155124017108</v>
      </c>
      <c r="K377" s="80" t="str">
        <f t="shared" si="83"/>
        <v>No</v>
      </c>
      <c r="S377" s="20">
        <v>364</v>
      </c>
      <c r="T377" s="93">
        <f t="shared" si="87"/>
        <v>5.8149999999999613</v>
      </c>
      <c r="U377" s="20">
        <f t="shared" si="88"/>
        <v>5.0000000000000001E-3</v>
      </c>
      <c r="V377" s="118">
        <f t="shared" si="89"/>
        <v>7.7178459628759619E-2</v>
      </c>
      <c r="W377" s="78">
        <f t="shared" si="90"/>
        <v>5.8971784596287211</v>
      </c>
      <c r="X377" s="20">
        <f t="shared" si="99"/>
        <v>0.15060055571070852</v>
      </c>
      <c r="Y377" s="79">
        <f t="shared" si="93"/>
        <v>7.5300277855354258E-2</v>
      </c>
      <c r="Z377" s="80">
        <f t="shared" si="94"/>
        <v>5.7396997221446071</v>
      </c>
      <c r="AA377" s="80">
        <f t="shared" si="95"/>
        <v>5.8903002778553155</v>
      </c>
      <c r="AB377" s="80" t="str">
        <f t="shared" si="96"/>
        <v>Yes</v>
      </c>
    </row>
    <row r="378" spans="2:28" x14ac:dyDescent="0.25">
      <c r="B378" s="20">
        <v>365</v>
      </c>
      <c r="C378" s="20">
        <f t="shared" si="86"/>
        <v>2.3199999999999723</v>
      </c>
      <c r="D378" s="20">
        <f t="shared" si="84"/>
        <v>5.0000000000000001E-3</v>
      </c>
      <c r="E378" s="77">
        <f t="shared" ref="E378:E436" si="100">$D$8*SIN(B378*4*PI()/180)</f>
        <v>1.1970705016398478E-2</v>
      </c>
      <c r="F378" s="78">
        <f t="shared" si="85"/>
        <v>2.3369707050163706</v>
      </c>
      <c r="G378" s="20">
        <f t="shared" si="97"/>
        <v>0.13103102480347661</v>
      </c>
      <c r="H378" s="79">
        <f t="shared" si="98"/>
        <v>6.5515512401738307E-2</v>
      </c>
      <c r="I378" s="80">
        <f t="shared" si="91"/>
        <v>2.2544844875982339</v>
      </c>
      <c r="J378" s="80">
        <f t="shared" si="92"/>
        <v>2.3855155124017107</v>
      </c>
      <c r="K378" s="80" t="str">
        <f t="shared" si="83"/>
        <v>No</v>
      </c>
      <c r="S378" s="20">
        <v>365</v>
      </c>
      <c r="T378" s="93">
        <f t="shared" si="87"/>
        <v>5.8199999999999612</v>
      </c>
      <c r="U378" s="20">
        <f t="shared" si="88"/>
        <v>5.0000000000000001E-3</v>
      </c>
      <c r="V378" s="118">
        <f t="shared" si="89"/>
        <v>9.5765640131187824E-2</v>
      </c>
      <c r="W378" s="78">
        <f t="shared" si="90"/>
        <v>5.9207656401311493</v>
      </c>
      <c r="X378" s="20">
        <f t="shared" si="99"/>
        <v>0.15060055571070854</v>
      </c>
      <c r="Y378" s="79">
        <f t="shared" si="93"/>
        <v>7.5300277855354272E-2</v>
      </c>
      <c r="Z378" s="80">
        <f t="shared" si="94"/>
        <v>5.744699722144607</v>
      </c>
      <c r="AA378" s="80">
        <f t="shared" si="95"/>
        <v>5.8953002778553154</v>
      </c>
      <c r="AB378" s="80" t="str">
        <f t="shared" si="96"/>
        <v>Yes</v>
      </c>
    </row>
    <row r="379" spans="2:28" x14ac:dyDescent="0.25">
      <c r="B379" s="20">
        <v>366</v>
      </c>
      <c r="C379" s="20">
        <f t="shared" si="86"/>
        <v>2.3249999999999722</v>
      </c>
      <c r="D379" s="20">
        <f t="shared" si="84"/>
        <v>5.0000000000000001E-3</v>
      </c>
      <c r="E379" s="77">
        <f t="shared" si="100"/>
        <v>1.4235782507652939E-2</v>
      </c>
      <c r="F379" s="78">
        <f t="shared" si="85"/>
        <v>2.3442357825076252</v>
      </c>
      <c r="G379" s="20">
        <f t="shared" si="97"/>
        <v>0.13111316585782426</v>
      </c>
      <c r="H379" s="79">
        <f t="shared" si="98"/>
        <v>6.555658292891213E-2</v>
      </c>
      <c r="I379" s="80">
        <f t="shared" si="91"/>
        <v>2.25944341707106</v>
      </c>
      <c r="J379" s="80">
        <f t="shared" si="92"/>
        <v>2.3905565829288844</v>
      </c>
      <c r="K379" s="80" t="str">
        <f t="shared" si="83"/>
        <v>No</v>
      </c>
      <c r="S379" s="20">
        <v>366</v>
      </c>
      <c r="T379" s="93">
        <f t="shared" si="87"/>
        <v>5.8249999999999611</v>
      </c>
      <c r="U379" s="20">
        <f t="shared" si="88"/>
        <v>5.0000000000000001E-3</v>
      </c>
      <c r="V379" s="118">
        <f t="shared" si="89"/>
        <v>0.11388626006122352</v>
      </c>
      <c r="W379" s="78">
        <f t="shared" si="90"/>
        <v>5.9438862600611841</v>
      </c>
      <c r="X379" s="20">
        <f t="shared" si="99"/>
        <v>0.15135310429188767</v>
      </c>
      <c r="Y379" s="79">
        <f t="shared" si="93"/>
        <v>7.5676552145943835E-2</v>
      </c>
      <c r="Z379" s="80">
        <f t="shared" si="94"/>
        <v>5.7493234478540174</v>
      </c>
      <c r="AA379" s="80">
        <f t="shared" si="95"/>
        <v>5.9006765521459048</v>
      </c>
      <c r="AB379" s="80" t="str">
        <f t="shared" si="96"/>
        <v>Yes</v>
      </c>
    </row>
    <row r="380" spans="2:28" x14ac:dyDescent="0.25">
      <c r="B380" s="20">
        <v>367</v>
      </c>
      <c r="C380" s="20">
        <f t="shared" si="86"/>
        <v>2.3299999999999721</v>
      </c>
      <c r="D380" s="20">
        <f t="shared" si="84"/>
        <v>5.0000000000000001E-3</v>
      </c>
      <c r="E380" s="77">
        <f t="shared" si="100"/>
        <v>1.6431504697506198E-2</v>
      </c>
      <c r="F380" s="78">
        <f t="shared" si="85"/>
        <v>2.3514315046974783</v>
      </c>
      <c r="G380" s="20">
        <f t="shared" si="97"/>
        <v>0.13127683966278117</v>
      </c>
      <c r="H380" s="79">
        <f t="shared" si="98"/>
        <v>6.5638419831390585E-2</v>
      </c>
      <c r="I380" s="80">
        <f t="shared" si="91"/>
        <v>2.2643615801685817</v>
      </c>
      <c r="J380" s="80">
        <f t="shared" si="92"/>
        <v>2.3956384198313625</v>
      </c>
      <c r="K380" s="80" t="str">
        <f t="shared" si="83"/>
        <v>No</v>
      </c>
      <c r="S380" s="20">
        <v>367</v>
      </c>
      <c r="T380" s="93">
        <f t="shared" si="87"/>
        <v>5.829999999999961</v>
      </c>
      <c r="U380" s="20">
        <f t="shared" si="88"/>
        <v>5.0000000000000001E-3</v>
      </c>
      <c r="V380" s="118">
        <f t="shared" si="89"/>
        <v>0.13145203758004959</v>
      </c>
      <c r="W380" s="78">
        <f t="shared" si="90"/>
        <v>5.9664520375800105</v>
      </c>
      <c r="X380" s="20">
        <f t="shared" si="99"/>
        <v>0.15284046572079674</v>
      </c>
      <c r="Y380" s="79">
        <f t="shared" si="93"/>
        <v>7.6420232860398368E-2</v>
      </c>
      <c r="Z380" s="80">
        <f t="shared" si="94"/>
        <v>5.7535797671395628</v>
      </c>
      <c r="AA380" s="80">
        <f t="shared" si="95"/>
        <v>5.9064202328603592</v>
      </c>
      <c r="AB380" s="80" t="str">
        <f t="shared" si="96"/>
        <v>Yes</v>
      </c>
    </row>
    <row r="381" spans="2:28" x14ac:dyDescent="0.25">
      <c r="B381" s="20">
        <v>368</v>
      </c>
      <c r="C381" s="20">
        <f t="shared" si="86"/>
        <v>2.334999999999972</v>
      </c>
      <c r="D381" s="20">
        <f t="shared" si="84"/>
        <v>5.0000000000000001E-3</v>
      </c>
      <c r="E381" s="77">
        <f t="shared" si="100"/>
        <v>1.8547174248162063E-2</v>
      </c>
      <c r="F381" s="78">
        <f t="shared" si="85"/>
        <v>2.3585471742481339</v>
      </c>
      <c r="G381" s="20">
        <f t="shared" si="97"/>
        <v>0.1315208385496853</v>
      </c>
      <c r="H381" s="79">
        <f t="shared" si="98"/>
        <v>6.5760419274842649E-2</v>
      </c>
      <c r="I381" s="80">
        <f t="shared" si="91"/>
        <v>2.2692395807251295</v>
      </c>
      <c r="J381" s="80">
        <f t="shared" si="92"/>
        <v>2.4007604192748144</v>
      </c>
      <c r="K381" s="80" t="str">
        <f t="shared" ref="K381:K416" si="101">IF(OR(AND(F381&lt;F380,F381&lt;I381),AND(F381&gt;F380,F381&gt;J381)),"Yes","No")</f>
        <v>No</v>
      </c>
      <c r="S381" s="20">
        <v>368</v>
      </c>
      <c r="T381" s="93">
        <f t="shared" si="87"/>
        <v>5.8349999999999609</v>
      </c>
      <c r="U381" s="20">
        <f t="shared" si="88"/>
        <v>5.0000000000000001E-3</v>
      </c>
      <c r="V381" s="118">
        <f t="shared" si="89"/>
        <v>0.14837739398529651</v>
      </c>
      <c r="W381" s="78">
        <f t="shared" si="90"/>
        <v>5.9883773939852576</v>
      </c>
      <c r="X381" s="20">
        <f t="shared" si="99"/>
        <v>0.15502852900286476</v>
      </c>
      <c r="Y381" s="79">
        <f t="shared" si="93"/>
        <v>7.7514264501432381E-2</v>
      </c>
      <c r="Z381" s="80">
        <f t="shared" si="94"/>
        <v>5.7574857354985287</v>
      </c>
      <c r="AA381" s="80">
        <f t="shared" si="95"/>
        <v>5.9125142645013931</v>
      </c>
      <c r="AB381" s="80" t="str">
        <f t="shared" si="96"/>
        <v>Yes</v>
      </c>
    </row>
    <row r="382" spans="2:28" x14ac:dyDescent="0.25">
      <c r="B382" s="20">
        <v>369</v>
      </c>
      <c r="C382" s="20">
        <f t="shared" si="86"/>
        <v>2.3399999999999719</v>
      </c>
      <c r="D382" s="20">
        <f t="shared" si="84"/>
        <v>5.0000000000000001E-3</v>
      </c>
      <c r="E382" s="77">
        <f t="shared" si="100"/>
        <v>2.0572483830236535E-2</v>
      </c>
      <c r="F382" s="78">
        <f t="shared" si="85"/>
        <v>2.3655724838302081</v>
      </c>
      <c r="G382" s="20">
        <f t="shared" si="97"/>
        <v>0.13184337307482538</v>
      </c>
      <c r="H382" s="79">
        <f t="shared" si="98"/>
        <v>6.5921686537412691E-2</v>
      </c>
      <c r="I382" s="80">
        <f t="shared" si="91"/>
        <v>2.2740783134625593</v>
      </c>
      <c r="J382" s="80">
        <f t="shared" si="92"/>
        <v>2.4059216865373845</v>
      </c>
      <c r="K382" s="80" t="str">
        <f t="shared" si="101"/>
        <v>No</v>
      </c>
      <c r="S382" s="20">
        <v>369</v>
      </c>
      <c r="T382" s="93">
        <f t="shared" si="87"/>
        <v>5.8399999999999608</v>
      </c>
      <c r="U382" s="20">
        <f t="shared" si="88"/>
        <v>5.0000000000000001E-3</v>
      </c>
      <c r="V382" s="118">
        <f t="shared" si="89"/>
        <v>0.16457987064189228</v>
      </c>
      <c r="W382" s="78">
        <f t="shared" si="90"/>
        <v>6.0095798706418533</v>
      </c>
      <c r="X382" s="20">
        <f t="shared" si="99"/>
        <v>0.15786928642767292</v>
      </c>
      <c r="Y382" s="79">
        <f t="shared" si="93"/>
        <v>7.8934643213836461E-2</v>
      </c>
      <c r="Z382" s="80">
        <f t="shared" si="94"/>
        <v>5.7610653567861245</v>
      </c>
      <c r="AA382" s="80">
        <f t="shared" si="95"/>
        <v>5.918934643213797</v>
      </c>
      <c r="AB382" s="80" t="str">
        <f t="shared" si="96"/>
        <v>Yes</v>
      </c>
    </row>
    <row r="383" spans="2:28" x14ac:dyDescent="0.25">
      <c r="B383" s="20">
        <v>370</v>
      </c>
      <c r="C383" s="20">
        <f t="shared" si="86"/>
        <v>2.3449999999999718</v>
      </c>
      <c r="D383" s="20">
        <f t="shared" si="84"/>
        <v>5.0000000000000001E-3</v>
      </c>
      <c r="E383" s="77">
        <f t="shared" si="100"/>
        <v>2.2497566339028829E-2</v>
      </c>
      <c r="F383" s="78">
        <f t="shared" si="85"/>
        <v>2.3724975663390007</v>
      </c>
      <c r="G383" s="20">
        <f t="shared" si="97"/>
        <v>0.13224209770177367</v>
      </c>
      <c r="H383" s="79">
        <f t="shared" si="98"/>
        <v>6.6121048850886835E-2</v>
      </c>
      <c r="I383" s="80">
        <f t="shared" si="91"/>
        <v>2.278878951149085</v>
      </c>
      <c r="J383" s="80">
        <f t="shared" si="92"/>
        <v>2.4111210488508585</v>
      </c>
      <c r="K383" s="80" t="str">
        <f t="shared" si="101"/>
        <v>No</v>
      </c>
      <c r="S383" s="20">
        <v>370</v>
      </c>
      <c r="T383" s="93">
        <f t="shared" si="87"/>
        <v>5.8449999999999607</v>
      </c>
      <c r="U383" s="20">
        <f t="shared" si="88"/>
        <v>5.0000000000000001E-3</v>
      </c>
      <c r="V383" s="118">
        <f t="shared" si="89"/>
        <v>0.17998053071223064</v>
      </c>
      <c r="W383" s="78">
        <f t="shared" si="90"/>
        <v>6.0299805307121908</v>
      </c>
      <c r="X383" s="20">
        <f t="shared" si="99"/>
        <v>0.16130402112721509</v>
      </c>
      <c r="Y383" s="79">
        <f t="shared" si="93"/>
        <v>8.0652010563607546E-2</v>
      </c>
      <c r="Z383" s="80">
        <f t="shared" si="94"/>
        <v>5.7643479894363532</v>
      </c>
      <c r="AA383" s="80">
        <f t="shared" si="95"/>
        <v>5.9256520105635682</v>
      </c>
      <c r="AB383" s="80" t="str">
        <f t="shared" si="96"/>
        <v>Yes</v>
      </c>
    </row>
    <row r="384" spans="2:28" x14ac:dyDescent="0.25">
      <c r="B384" s="20">
        <v>371</v>
      </c>
      <c r="C384" s="20">
        <f t="shared" si="86"/>
        <v>2.3499999999999717</v>
      </c>
      <c r="D384" s="20">
        <f t="shared" si="84"/>
        <v>5.0000000000000001E-3</v>
      </c>
      <c r="E384" s="77">
        <f t="shared" si="100"/>
        <v>2.4313042966064933E-2</v>
      </c>
      <c r="F384" s="78">
        <f t="shared" si="85"/>
        <v>2.3793130429660363</v>
      </c>
      <c r="G384" s="20">
        <f t="shared" si="97"/>
        <v>0.13271414377895818</v>
      </c>
      <c r="H384" s="79">
        <f t="shared" si="98"/>
        <v>6.6357071889479091E-2</v>
      </c>
      <c r="I384" s="80">
        <f t="shared" si="91"/>
        <v>2.2836429281104924</v>
      </c>
      <c r="J384" s="80">
        <f t="shared" si="92"/>
        <v>2.4163570718894509</v>
      </c>
      <c r="K384" s="80" t="str">
        <f t="shared" si="101"/>
        <v>No</v>
      </c>
      <c r="S384" s="20">
        <v>371</v>
      </c>
      <c r="T384" s="93">
        <f t="shared" si="87"/>
        <v>5.8499999999999606</v>
      </c>
      <c r="U384" s="20">
        <f t="shared" si="88"/>
        <v>5.0000000000000001E-3</v>
      </c>
      <c r="V384" s="118">
        <f t="shared" si="89"/>
        <v>0.19450434372851946</v>
      </c>
      <c r="W384" s="78">
        <f t="shared" si="90"/>
        <v>6.0495043437284801</v>
      </c>
      <c r="X384" s="20">
        <f t="shared" si="99"/>
        <v>0.16526674393269705</v>
      </c>
      <c r="Y384" s="79">
        <f t="shared" si="93"/>
        <v>8.2633371966348526E-2</v>
      </c>
      <c r="Z384" s="80">
        <f t="shared" si="94"/>
        <v>5.7673666280336118</v>
      </c>
      <c r="AA384" s="80">
        <f t="shared" si="95"/>
        <v>5.9326333719663094</v>
      </c>
      <c r="AB384" s="80" t="str">
        <f t="shared" si="96"/>
        <v>Yes</v>
      </c>
    </row>
    <row r="385" spans="2:28" x14ac:dyDescent="0.25">
      <c r="B385" s="20">
        <v>372</v>
      </c>
      <c r="C385" s="20">
        <f t="shared" si="86"/>
        <v>2.3549999999999716</v>
      </c>
      <c r="D385" s="20">
        <f t="shared" si="84"/>
        <v>5.0000000000000001E-3</v>
      </c>
      <c r="E385" s="77">
        <f t="shared" si="100"/>
        <v>2.6010068891708725E-2</v>
      </c>
      <c r="F385" s="78">
        <f t="shared" si="85"/>
        <v>2.3860100688916801</v>
      </c>
      <c r="G385" s="20">
        <f t="shared" si="97"/>
        <v>0.13325615882126793</v>
      </c>
      <c r="H385" s="79">
        <f t="shared" si="98"/>
        <v>6.6628079410633964E-2</v>
      </c>
      <c r="I385" s="80">
        <f t="shared" si="91"/>
        <v>2.2883719205893378</v>
      </c>
      <c r="J385" s="80">
        <f t="shared" si="92"/>
        <v>2.4216280794106053</v>
      </c>
      <c r="K385" s="80" t="str">
        <f t="shared" si="101"/>
        <v>No</v>
      </c>
      <c r="S385" s="20">
        <v>372</v>
      </c>
      <c r="T385" s="93">
        <f t="shared" si="87"/>
        <v>5.8549999999999605</v>
      </c>
      <c r="U385" s="20">
        <f t="shared" si="88"/>
        <v>5.0000000000000001E-3</v>
      </c>
      <c r="V385" s="118">
        <f t="shared" si="89"/>
        <v>0.2080805511336698</v>
      </c>
      <c r="W385" s="78">
        <f t="shared" si="90"/>
        <v>6.0680805511336304</v>
      </c>
      <c r="X385" s="20">
        <f t="shared" si="99"/>
        <v>0.169687477154434</v>
      </c>
      <c r="Y385" s="79">
        <f t="shared" si="93"/>
        <v>8.4843738577216998E-2</v>
      </c>
      <c r="Z385" s="80">
        <f t="shared" si="94"/>
        <v>5.7701562614227431</v>
      </c>
      <c r="AA385" s="80">
        <f t="shared" si="95"/>
        <v>5.9398437385771778</v>
      </c>
      <c r="AB385" s="80" t="str">
        <f t="shared" si="96"/>
        <v>Yes</v>
      </c>
    </row>
    <row r="386" spans="2:28" x14ac:dyDescent="0.25">
      <c r="B386" s="20">
        <v>373</v>
      </c>
      <c r="C386" s="20">
        <f t="shared" si="86"/>
        <v>2.3599999999999715</v>
      </c>
      <c r="D386" s="20">
        <f t="shared" si="84"/>
        <v>5.0000000000000001E-3</v>
      </c>
      <c r="E386" s="77">
        <f t="shared" si="100"/>
        <v>2.7580376376235258E-2</v>
      </c>
      <c r="F386" s="78">
        <f t="shared" si="85"/>
        <v>2.3925803763762068</v>
      </c>
      <c r="G386" s="20">
        <f t="shared" si="97"/>
        <v>0.13386435096358257</v>
      </c>
      <c r="H386" s="79">
        <f t="shared" si="98"/>
        <v>6.6932175481791284E-2</v>
      </c>
      <c r="I386" s="80">
        <f t="shared" si="91"/>
        <v>2.2930678245181801</v>
      </c>
      <c r="J386" s="80">
        <f t="shared" si="92"/>
        <v>2.4269321754817628</v>
      </c>
      <c r="K386" s="80" t="str">
        <f t="shared" si="101"/>
        <v>No</v>
      </c>
      <c r="S386" s="20">
        <v>373</v>
      </c>
      <c r="T386" s="93">
        <f t="shared" si="87"/>
        <v>5.8599999999999604</v>
      </c>
      <c r="U386" s="20">
        <f t="shared" si="88"/>
        <v>5.0000000000000001E-3</v>
      </c>
      <c r="V386" s="118">
        <f t="shared" si="89"/>
        <v>0.22064301100988207</v>
      </c>
      <c r="W386" s="78">
        <f t="shared" si="90"/>
        <v>6.0856430110098421</v>
      </c>
      <c r="X386" s="20">
        <f t="shared" si="99"/>
        <v>0.1744951059345061</v>
      </c>
      <c r="Y386" s="79">
        <f t="shared" si="93"/>
        <v>8.7247552967253048E-2</v>
      </c>
      <c r="Z386" s="80">
        <f t="shared" si="94"/>
        <v>5.7727524470327074</v>
      </c>
      <c r="AA386" s="80">
        <f t="shared" si="95"/>
        <v>5.9472475529672133</v>
      </c>
      <c r="AB386" s="80" t="str">
        <f t="shared" si="96"/>
        <v>Yes</v>
      </c>
    </row>
    <row r="387" spans="2:28" x14ac:dyDescent="0.25">
      <c r="B387" s="20">
        <v>374</v>
      </c>
      <c r="C387" s="20">
        <f t="shared" si="86"/>
        <v>2.3649999999999713</v>
      </c>
      <c r="D387" s="20">
        <f t="shared" si="84"/>
        <v>5.0000000000000001E-3</v>
      </c>
      <c r="E387" s="77">
        <f t="shared" si="100"/>
        <v>2.9016315039426501E-2</v>
      </c>
      <c r="F387" s="78">
        <f t="shared" si="85"/>
        <v>2.3990163150393977</v>
      </c>
      <c r="G387" s="20">
        <f t="shared" si="97"/>
        <v>0.13453453737037549</v>
      </c>
      <c r="H387" s="79">
        <f t="shared" si="98"/>
        <v>6.7267268685187745E-2</v>
      </c>
      <c r="I387" s="80">
        <f t="shared" si="91"/>
        <v>2.2977327313147837</v>
      </c>
      <c r="J387" s="80">
        <f t="shared" si="92"/>
        <v>2.432267268685159</v>
      </c>
      <c r="K387" s="80" t="str">
        <f t="shared" si="101"/>
        <v>No</v>
      </c>
      <c r="S387" s="20">
        <v>374</v>
      </c>
      <c r="T387" s="93">
        <f t="shared" si="87"/>
        <v>5.8649999999999602</v>
      </c>
      <c r="U387" s="20">
        <f t="shared" si="88"/>
        <v>5.0000000000000001E-3</v>
      </c>
      <c r="V387" s="118">
        <f t="shared" si="89"/>
        <v>0.23213052031541201</v>
      </c>
      <c r="W387" s="78">
        <f t="shared" si="90"/>
        <v>6.102130520315372</v>
      </c>
      <c r="X387" s="20">
        <f t="shared" si="99"/>
        <v>0.179619656293908</v>
      </c>
      <c r="Y387" s="79">
        <f t="shared" si="93"/>
        <v>8.9809828146953999E-2</v>
      </c>
      <c r="Z387" s="80">
        <f t="shared" si="94"/>
        <v>5.7751901718530059</v>
      </c>
      <c r="AA387" s="80">
        <f t="shared" si="95"/>
        <v>5.9548098281469146</v>
      </c>
      <c r="AB387" s="80" t="str">
        <f t="shared" si="96"/>
        <v>Yes</v>
      </c>
    </row>
    <row r="388" spans="2:28" x14ac:dyDescent="0.25">
      <c r="B388" s="20">
        <v>375</v>
      </c>
      <c r="C388" s="20">
        <f t="shared" si="86"/>
        <v>2.3699999999999712</v>
      </c>
      <c r="D388" s="20">
        <f t="shared" si="84"/>
        <v>5.0000000000000001E-3</v>
      </c>
      <c r="E388" s="77">
        <f t="shared" si="100"/>
        <v>3.0310889132455318E-2</v>
      </c>
      <c r="F388" s="78">
        <f t="shared" si="85"/>
        <v>2.4053108891324264</v>
      </c>
      <c r="G388" s="20">
        <f t="shared" si="97"/>
        <v>0.13526219535863582</v>
      </c>
      <c r="H388" s="79">
        <f t="shared" si="98"/>
        <v>6.7631097679317909E-2</v>
      </c>
      <c r="I388" s="80">
        <f t="shared" si="91"/>
        <v>2.3023689023206533</v>
      </c>
      <c r="J388" s="80">
        <f t="shared" si="92"/>
        <v>2.4376310976792892</v>
      </c>
      <c r="K388" s="80" t="str">
        <f t="shared" si="101"/>
        <v>No</v>
      </c>
      <c r="S388" s="20">
        <v>375</v>
      </c>
      <c r="T388" s="93">
        <f t="shared" si="87"/>
        <v>5.8699999999999601</v>
      </c>
      <c r="U388" s="20">
        <f t="shared" si="88"/>
        <v>5.0000000000000001E-3</v>
      </c>
      <c r="V388" s="118">
        <f t="shared" si="89"/>
        <v>0.24248711305964255</v>
      </c>
      <c r="W388" s="78">
        <f t="shared" si="90"/>
        <v>6.1174871130596022</v>
      </c>
      <c r="X388" s="20">
        <f t="shared" si="99"/>
        <v>0.18499397571329884</v>
      </c>
      <c r="Y388" s="79">
        <f t="shared" si="93"/>
        <v>9.2496987856649421E-2</v>
      </c>
      <c r="Z388" s="80">
        <f t="shared" si="94"/>
        <v>5.7775030121433106</v>
      </c>
      <c r="AA388" s="80">
        <f t="shared" si="95"/>
        <v>5.9624969878566096</v>
      </c>
      <c r="AB388" s="80" t="str">
        <f t="shared" si="96"/>
        <v>Yes</v>
      </c>
    </row>
    <row r="389" spans="2:28" x14ac:dyDescent="0.25">
      <c r="B389" s="20">
        <v>376</v>
      </c>
      <c r="C389" s="20">
        <f t="shared" si="86"/>
        <v>2.3749999999999711</v>
      </c>
      <c r="D389" s="20">
        <f t="shared" ref="D389:D404" si="102">$D$6/4</f>
        <v>5.0000000000000001E-3</v>
      </c>
      <c r="E389" s="77">
        <f t="shared" si="100"/>
        <v>3.1457791620470854E-2</v>
      </c>
      <c r="F389" s="78">
        <f t="shared" ref="F389:F404" si="103">SUM(C389:E389)</f>
        <v>2.411457791620442</v>
      </c>
      <c r="G389" s="20">
        <f t="shared" si="97"/>
        <v>0.13604251501708334</v>
      </c>
      <c r="H389" s="79">
        <f t="shared" si="98"/>
        <v>6.8021257508541669E-2</v>
      </c>
      <c r="I389" s="80">
        <f t="shared" si="91"/>
        <v>2.3069787424914296</v>
      </c>
      <c r="J389" s="80">
        <f t="shared" si="92"/>
        <v>2.4430212575085126</v>
      </c>
      <c r="K389" s="80" t="str">
        <f t="shared" si="101"/>
        <v>No</v>
      </c>
      <c r="S389" s="20">
        <v>376</v>
      </c>
      <c r="T389" s="93">
        <f t="shared" si="87"/>
        <v>5.87499999999996</v>
      </c>
      <c r="U389" s="20">
        <f t="shared" si="88"/>
        <v>5.0000000000000001E-3</v>
      </c>
      <c r="V389" s="118">
        <f t="shared" si="89"/>
        <v>0.25166233296376683</v>
      </c>
      <c r="W389" s="78">
        <f t="shared" si="90"/>
        <v>6.1316623329637263</v>
      </c>
      <c r="X389" s="20">
        <f t="shared" si="99"/>
        <v>0.19055487029801035</v>
      </c>
      <c r="Y389" s="79">
        <f t="shared" si="93"/>
        <v>9.5277435149005177E-2</v>
      </c>
      <c r="Z389" s="80">
        <f t="shared" si="94"/>
        <v>5.7797225648509549</v>
      </c>
      <c r="AA389" s="80">
        <f t="shared" si="95"/>
        <v>5.9702774351489651</v>
      </c>
      <c r="AB389" s="80" t="str">
        <f t="shared" si="96"/>
        <v>Yes</v>
      </c>
    </row>
    <row r="390" spans="2:28" x14ac:dyDescent="0.25">
      <c r="B390" s="20">
        <v>377</v>
      </c>
      <c r="C390" s="20">
        <f t="shared" si="86"/>
        <v>2.379999999999971</v>
      </c>
      <c r="D390" s="20">
        <f t="shared" si="102"/>
        <v>5.0000000000000001E-3</v>
      </c>
      <c r="E390" s="77">
        <f t="shared" si="100"/>
        <v>3.2451434909837561E-2</v>
      </c>
      <c r="F390" s="78">
        <f t="shared" si="103"/>
        <v>2.4174514349098084</v>
      </c>
      <c r="G390" s="20">
        <f t="shared" si="97"/>
        <v>0.13687045217574426</v>
      </c>
      <c r="H390" s="79">
        <f t="shared" si="98"/>
        <v>6.8435226087872128E-2</v>
      </c>
      <c r="I390" s="80">
        <f t="shared" si="91"/>
        <v>2.311564773912099</v>
      </c>
      <c r="J390" s="80">
        <f t="shared" si="92"/>
        <v>2.448435226087843</v>
      </c>
      <c r="K390" s="80" t="str">
        <f t="shared" si="101"/>
        <v>No</v>
      </c>
      <c r="S390" s="20">
        <v>377</v>
      </c>
      <c r="T390" s="93">
        <f t="shared" si="87"/>
        <v>5.8799999999999599</v>
      </c>
      <c r="U390" s="20">
        <f t="shared" si="88"/>
        <v>5.0000000000000001E-3</v>
      </c>
      <c r="V390" s="118">
        <f t="shared" si="89"/>
        <v>0.25961147927870049</v>
      </c>
      <c r="W390" s="78">
        <f t="shared" si="90"/>
        <v>6.1446114792786606</v>
      </c>
      <c r="X390" s="20">
        <f t="shared" si="99"/>
        <v>0.19624379237585829</v>
      </c>
      <c r="Y390" s="79">
        <f t="shared" si="93"/>
        <v>9.8121896187929145E-2</v>
      </c>
      <c r="Z390" s="80">
        <f t="shared" si="94"/>
        <v>5.7818781038120308</v>
      </c>
      <c r="AA390" s="80">
        <f t="shared" si="95"/>
        <v>5.978121896187889</v>
      </c>
      <c r="AB390" s="80" t="str">
        <f t="shared" si="96"/>
        <v>Yes</v>
      </c>
    </row>
    <row r="391" spans="2:28" x14ac:dyDescent="0.25">
      <c r="B391" s="20">
        <v>378</v>
      </c>
      <c r="C391" s="20">
        <f t="shared" si="86"/>
        <v>2.3849999999999709</v>
      </c>
      <c r="D391" s="20">
        <f t="shared" si="102"/>
        <v>5.0000000000000001E-3</v>
      </c>
      <c r="E391" s="77">
        <f t="shared" si="100"/>
        <v>3.3286978070330368E-2</v>
      </c>
      <c r="F391" s="78">
        <f t="shared" si="103"/>
        <v>2.4232869780703012</v>
      </c>
      <c r="G391" s="20">
        <f t="shared" si="97"/>
        <v>0.13774078068710244</v>
      </c>
      <c r="H391" s="79">
        <f t="shared" si="98"/>
        <v>6.8870390343551219E-2</v>
      </c>
      <c r="I391" s="80">
        <f t="shared" si="91"/>
        <v>2.3161296096564197</v>
      </c>
      <c r="J391" s="80">
        <f t="shared" si="92"/>
        <v>2.4538703903435222</v>
      </c>
      <c r="K391" s="80" t="str">
        <f t="shared" si="101"/>
        <v>No</v>
      </c>
      <c r="S391" s="20">
        <v>378</v>
      </c>
      <c r="T391" s="93">
        <f t="shared" si="87"/>
        <v>5.8849999999999598</v>
      </c>
      <c r="U391" s="20">
        <f t="shared" si="88"/>
        <v>5.0000000000000001E-3</v>
      </c>
      <c r="V391" s="118">
        <f t="shared" si="89"/>
        <v>0.26629582456264295</v>
      </c>
      <c r="W391" s="78">
        <f t="shared" si="90"/>
        <v>6.1562958245626023</v>
      </c>
      <c r="X391" s="20">
        <f t="shared" si="99"/>
        <v>0.20200718284840413</v>
      </c>
      <c r="Y391" s="79">
        <f t="shared" si="93"/>
        <v>0.10100359142420207</v>
      </c>
      <c r="Z391" s="80">
        <f t="shared" si="94"/>
        <v>5.7839964085757574</v>
      </c>
      <c r="AA391" s="80">
        <f t="shared" si="95"/>
        <v>5.9860035914241623</v>
      </c>
      <c r="AB391" s="80" t="str">
        <f t="shared" si="96"/>
        <v>Yes</v>
      </c>
    </row>
    <row r="392" spans="2:28" x14ac:dyDescent="0.25">
      <c r="B392" s="20">
        <v>379</v>
      </c>
      <c r="C392" s="20">
        <f t="shared" si="86"/>
        <v>2.3899999999999708</v>
      </c>
      <c r="D392" s="20">
        <f t="shared" si="102"/>
        <v>5.0000000000000001E-3</v>
      </c>
      <c r="E392" s="77">
        <f t="shared" si="100"/>
        <v>3.3960350419659863E-2</v>
      </c>
      <c r="F392" s="78">
        <f t="shared" si="103"/>
        <v>2.4289603504196307</v>
      </c>
      <c r="G392" s="20">
        <f t="shared" si="97"/>
        <v>0.138648143112964</v>
      </c>
      <c r="H392" s="79">
        <f t="shared" si="98"/>
        <v>6.9324071556482E-2</v>
      </c>
      <c r="I392" s="80">
        <f t="shared" si="91"/>
        <v>2.3206759284434888</v>
      </c>
      <c r="J392" s="80">
        <f t="shared" si="92"/>
        <v>2.4593240715564528</v>
      </c>
      <c r="K392" s="80" t="str">
        <f t="shared" si="101"/>
        <v>No</v>
      </c>
      <c r="S392" s="20">
        <v>379</v>
      </c>
      <c r="T392" s="93">
        <f t="shared" si="87"/>
        <v>5.8899999999999597</v>
      </c>
      <c r="U392" s="20">
        <f t="shared" si="88"/>
        <v>5.0000000000000001E-3</v>
      </c>
      <c r="V392" s="118">
        <f t="shared" si="89"/>
        <v>0.2716828033572789</v>
      </c>
      <c r="W392" s="78">
        <f t="shared" si="90"/>
        <v>6.1666828033572383</v>
      </c>
      <c r="X392" s="20">
        <f t="shared" si="99"/>
        <v>0.20779656499414206</v>
      </c>
      <c r="Y392" s="79">
        <f t="shared" si="93"/>
        <v>0.10389828249707103</v>
      </c>
      <c r="Z392" s="80">
        <f t="shared" si="94"/>
        <v>5.7861017175028886</v>
      </c>
      <c r="AA392" s="80">
        <f t="shared" si="95"/>
        <v>5.9938982824970308</v>
      </c>
      <c r="AB392" s="80" t="str">
        <f t="shared" si="96"/>
        <v>Yes</v>
      </c>
    </row>
    <row r="393" spans="2:28" x14ac:dyDescent="0.25">
      <c r="B393" s="20">
        <v>380</v>
      </c>
      <c r="C393" s="20">
        <f t="shared" si="86"/>
        <v>2.3949999999999707</v>
      </c>
      <c r="D393" s="20">
        <f t="shared" si="102"/>
        <v>5.0000000000000001E-3</v>
      </c>
      <c r="E393" s="77">
        <f t="shared" si="100"/>
        <v>3.4468271355427293E-2</v>
      </c>
      <c r="F393" s="78">
        <f t="shared" si="103"/>
        <v>2.434468271355398</v>
      </c>
      <c r="G393" s="20">
        <f t="shared" si="97"/>
        <v>0.13958709905958602</v>
      </c>
      <c r="H393" s="79">
        <f t="shared" si="98"/>
        <v>6.9793549529793011E-2</v>
      </c>
      <c r="I393" s="80">
        <f t="shared" si="91"/>
        <v>2.3252064504701777</v>
      </c>
      <c r="J393" s="80">
        <f t="shared" si="92"/>
        <v>2.4647935495297637</v>
      </c>
      <c r="K393" s="80" t="str">
        <f t="shared" si="101"/>
        <v>No</v>
      </c>
      <c r="S393" s="20">
        <v>380</v>
      </c>
      <c r="T393" s="93">
        <f t="shared" si="87"/>
        <v>5.8949999999999596</v>
      </c>
      <c r="U393" s="20">
        <f t="shared" si="88"/>
        <v>5.0000000000000001E-3</v>
      </c>
      <c r="V393" s="118">
        <f t="shared" si="89"/>
        <v>0.27574617084341835</v>
      </c>
      <c r="W393" s="78">
        <f t="shared" si="90"/>
        <v>6.1757461708433778</v>
      </c>
      <c r="X393" s="20">
        <f t="shared" si="99"/>
        <v>0.21356847017456307</v>
      </c>
      <c r="Y393" s="79">
        <f t="shared" si="93"/>
        <v>0.10678423508728153</v>
      </c>
      <c r="Z393" s="80">
        <f t="shared" si="94"/>
        <v>5.7882157649126782</v>
      </c>
      <c r="AA393" s="80">
        <f t="shared" si="95"/>
        <v>6.001784235087241</v>
      </c>
      <c r="AB393" s="80" t="str">
        <f t="shared" si="96"/>
        <v>Yes</v>
      </c>
    </row>
    <row r="394" spans="2:28" x14ac:dyDescent="0.25">
      <c r="B394" s="20">
        <v>381</v>
      </c>
      <c r="C394" s="20">
        <f t="shared" si="86"/>
        <v>2.3999999999999706</v>
      </c>
      <c r="D394" s="20">
        <f t="shared" si="102"/>
        <v>5.0000000000000001E-3</v>
      </c>
      <c r="E394" s="77">
        <f t="shared" si="100"/>
        <v>3.4808266337889554E-2</v>
      </c>
      <c r="F394" s="78">
        <f t="shared" si="103"/>
        <v>2.43980826633786</v>
      </c>
      <c r="G394" s="20">
        <f t="shared" si="97"/>
        <v>0.14055217055805413</v>
      </c>
      <c r="H394" s="79">
        <f t="shared" si="98"/>
        <v>7.0276085279027067E-2</v>
      </c>
      <c r="I394" s="80">
        <f t="shared" si="91"/>
        <v>2.3297239147209434</v>
      </c>
      <c r="J394" s="80">
        <f t="shared" si="92"/>
        <v>2.4702760852789978</v>
      </c>
      <c r="K394" s="80" t="str">
        <f t="shared" si="101"/>
        <v>No</v>
      </c>
      <c r="S394" s="20">
        <v>381</v>
      </c>
      <c r="T394" s="93">
        <f t="shared" si="87"/>
        <v>5.8999999999999595</v>
      </c>
      <c r="U394" s="20">
        <f t="shared" si="88"/>
        <v>5.0000000000000001E-3</v>
      </c>
      <c r="V394" s="118">
        <f t="shared" si="89"/>
        <v>0.27846613070311643</v>
      </c>
      <c r="W394" s="78">
        <f t="shared" si="90"/>
        <v>6.183466130703076</v>
      </c>
      <c r="X394" s="20">
        <f t="shared" si="99"/>
        <v>0.21928425743685284</v>
      </c>
      <c r="Y394" s="79">
        <f t="shared" si="93"/>
        <v>0.10964212871842642</v>
      </c>
      <c r="Z394" s="80">
        <f t="shared" si="94"/>
        <v>5.7903578712815333</v>
      </c>
      <c r="AA394" s="80">
        <f t="shared" si="95"/>
        <v>6.0096421287183857</v>
      </c>
      <c r="AB394" s="80" t="str">
        <f t="shared" si="96"/>
        <v>Yes</v>
      </c>
    </row>
    <row r="395" spans="2:28" x14ac:dyDescent="0.25">
      <c r="B395" s="20">
        <v>382</v>
      </c>
      <c r="C395" s="20">
        <f t="shared" si="86"/>
        <v>2.4049999999999705</v>
      </c>
      <c r="D395" s="20">
        <f t="shared" si="102"/>
        <v>5.0000000000000001E-3</v>
      </c>
      <c r="E395" s="77">
        <f t="shared" si="100"/>
        <v>3.4978678945668355E-2</v>
      </c>
      <c r="F395" s="78">
        <f t="shared" si="103"/>
        <v>2.4449786789456387</v>
      </c>
      <c r="G395" s="20">
        <f t="shared" si="97"/>
        <v>0.14153788403921957</v>
      </c>
      <c r="H395" s="79">
        <f t="shared" si="98"/>
        <v>7.0768942019609787E-2</v>
      </c>
      <c r="I395" s="80">
        <f t="shared" si="91"/>
        <v>2.3342310579803609</v>
      </c>
      <c r="J395" s="80">
        <f t="shared" si="92"/>
        <v>2.4757689420195801</v>
      </c>
      <c r="K395" s="80" t="str">
        <f t="shared" si="101"/>
        <v>No</v>
      </c>
      <c r="S395" s="20">
        <v>382</v>
      </c>
      <c r="T395" s="93">
        <f t="shared" si="87"/>
        <v>5.9049999999999594</v>
      </c>
      <c r="U395" s="20">
        <f t="shared" si="88"/>
        <v>5.0000000000000001E-3</v>
      </c>
      <c r="V395" s="118">
        <f t="shared" si="89"/>
        <v>0.27982943156534684</v>
      </c>
      <c r="W395" s="78">
        <f t="shared" si="90"/>
        <v>6.1898294315653057</v>
      </c>
      <c r="X395" s="20">
        <f t="shared" si="99"/>
        <v>0.2249098719296424</v>
      </c>
      <c r="Y395" s="79">
        <f t="shared" si="93"/>
        <v>0.1124549359648212</v>
      </c>
      <c r="Z395" s="80">
        <f t="shared" si="94"/>
        <v>5.7925450640351386</v>
      </c>
      <c r="AA395" s="80">
        <f t="shared" si="95"/>
        <v>6.0174549359647802</v>
      </c>
      <c r="AB395" s="80" t="str">
        <f t="shared" si="96"/>
        <v>Yes</v>
      </c>
    </row>
    <row r="396" spans="2:28" x14ac:dyDescent="0.25">
      <c r="B396" s="20">
        <v>383</v>
      </c>
      <c r="C396" s="20">
        <f t="shared" si="86"/>
        <v>2.4099999999999704</v>
      </c>
      <c r="D396" s="20">
        <f t="shared" si="102"/>
        <v>5.0000000000000001E-3</v>
      </c>
      <c r="E396" s="77">
        <f t="shared" si="100"/>
        <v>3.4978678945668362E-2</v>
      </c>
      <c r="F396" s="78">
        <f t="shared" si="103"/>
        <v>2.4499786789456386</v>
      </c>
      <c r="G396" s="20">
        <f t="shared" si="97"/>
        <v>0.14253880859629334</v>
      </c>
      <c r="H396" s="79">
        <f t="shared" si="98"/>
        <v>7.1269404298146669E-2</v>
      </c>
      <c r="I396" s="80">
        <f t="shared" si="91"/>
        <v>2.3387305957018238</v>
      </c>
      <c r="J396" s="80">
        <f t="shared" si="92"/>
        <v>2.4812694042981169</v>
      </c>
      <c r="K396" s="80" t="str">
        <f t="shared" si="101"/>
        <v>No</v>
      </c>
      <c r="S396" s="20">
        <v>383</v>
      </c>
      <c r="T396" s="93">
        <f t="shared" si="87"/>
        <v>5.9099999999999593</v>
      </c>
      <c r="U396" s="20">
        <f t="shared" si="88"/>
        <v>5.0000000000000001E-3</v>
      </c>
      <c r="V396" s="118">
        <f t="shared" si="89"/>
        <v>0.2798294315653469</v>
      </c>
      <c r="W396" s="78">
        <f t="shared" si="90"/>
        <v>6.1948294315653065</v>
      </c>
      <c r="X396" s="20">
        <f t="shared" si="99"/>
        <v>0.23041557290449546</v>
      </c>
      <c r="Y396" s="79">
        <f t="shared" si="93"/>
        <v>0.11520778645224773</v>
      </c>
      <c r="Z396" s="80">
        <f t="shared" si="94"/>
        <v>5.7947922135477112</v>
      </c>
      <c r="AA396" s="80">
        <f t="shared" si="95"/>
        <v>6.0252077864522073</v>
      </c>
      <c r="AB396" s="80" t="str">
        <f t="shared" si="96"/>
        <v>Yes</v>
      </c>
    </row>
    <row r="397" spans="2:28" x14ac:dyDescent="0.25">
      <c r="B397" s="20">
        <v>384</v>
      </c>
      <c r="C397" s="20">
        <f t="shared" si="86"/>
        <v>2.4149999999999703</v>
      </c>
      <c r="D397" s="20">
        <f t="shared" si="102"/>
        <v>5.0000000000000001E-3</v>
      </c>
      <c r="E397" s="77">
        <f t="shared" si="100"/>
        <v>3.4808266337889582E-2</v>
      </c>
      <c r="F397" s="78">
        <f t="shared" si="103"/>
        <v>2.4548082663378596</v>
      </c>
      <c r="G397" s="20">
        <f t="shared" si="97"/>
        <v>0.1435495903587844</v>
      </c>
      <c r="H397" s="79">
        <f t="shared" si="98"/>
        <v>7.1774795179392198E-2</v>
      </c>
      <c r="I397" s="80">
        <f t="shared" si="91"/>
        <v>2.3432252048205782</v>
      </c>
      <c r="J397" s="80">
        <f t="shared" si="92"/>
        <v>2.4867747951793624</v>
      </c>
      <c r="K397" s="80" t="str">
        <f t="shared" si="101"/>
        <v>No</v>
      </c>
      <c r="S397" s="20">
        <v>384</v>
      </c>
      <c r="T397" s="93">
        <f t="shared" si="87"/>
        <v>5.9149999999999592</v>
      </c>
      <c r="U397" s="20">
        <f t="shared" si="88"/>
        <v>5.0000000000000001E-3</v>
      </c>
      <c r="V397" s="118">
        <f t="shared" si="89"/>
        <v>0.27846613070311665</v>
      </c>
      <c r="W397" s="78">
        <f t="shared" si="90"/>
        <v>6.1984661307030757</v>
      </c>
      <c r="X397" s="20">
        <f t="shared" si="99"/>
        <v>0.23577565118897398</v>
      </c>
      <c r="Y397" s="79">
        <f t="shared" si="93"/>
        <v>0.11788782559448699</v>
      </c>
      <c r="Z397" s="80">
        <f t="shared" si="94"/>
        <v>5.7971121744054726</v>
      </c>
      <c r="AA397" s="80">
        <f t="shared" si="95"/>
        <v>6.0328878255944458</v>
      </c>
      <c r="AB397" s="80" t="str">
        <f t="shared" si="96"/>
        <v>Yes</v>
      </c>
    </row>
    <row r="398" spans="2:28" x14ac:dyDescent="0.25">
      <c r="B398" s="20">
        <v>385</v>
      </c>
      <c r="C398" s="20">
        <f t="shared" si="86"/>
        <v>2.4199999999999702</v>
      </c>
      <c r="D398" s="20">
        <f t="shared" si="102"/>
        <v>5.0000000000000001E-3</v>
      </c>
      <c r="E398" s="77">
        <f t="shared" si="100"/>
        <v>3.4468271355427287E-2</v>
      </c>
      <c r="F398" s="78">
        <f t="shared" si="103"/>
        <v>2.4594682713553975</v>
      </c>
      <c r="G398" s="20">
        <f t="shared" si="97"/>
        <v>0.14456498291592185</v>
      </c>
      <c r="H398" s="79">
        <f t="shared" si="98"/>
        <v>7.2282491457960923E-2</v>
      </c>
      <c r="I398" s="80">
        <f t="shared" si="91"/>
        <v>2.3477175085420092</v>
      </c>
      <c r="J398" s="80">
        <f t="shared" si="92"/>
        <v>2.4922824914579311</v>
      </c>
      <c r="K398" s="80" t="str">
        <f t="shared" si="101"/>
        <v>No</v>
      </c>
      <c r="S398" s="20">
        <v>385</v>
      </c>
      <c r="T398" s="93">
        <f t="shared" si="87"/>
        <v>5.9199999999999591</v>
      </c>
      <c r="U398" s="20">
        <f t="shared" si="88"/>
        <v>5.0000000000000001E-3</v>
      </c>
      <c r="V398" s="118">
        <f t="shared" si="89"/>
        <v>0.27574617084341829</v>
      </c>
      <c r="W398" s="78">
        <f t="shared" si="90"/>
        <v>6.2007461708433773</v>
      </c>
      <c r="X398" s="20">
        <f t="shared" si="99"/>
        <v>0.24096814808767864</v>
      </c>
      <c r="Y398" s="79">
        <f t="shared" si="93"/>
        <v>0.12048407404383932</v>
      </c>
      <c r="Z398" s="80">
        <f t="shared" si="94"/>
        <v>5.7995159259561202</v>
      </c>
      <c r="AA398" s="80">
        <f t="shared" si="95"/>
        <v>6.0404840740437979</v>
      </c>
      <c r="AB398" s="80" t="str">
        <f t="shared" si="96"/>
        <v>Yes</v>
      </c>
    </row>
    <row r="399" spans="2:28" x14ac:dyDescent="0.25">
      <c r="B399" s="20">
        <v>386</v>
      </c>
      <c r="C399" s="20">
        <f t="shared" si="86"/>
        <v>2.4249999999999701</v>
      </c>
      <c r="D399" s="20">
        <f t="shared" si="102"/>
        <v>5.0000000000000001E-3</v>
      </c>
      <c r="E399" s="77">
        <f t="shared" si="100"/>
        <v>3.3960350419659883E-2</v>
      </c>
      <c r="F399" s="78">
        <f t="shared" si="103"/>
        <v>2.4639603504196299</v>
      </c>
      <c r="G399" s="20">
        <f t="shared" si="97"/>
        <v>0.14557987382457577</v>
      </c>
      <c r="H399" s="79">
        <f t="shared" si="98"/>
        <v>7.2789936912287884E-2</v>
      </c>
      <c r="I399" s="80">
        <f t="shared" si="91"/>
        <v>2.3522100630876821</v>
      </c>
      <c r="J399" s="80">
        <f t="shared" si="92"/>
        <v>2.497789936912258</v>
      </c>
      <c r="K399" s="80" t="str">
        <f t="shared" si="101"/>
        <v>No</v>
      </c>
      <c r="S399" s="20">
        <v>386</v>
      </c>
      <c r="T399" s="93">
        <f t="shared" si="87"/>
        <v>5.924999999999959</v>
      </c>
      <c r="U399" s="20">
        <f t="shared" si="88"/>
        <v>5.0000000000000001E-3</v>
      </c>
      <c r="V399" s="118">
        <f t="shared" si="89"/>
        <v>0.27168280335727907</v>
      </c>
      <c r="W399" s="78">
        <f t="shared" si="90"/>
        <v>6.2016828033572375</v>
      </c>
      <c r="X399" s="20">
        <f t="shared" si="99"/>
        <v>0.24597458215797269</v>
      </c>
      <c r="Y399" s="79">
        <f t="shared" si="93"/>
        <v>0.12298729107898634</v>
      </c>
      <c r="Z399" s="80">
        <f t="shared" si="94"/>
        <v>5.802012708920973</v>
      </c>
      <c r="AA399" s="80">
        <f t="shared" si="95"/>
        <v>6.0479872910789449</v>
      </c>
      <c r="AB399" s="80" t="str">
        <f t="shared" si="96"/>
        <v>Yes</v>
      </c>
    </row>
    <row r="400" spans="2:28" x14ac:dyDescent="0.25">
      <c r="B400" s="20">
        <v>387</v>
      </c>
      <c r="C400" s="20">
        <f t="shared" ref="C400:C436" si="104">C399+D399</f>
        <v>2.42999999999997</v>
      </c>
      <c r="D400" s="20">
        <f t="shared" si="102"/>
        <v>5.0000000000000001E-3</v>
      </c>
      <c r="E400" s="77">
        <f t="shared" si="100"/>
        <v>3.3286978070330348E-2</v>
      </c>
      <c r="F400" s="78">
        <f t="shared" si="103"/>
        <v>2.4682869780703003</v>
      </c>
      <c r="G400" s="20">
        <f t="shared" si="97"/>
        <v>0.14658930731580574</v>
      </c>
      <c r="H400" s="79">
        <f t="shared" si="98"/>
        <v>7.3294653657902872E-2</v>
      </c>
      <c r="I400" s="80">
        <f t="shared" si="91"/>
        <v>2.3567053463420673</v>
      </c>
      <c r="J400" s="80">
        <f t="shared" si="92"/>
        <v>2.5032946536578726</v>
      </c>
      <c r="K400" s="80" t="str">
        <f t="shared" si="101"/>
        <v>No</v>
      </c>
      <c r="S400" s="20">
        <v>387</v>
      </c>
      <c r="T400" s="93">
        <f t="shared" ref="T400:T436" si="105">T399+U399</f>
        <v>5.9299999999999589</v>
      </c>
      <c r="U400" s="20">
        <f t="shared" ref="U400:U436" si="106">$U$6/4</f>
        <v>5.0000000000000001E-3</v>
      </c>
      <c r="V400" s="118">
        <f t="shared" ref="V400:V436" si="107">$U$8*SIN(S400*4*PI()/180)</f>
        <v>0.26629582456264278</v>
      </c>
      <c r="W400" s="78">
        <f t="shared" ref="W400:W436" si="108">SUM(T400:V400)</f>
        <v>6.2012958245626013</v>
      </c>
      <c r="X400" s="20">
        <f t="shared" si="99"/>
        <v>0.25077968665151346</v>
      </c>
      <c r="Y400" s="79">
        <f t="shared" si="93"/>
        <v>0.12538984332575673</v>
      </c>
      <c r="Z400" s="80">
        <f t="shared" si="94"/>
        <v>5.8046101566742019</v>
      </c>
      <c r="AA400" s="80">
        <f t="shared" si="95"/>
        <v>6.0553898433257158</v>
      </c>
      <c r="AB400" s="80" t="str">
        <f t="shared" si="96"/>
        <v>No</v>
      </c>
    </row>
    <row r="401" spans="2:28" x14ac:dyDescent="0.25">
      <c r="B401" s="20">
        <v>388</v>
      </c>
      <c r="C401" s="20">
        <f t="shared" si="104"/>
        <v>2.4349999999999699</v>
      </c>
      <c r="D401" s="20">
        <f t="shared" si="102"/>
        <v>5.0000000000000001E-3</v>
      </c>
      <c r="E401" s="77">
        <f t="shared" si="100"/>
        <v>3.2451434909837588E-2</v>
      </c>
      <c r="F401" s="78">
        <f t="shared" si="103"/>
        <v>2.4724514349098072</v>
      </c>
      <c r="G401" s="20">
        <f t="shared" si="97"/>
        <v>0.14758850337626411</v>
      </c>
      <c r="H401" s="79">
        <f t="shared" si="98"/>
        <v>7.3794251688132056E-2</v>
      </c>
      <c r="I401" s="80">
        <f t="shared" si="91"/>
        <v>2.3612057483118378</v>
      </c>
      <c r="J401" s="80">
        <f t="shared" si="92"/>
        <v>2.5087942516881019</v>
      </c>
      <c r="K401" s="80" t="str">
        <f t="shared" si="101"/>
        <v>No</v>
      </c>
      <c r="S401" s="20">
        <v>388</v>
      </c>
      <c r="T401" s="93">
        <f t="shared" si="105"/>
        <v>5.9349999999999588</v>
      </c>
      <c r="U401" s="20">
        <f t="shared" si="106"/>
        <v>5.0000000000000001E-3</v>
      </c>
      <c r="V401" s="118">
        <f t="shared" si="107"/>
        <v>0.25961147927870071</v>
      </c>
      <c r="W401" s="78">
        <f t="shared" si="108"/>
        <v>6.1996114792786594</v>
      </c>
      <c r="X401" s="20">
        <f t="shared" si="99"/>
        <v>0.25537115811367234</v>
      </c>
      <c r="Y401" s="79">
        <f t="shared" si="93"/>
        <v>0.12768557905683617</v>
      </c>
      <c r="Z401" s="80">
        <f t="shared" si="94"/>
        <v>5.8073144209431229</v>
      </c>
      <c r="AA401" s="80">
        <f t="shared" si="95"/>
        <v>6.0626855790567946</v>
      </c>
      <c r="AB401" s="80" t="str">
        <f t="shared" si="96"/>
        <v>No</v>
      </c>
    </row>
    <row r="402" spans="2:28" x14ac:dyDescent="0.25">
      <c r="B402" s="20">
        <v>389</v>
      </c>
      <c r="C402" s="20">
        <f t="shared" si="104"/>
        <v>2.4399999999999697</v>
      </c>
      <c r="D402" s="20">
        <f t="shared" si="102"/>
        <v>5.0000000000000001E-3</v>
      </c>
      <c r="E402" s="77">
        <f t="shared" si="100"/>
        <v>3.1457791620470833E-2</v>
      </c>
      <c r="F402" s="78">
        <f t="shared" si="103"/>
        <v>2.4764577916204407</v>
      </c>
      <c r="G402" s="20">
        <f t="shared" si="97"/>
        <v>0.14857287342717923</v>
      </c>
      <c r="H402" s="79">
        <f t="shared" si="98"/>
        <v>7.4286436713589615E-2</v>
      </c>
      <c r="I402" s="80">
        <f t="shared" si="91"/>
        <v>2.3657135632863802</v>
      </c>
      <c r="J402" s="80">
        <f t="shared" si="92"/>
        <v>2.5142864367135593</v>
      </c>
      <c r="K402" s="80" t="str">
        <f t="shared" si="101"/>
        <v>No</v>
      </c>
      <c r="S402" s="20">
        <v>389</v>
      </c>
      <c r="T402" s="93">
        <f t="shared" si="105"/>
        <v>5.9399999999999586</v>
      </c>
      <c r="U402" s="20">
        <f t="shared" si="106"/>
        <v>5.0000000000000001E-3</v>
      </c>
      <c r="V402" s="118">
        <f t="shared" si="107"/>
        <v>0.25166233296376667</v>
      </c>
      <c r="W402" s="78">
        <f t="shared" si="108"/>
        <v>6.1966623329637249</v>
      </c>
      <c r="X402" s="20">
        <f t="shared" si="99"/>
        <v>0.2597394152919964</v>
      </c>
      <c r="Y402" s="79">
        <f t="shared" si="93"/>
        <v>0.1298697076459982</v>
      </c>
      <c r="Z402" s="80">
        <f t="shared" si="94"/>
        <v>5.8101302923539606</v>
      </c>
      <c r="AA402" s="80">
        <f t="shared" si="95"/>
        <v>6.0698697076459567</v>
      </c>
      <c r="AB402" s="80" t="str">
        <f t="shared" si="96"/>
        <v>No</v>
      </c>
    </row>
    <row r="403" spans="2:28" x14ac:dyDescent="0.25">
      <c r="B403" s="20">
        <v>390</v>
      </c>
      <c r="C403" s="20">
        <f t="shared" si="104"/>
        <v>2.4449999999999696</v>
      </c>
      <c r="D403" s="20">
        <f t="shared" si="102"/>
        <v>5.0000000000000001E-3</v>
      </c>
      <c r="E403" s="77">
        <f t="shared" si="100"/>
        <v>3.0310889132455415E-2</v>
      </c>
      <c r="F403" s="78">
        <f t="shared" si="103"/>
        <v>2.4803108891324248</v>
      </c>
      <c r="G403" s="20">
        <f t="shared" si="97"/>
        <v>0.14953803285634099</v>
      </c>
      <c r="H403" s="79">
        <f t="shared" si="98"/>
        <v>7.4769016428170493E-2</v>
      </c>
      <c r="I403" s="80">
        <f t="shared" si="91"/>
        <v>2.370230983571799</v>
      </c>
      <c r="J403" s="80">
        <f t="shared" si="92"/>
        <v>2.5197690164281403</v>
      </c>
      <c r="K403" s="80" t="str">
        <f t="shared" si="101"/>
        <v>No</v>
      </c>
      <c r="S403" s="20">
        <v>390</v>
      </c>
      <c r="T403" s="93">
        <f t="shared" si="105"/>
        <v>5.9449999999999585</v>
      </c>
      <c r="U403" s="20">
        <f t="shared" si="106"/>
        <v>5.0000000000000001E-3</v>
      </c>
      <c r="V403" s="118">
        <f t="shared" si="107"/>
        <v>0.24248711305964332</v>
      </c>
      <c r="W403" s="78">
        <f t="shared" si="108"/>
        <v>6.1924871130596015</v>
      </c>
      <c r="X403" s="20">
        <f t="shared" si="99"/>
        <v>0.26387736682129287</v>
      </c>
      <c r="Y403" s="79">
        <f t="shared" si="93"/>
        <v>0.13193868341064643</v>
      </c>
      <c r="Z403" s="80">
        <f t="shared" si="94"/>
        <v>5.8130613165893124</v>
      </c>
      <c r="AA403" s="80">
        <f t="shared" si="95"/>
        <v>6.0769386834106047</v>
      </c>
      <c r="AB403" s="80" t="str">
        <f t="shared" si="96"/>
        <v>No</v>
      </c>
    </row>
    <row r="404" spans="2:28" x14ac:dyDescent="0.25">
      <c r="B404" s="20">
        <v>391</v>
      </c>
      <c r="C404" s="20">
        <f t="shared" si="104"/>
        <v>2.4499999999999695</v>
      </c>
      <c r="D404" s="20">
        <f t="shared" si="102"/>
        <v>5.0000000000000001E-3</v>
      </c>
      <c r="E404" s="77">
        <f t="shared" si="100"/>
        <v>2.9016315039426477E-2</v>
      </c>
      <c r="F404" s="78">
        <f t="shared" si="103"/>
        <v>2.4840163150393959</v>
      </c>
      <c r="G404" s="20">
        <f t="shared" si="97"/>
        <v>0.15047981067939975</v>
      </c>
      <c r="H404" s="79">
        <f t="shared" si="98"/>
        <v>7.5239905339699875E-2</v>
      </c>
      <c r="I404" s="80">
        <f t="shared" si="91"/>
        <v>2.3747600946602696</v>
      </c>
      <c r="J404" s="80">
        <f t="shared" si="92"/>
        <v>2.5252399053396695</v>
      </c>
      <c r="K404" s="80" t="str">
        <f t="shared" si="101"/>
        <v>No</v>
      </c>
      <c r="S404" s="20">
        <v>391</v>
      </c>
      <c r="T404" s="93">
        <f t="shared" si="105"/>
        <v>5.9499999999999584</v>
      </c>
      <c r="U404" s="20">
        <f t="shared" si="106"/>
        <v>5.0000000000000001E-3</v>
      </c>
      <c r="V404" s="118">
        <f t="shared" si="107"/>
        <v>0.23213052031541181</v>
      </c>
      <c r="W404" s="78">
        <f t="shared" si="108"/>
        <v>6.1871305203153701</v>
      </c>
      <c r="X404" s="20">
        <f t="shared" si="99"/>
        <v>0.2677801859088248</v>
      </c>
      <c r="Y404" s="79">
        <f t="shared" si="93"/>
        <v>0.1338900929544124</v>
      </c>
      <c r="Z404" s="80">
        <f t="shared" si="94"/>
        <v>5.8161099070455462</v>
      </c>
      <c r="AA404" s="80">
        <f t="shared" si="95"/>
        <v>6.0838900929543707</v>
      </c>
      <c r="AB404" s="80" t="str">
        <f t="shared" si="96"/>
        <v>No</v>
      </c>
    </row>
    <row r="405" spans="2:28" x14ac:dyDescent="0.25">
      <c r="B405" s="20">
        <v>392</v>
      </c>
      <c r="C405" s="20">
        <f t="shared" si="104"/>
        <v>2.4549999999999694</v>
      </c>
      <c r="D405" s="20">
        <f>$D$6/4</f>
        <v>5.0000000000000001E-3</v>
      </c>
      <c r="E405" s="77">
        <f t="shared" si="100"/>
        <v>2.7580376376235304E-2</v>
      </c>
      <c r="F405" s="78">
        <f t="shared" ref="F405:F416" si="109">SUM(C405:E405)</f>
        <v>2.4875803763762048</v>
      </c>
      <c r="G405" s="20">
        <f t="shared" si="97"/>
        <v>0.15139425661786976</v>
      </c>
      <c r="H405" s="79">
        <f t="shared" si="98"/>
        <v>7.569712830893488E-2</v>
      </c>
      <c r="I405" s="80">
        <f t="shared" si="91"/>
        <v>2.3793028716910345</v>
      </c>
      <c r="J405" s="80">
        <f t="shared" si="92"/>
        <v>2.5306971283089044</v>
      </c>
      <c r="K405" s="80" t="str">
        <f t="shared" si="101"/>
        <v>No</v>
      </c>
      <c r="S405" s="20">
        <v>392</v>
      </c>
      <c r="T405" s="93">
        <f t="shared" si="105"/>
        <v>5.9549999999999583</v>
      </c>
      <c r="U405" s="20">
        <f t="shared" si="106"/>
        <v>5.0000000000000001E-3</v>
      </c>
      <c r="V405" s="118">
        <f t="shared" si="107"/>
        <v>0.22064301100988243</v>
      </c>
      <c r="W405" s="78">
        <f t="shared" si="108"/>
        <v>6.1806430110098409</v>
      </c>
      <c r="X405" s="20">
        <f t="shared" si="99"/>
        <v>0.27144509028536673</v>
      </c>
      <c r="Y405" s="79">
        <f t="shared" si="93"/>
        <v>0.13572254514268337</v>
      </c>
      <c r="Z405" s="80">
        <f t="shared" si="94"/>
        <v>5.819277454857275</v>
      </c>
      <c r="AA405" s="80">
        <f t="shared" si="95"/>
        <v>6.0907225451426417</v>
      </c>
      <c r="AB405" s="80" t="str">
        <f t="shared" si="96"/>
        <v>No</v>
      </c>
    </row>
    <row r="406" spans="2:28" x14ac:dyDescent="0.25">
      <c r="B406" s="20">
        <v>393</v>
      </c>
      <c r="C406" s="20">
        <f t="shared" si="104"/>
        <v>2.4599999999999693</v>
      </c>
      <c r="D406" s="20">
        <f t="shared" ref="D406:D436" si="110">$D$6/4</f>
        <v>5.0000000000000001E-3</v>
      </c>
      <c r="E406" s="77">
        <f t="shared" si="100"/>
        <v>2.6010068891708857E-2</v>
      </c>
      <c r="F406" s="78">
        <f t="shared" si="109"/>
        <v>2.4910100688916779</v>
      </c>
      <c r="G406" s="20">
        <f t="shared" si="97"/>
        <v>0.15227764588440371</v>
      </c>
      <c r="H406" s="79">
        <f t="shared" si="98"/>
        <v>7.6138822942201853E-2</v>
      </c>
      <c r="I406" s="80">
        <f t="shared" si="91"/>
        <v>2.3838611770577676</v>
      </c>
      <c r="J406" s="80">
        <f t="shared" si="92"/>
        <v>2.5361388229421711</v>
      </c>
      <c r="K406" s="80" t="str">
        <f t="shared" si="101"/>
        <v>No</v>
      </c>
      <c r="S406" s="20">
        <v>393</v>
      </c>
      <c r="T406" s="93">
        <f t="shared" si="105"/>
        <v>5.9599999999999582</v>
      </c>
      <c r="U406" s="20">
        <f t="shared" si="106"/>
        <v>5.0000000000000001E-3</v>
      </c>
      <c r="V406" s="118">
        <f t="shared" si="107"/>
        <v>0.20808055113367085</v>
      </c>
      <c r="W406" s="78">
        <f t="shared" si="108"/>
        <v>6.1730805511336291</v>
      </c>
      <c r="X406" s="20">
        <f t="shared" si="99"/>
        <v>0.27487112591131885</v>
      </c>
      <c r="Y406" s="79">
        <f t="shared" si="93"/>
        <v>0.13743556295565942</v>
      </c>
      <c r="Z406" s="80">
        <f t="shared" si="94"/>
        <v>5.8225644370442984</v>
      </c>
      <c r="AA406" s="80">
        <f t="shared" si="95"/>
        <v>6.0974355629556181</v>
      </c>
      <c r="AB406" s="80" t="str">
        <f t="shared" si="96"/>
        <v>No</v>
      </c>
    </row>
    <row r="407" spans="2:28" x14ac:dyDescent="0.25">
      <c r="B407" s="20">
        <v>394</v>
      </c>
      <c r="C407" s="20">
        <f t="shared" si="104"/>
        <v>2.4649999999999692</v>
      </c>
      <c r="D407" s="20">
        <f t="shared" si="110"/>
        <v>5.0000000000000001E-3</v>
      </c>
      <c r="E407" s="77">
        <f t="shared" si="100"/>
        <v>2.4313042966064985E-2</v>
      </c>
      <c r="F407" s="78">
        <f t="shared" si="109"/>
        <v>2.4943130429660343</v>
      </c>
      <c r="G407" s="20">
        <f t="shared" si="97"/>
        <v>0.15312648196289305</v>
      </c>
      <c r="H407" s="79">
        <f t="shared" si="98"/>
        <v>7.6563240981446526E-2</v>
      </c>
      <c r="I407" s="80">
        <f t="shared" si="91"/>
        <v>2.3884367590185227</v>
      </c>
      <c r="J407" s="80">
        <f t="shared" si="92"/>
        <v>2.5415632409814157</v>
      </c>
      <c r="K407" s="80" t="str">
        <f t="shared" si="101"/>
        <v>No</v>
      </c>
      <c r="S407" s="20">
        <v>394</v>
      </c>
      <c r="T407" s="93">
        <f t="shared" si="105"/>
        <v>5.9649999999999581</v>
      </c>
      <c r="U407" s="20">
        <f t="shared" si="106"/>
        <v>5.0000000000000001E-3</v>
      </c>
      <c r="V407" s="118">
        <f t="shared" si="107"/>
        <v>0.19450434372851988</v>
      </c>
      <c r="W407" s="78">
        <f t="shared" si="108"/>
        <v>6.1645043437284777</v>
      </c>
      <c r="X407" s="20">
        <f t="shared" si="99"/>
        <v>0.27805895326062707</v>
      </c>
      <c r="Y407" s="79">
        <f t="shared" si="93"/>
        <v>0.13902947663031354</v>
      </c>
      <c r="Z407" s="80">
        <f t="shared" si="94"/>
        <v>5.8259705233696444</v>
      </c>
      <c r="AA407" s="80">
        <f t="shared" si="95"/>
        <v>6.1040294766302718</v>
      </c>
      <c r="AB407" s="80" t="str">
        <f t="shared" si="96"/>
        <v>No</v>
      </c>
    </row>
    <row r="408" spans="2:28" x14ac:dyDescent="0.25">
      <c r="B408" s="20">
        <v>395</v>
      </c>
      <c r="C408" s="20">
        <f t="shared" si="104"/>
        <v>2.4699999999999691</v>
      </c>
      <c r="D408" s="20">
        <f t="shared" si="110"/>
        <v>5.0000000000000001E-3</v>
      </c>
      <c r="E408" s="77">
        <f t="shared" si="100"/>
        <v>2.2497566339028888E-2</v>
      </c>
      <c r="F408" s="78">
        <f t="shared" si="109"/>
        <v>2.497497566338998</v>
      </c>
      <c r="G408" s="20">
        <f t="shared" si="97"/>
        <v>0.1539374976632541</v>
      </c>
      <c r="H408" s="79">
        <f t="shared" si="98"/>
        <v>7.6968748831627049E-2</v>
      </c>
      <c r="I408" s="80">
        <f t="shared" si="91"/>
        <v>2.3930312511683423</v>
      </c>
      <c r="J408" s="80">
        <f t="shared" si="92"/>
        <v>2.546968748831596</v>
      </c>
      <c r="K408" s="80" t="str">
        <f t="shared" si="101"/>
        <v>No</v>
      </c>
      <c r="S408" s="20">
        <v>395</v>
      </c>
      <c r="T408" s="93">
        <f t="shared" si="105"/>
        <v>5.969999999999958</v>
      </c>
      <c r="U408" s="20">
        <f t="shared" si="106"/>
        <v>5.0000000000000001E-3</v>
      </c>
      <c r="V408" s="118">
        <f t="shared" si="107"/>
        <v>0.17998053071223111</v>
      </c>
      <c r="W408" s="78">
        <f t="shared" si="108"/>
        <v>6.154980530712189</v>
      </c>
      <c r="X408" s="20">
        <f t="shared" si="99"/>
        <v>0.28101063540118199</v>
      </c>
      <c r="Y408" s="79">
        <f t="shared" si="93"/>
        <v>0.14050531770059099</v>
      </c>
      <c r="Z408" s="80">
        <f t="shared" si="94"/>
        <v>5.8294946822993667</v>
      </c>
      <c r="AA408" s="80">
        <f t="shared" si="95"/>
        <v>6.1105053177005493</v>
      </c>
      <c r="AB408" s="80" t="str">
        <f t="shared" si="96"/>
        <v>No</v>
      </c>
    </row>
    <row r="409" spans="2:28" x14ac:dyDescent="0.25">
      <c r="B409" s="20">
        <v>396</v>
      </c>
      <c r="C409" s="20">
        <f t="shared" si="104"/>
        <v>2.474999999999969</v>
      </c>
      <c r="D409" s="20">
        <f t="shared" si="110"/>
        <v>5.0000000000000001E-3</v>
      </c>
      <c r="E409" s="77">
        <f t="shared" si="100"/>
        <v>2.0572483830236493E-2</v>
      </c>
      <c r="F409" s="78">
        <f t="shared" si="109"/>
        <v>2.5005724838302053</v>
      </c>
      <c r="G409" s="20">
        <f t="shared" si="97"/>
        <v>0.15470765471963149</v>
      </c>
      <c r="H409" s="79">
        <f t="shared" si="98"/>
        <v>7.7353827359815747E-2</v>
      </c>
      <c r="I409" s="80">
        <f t="shared" si="91"/>
        <v>2.3976461726401532</v>
      </c>
      <c r="J409" s="80">
        <f t="shared" si="92"/>
        <v>2.5523538273597848</v>
      </c>
      <c r="K409" s="80" t="str">
        <f t="shared" si="101"/>
        <v>No</v>
      </c>
      <c r="S409" s="20">
        <v>396</v>
      </c>
      <c r="T409" s="93">
        <f t="shared" si="105"/>
        <v>5.9749999999999579</v>
      </c>
      <c r="U409" s="20">
        <f t="shared" si="106"/>
        <v>5.0000000000000001E-3</v>
      </c>
      <c r="V409" s="118">
        <f t="shared" si="107"/>
        <v>0.16457987064189195</v>
      </c>
      <c r="W409" s="78">
        <f t="shared" si="108"/>
        <v>6.1445798706418495</v>
      </c>
      <c r="X409" s="20">
        <f t="shared" si="99"/>
        <v>0.28372942751642577</v>
      </c>
      <c r="Y409" s="79">
        <f t="shared" si="93"/>
        <v>0.14186471375821288</v>
      </c>
      <c r="Z409" s="80">
        <f t="shared" si="94"/>
        <v>5.8331352862417454</v>
      </c>
      <c r="AA409" s="80">
        <f t="shared" si="95"/>
        <v>6.1168647137581704</v>
      </c>
      <c r="AB409" s="80" t="str">
        <f t="shared" si="96"/>
        <v>No</v>
      </c>
    </row>
    <row r="410" spans="2:28" x14ac:dyDescent="0.25">
      <c r="B410" s="20">
        <v>397</v>
      </c>
      <c r="C410" s="20">
        <f t="shared" si="104"/>
        <v>2.4799999999999689</v>
      </c>
      <c r="D410" s="20">
        <f t="shared" si="110"/>
        <v>5.0000000000000001E-3</v>
      </c>
      <c r="E410" s="77">
        <f t="shared" si="100"/>
        <v>1.854717424816223E-2</v>
      </c>
      <c r="F410" s="78">
        <f t="shared" si="109"/>
        <v>2.5035471742481312</v>
      </c>
      <c r="G410" s="20">
        <f t="shared" si="97"/>
        <v>0.15543414218723287</v>
      </c>
      <c r="H410" s="79">
        <f t="shared" si="98"/>
        <v>7.7717071093616433E-2</v>
      </c>
      <c r="I410" s="80">
        <f t="shared" si="91"/>
        <v>2.4022829289063523</v>
      </c>
      <c r="J410" s="80">
        <f t="shared" si="92"/>
        <v>2.5577170710935855</v>
      </c>
      <c r="K410" s="80" t="str">
        <f t="shared" si="101"/>
        <v>No</v>
      </c>
      <c r="S410" s="20">
        <v>397</v>
      </c>
      <c r="T410" s="93">
        <f t="shared" si="105"/>
        <v>5.9799999999999578</v>
      </c>
      <c r="U410" s="20">
        <f t="shared" si="106"/>
        <v>5.0000000000000001E-3</v>
      </c>
      <c r="V410" s="118">
        <f t="shared" si="107"/>
        <v>0.14837739398529784</v>
      </c>
      <c r="W410" s="78">
        <f t="shared" si="108"/>
        <v>6.1333773939852554</v>
      </c>
      <c r="X410" s="20">
        <f t="shared" si="99"/>
        <v>0.28621956794664632</v>
      </c>
      <c r="Y410" s="79">
        <f t="shared" si="93"/>
        <v>0.14310978397332316</v>
      </c>
      <c r="Z410" s="80">
        <f t="shared" si="94"/>
        <v>5.8368902160266343</v>
      </c>
      <c r="AA410" s="80">
        <f t="shared" si="95"/>
        <v>6.1231097839732813</v>
      </c>
      <c r="AB410" s="80" t="str">
        <f t="shared" si="96"/>
        <v>No</v>
      </c>
    </row>
    <row r="411" spans="2:28" x14ac:dyDescent="0.25">
      <c r="B411" s="20">
        <v>398</v>
      </c>
      <c r="C411" s="20">
        <f t="shared" si="104"/>
        <v>2.4849999999999688</v>
      </c>
      <c r="D411" s="20">
        <f t="shared" si="110"/>
        <v>5.0000000000000001E-3</v>
      </c>
      <c r="E411" s="77">
        <f t="shared" si="100"/>
        <v>1.643150469750615E-2</v>
      </c>
      <c r="F411" s="78">
        <f t="shared" si="109"/>
        <v>2.506431504697475</v>
      </c>
      <c r="G411" s="20">
        <f t="shared" si="97"/>
        <v>0.15611437387788965</v>
      </c>
      <c r="H411" s="79">
        <f t="shared" si="98"/>
        <v>7.8057186938944825E-2</v>
      </c>
      <c r="I411" s="80">
        <f t="shared" si="91"/>
        <v>2.4069428130610238</v>
      </c>
      <c r="J411" s="80">
        <f t="shared" si="92"/>
        <v>2.5630571869389138</v>
      </c>
      <c r="K411" s="80" t="str">
        <f t="shared" si="101"/>
        <v>No</v>
      </c>
      <c r="S411" s="20">
        <v>398</v>
      </c>
      <c r="T411" s="93">
        <f t="shared" si="105"/>
        <v>5.9849999999999577</v>
      </c>
      <c r="U411" s="20">
        <f t="shared" si="106"/>
        <v>5.0000000000000001E-3</v>
      </c>
      <c r="V411" s="118">
        <f t="shared" si="107"/>
        <v>0.1314520375800492</v>
      </c>
      <c r="W411" s="78">
        <f t="shared" si="108"/>
        <v>6.1214520375800063</v>
      </c>
      <c r="X411" s="20">
        <f t="shared" si="99"/>
        <v>0.28848607125334308</v>
      </c>
      <c r="Y411" s="79">
        <f t="shared" si="93"/>
        <v>0.14424303562667154</v>
      </c>
      <c r="Z411" s="80">
        <f t="shared" si="94"/>
        <v>5.840756964373286</v>
      </c>
      <c r="AA411" s="80">
        <f t="shared" si="95"/>
        <v>6.1292430356266294</v>
      </c>
      <c r="AB411" s="80" t="str">
        <f t="shared" si="96"/>
        <v>No</v>
      </c>
    </row>
    <row r="412" spans="2:28" x14ac:dyDescent="0.25">
      <c r="B412" s="20">
        <v>399</v>
      </c>
      <c r="C412" s="20">
        <f t="shared" si="104"/>
        <v>2.4899999999999687</v>
      </c>
      <c r="D412" s="20">
        <f t="shared" si="110"/>
        <v>5.0000000000000001E-3</v>
      </c>
      <c r="E412" s="77">
        <f t="shared" si="100"/>
        <v>1.423578250765312E-2</v>
      </c>
      <c r="F412" s="78">
        <f t="shared" si="109"/>
        <v>2.5092357825076217</v>
      </c>
      <c r="G412" s="20">
        <f t="shared" si="97"/>
        <v>0.15674598505835541</v>
      </c>
      <c r="H412" s="79">
        <f t="shared" si="98"/>
        <v>7.8372992529177704E-2</v>
      </c>
      <c r="I412" s="80">
        <f t="shared" si="91"/>
        <v>2.4116270074707908</v>
      </c>
      <c r="J412" s="80">
        <f t="shared" si="92"/>
        <v>2.5683729925291465</v>
      </c>
      <c r="K412" s="80" t="str">
        <f t="shared" si="101"/>
        <v>No</v>
      </c>
      <c r="S412" s="20">
        <v>399</v>
      </c>
      <c r="T412" s="93">
        <f t="shared" si="105"/>
        <v>5.9899999999999576</v>
      </c>
      <c r="U412" s="20">
        <f t="shared" si="106"/>
        <v>5.0000000000000001E-3</v>
      </c>
      <c r="V412" s="118">
        <f t="shared" si="107"/>
        <v>0.11388626006122496</v>
      </c>
      <c r="W412" s="78">
        <f t="shared" si="108"/>
        <v>6.1088862600611824</v>
      </c>
      <c r="X412" s="20">
        <f t="shared" si="99"/>
        <v>0.29053452421291359</v>
      </c>
      <c r="Y412" s="79">
        <f t="shared" si="93"/>
        <v>0.1452672621064568</v>
      </c>
      <c r="Z412" s="80">
        <f t="shared" si="94"/>
        <v>5.8447327378935006</v>
      </c>
      <c r="AA412" s="80">
        <f t="shared" si="95"/>
        <v>6.1352672621064146</v>
      </c>
      <c r="AB412" s="80" t="str">
        <f t="shared" si="96"/>
        <v>No</v>
      </c>
    </row>
    <row r="413" spans="2:28" x14ac:dyDescent="0.25">
      <c r="B413" s="20">
        <v>400</v>
      </c>
      <c r="C413" s="20">
        <f t="shared" si="104"/>
        <v>2.4949999999999686</v>
      </c>
      <c r="D413" s="20">
        <f t="shared" si="110"/>
        <v>5.0000000000000001E-3</v>
      </c>
      <c r="E413" s="77">
        <f t="shared" si="100"/>
        <v>1.1970705016398429E-2</v>
      </c>
      <c r="F413" s="78">
        <f t="shared" si="109"/>
        <v>2.5119707050163669</v>
      </c>
      <c r="G413" s="20">
        <f t="shared" si="97"/>
        <v>0.15732682861874453</v>
      </c>
      <c r="H413" s="79">
        <f t="shared" si="98"/>
        <v>7.8663414309372265E-2</v>
      </c>
      <c r="I413" s="80">
        <f t="shared" si="91"/>
        <v>2.4163365856905963</v>
      </c>
      <c r="J413" s="80">
        <f t="shared" si="92"/>
        <v>2.5736634143093409</v>
      </c>
      <c r="K413" s="80" t="str">
        <f t="shared" si="101"/>
        <v>No</v>
      </c>
      <c r="S413" s="20">
        <v>400</v>
      </c>
      <c r="T413" s="93">
        <f t="shared" si="105"/>
        <v>5.9949999999999575</v>
      </c>
      <c r="U413" s="20">
        <f t="shared" si="106"/>
        <v>5.0000000000000001E-3</v>
      </c>
      <c r="V413" s="118">
        <f t="shared" si="107"/>
        <v>9.5765640131187435E-2</v>
      </c>
      <c r="W413" s="78">
        <f t="shared" si="108"/>
        <v>6.0957656401311446</v>
      </c>
      <c r="X413" s="20">
        <f t="shared" si="99"/>
        <v>0.29237088601519223</v>
      </c>
      <c r="Y413" s="79">
        <f t="shared" si="93"/>
        <v>0.14618544300759612</v>
      </c>
      <c r="Z413" s="80">
        <f t="shared" si="94"/>
        <v>5.8488145569923615</v>
      </c>
      <c r="AA413" s="80">
        <f t="shared" si="95"/>
        <v>6.1411854430075534</v>
      </c>
      <c r="AB413" s="80" t="str">
        <f t="shared" si="96"/>
        <v>No</v>
      </c>
    </row>
    <row r="414" spans="2:28" x14ac:dyDescent="0.25">
      <c r="B414" s="20">
        <v>401</v>
      </c>
      <c r="C414" s="20">
        <f t="shared" si="104"/>
        <v>2.4999999999999685</v>
      </c>
      <c r="D414" s="20">
        <f t="shared" si="110"/>
        <v>5.0000000000000001E-3</v>
      </c>
      <c r="E414" s="77">
        <f t="shared" si="100"/>
        <v>9.6473074535950217E-3</v>
      </c>
      <c r="F414" s="78">
        <f t="shared" si="109"/>
        <v>2.5146473074535636</v>
      </c>
      <c r="G414" s="20">
        <f t="shared" si="97"/>
        <v>0.1578549709017058</v>
      </c>
      <c r="H414" s="79">
        <f t="shared" si="98"/>
        <v>7.8927485450852902E-2</v>
      </c>
      <c r="I414" s="80">
        <f t="shared" si="91"/>
        <v>2.4210725145491154</v>
      </c>
      <c r="J414" s="80">
        <f t="shared" si="92"/>
        <v>2.5789274854508215</v>
      </c>
      <c r="K414" s="80" t="str">
        <f t="shared" si="101"/>
        <v>No</v>
      </c>
      <c r="S414" s="20">
        <v>401</v>
      </c>
      <c r="T414" s="93">
        <f t="shared" si="105"/>
        <v>5.9999999999999574</v>
      </c>
      <c r="U414" s="20">
        <f t="shared" si="106"/>
        <v>5.0000000000000001E-3</v>
      </c>
      <c r="V414" s="118">
        <f t="shared" si="107"/>
        <v>7.7178459628760174E-2</v>
      </c>
      <c r="W414" s="78">
        <f t="shared" si="108"/>
        <v>6.0821784596287172</v>
      </c>
      <c r="X414" s="20">
        <f t="shared" si="99"/>
        <v>0.29400129426740951</v>
      </c>
      <c r="Y414" s="79">
        <f t="shared" si="93"/>
        <v>0.14700064713370475</v>
      </c>
      <c r="Z414" s="80">
        <f t="shared" si="94"/>
        <v>5.8529993528662523</v>
      </c>
      <c r="AA414" s="80">
        <f t="shared" si="95"/>
        <v>6.1470006471336625</v>
      </c>
      <c r="AB414" s="80" t="str">
        <f t="shared" si="96"/>
        <v>No</v>
      </c>
    </row>
    <row r="415" spans="2:28" x14ac:dyDescent="0.25">
      <c r="B415" s="20">
        <v>402</v>
      </c>
      <c r="C415" s="20">
        <f t="shared" si="104"/>
        <v>2.5049999999999684</v>
      </c>
      <c r="D415" s="20">
        <f t="shared" si="110"/>
        <v>5.0000000000000001E-3</v>
      </c>
      <c r="E415" s="77">
        <f t="shared" si="100"/>
        <v>7.276909178621534E-3</v>
      </c>
      <c r="F415" s="78">
        <f t="shared" si="109"/>
        <v>2.5172769091785896</v>
      </c>
      <c r="G415" s="20">
        <f t="shared" si="97"/>
        <v>0.15832868736612188</v>
      </c>
      <c r="H415" s="79">
        <f t="shared" si="98"/>
        <v>7.9164343683060939E-2</v>
      </c>
      <c r="I415" s="80">
        <f t="shared" si="91"/>
        <v>2.4258356563169072</v>
      </c>
      <c r="J415" s="80">
        <f t="shared" si="92"/>
        <v>2.5841643436830295</v>
      </c>
      <c r="K415" s="80" t="str">
        <f t="shared" si="101"/>
        <v>No</v>
      </c>
      <c r="S415" s="20">
        <v>402</v>
      </c>
      <c r="T415" s="93">
        <f t="shared" si="105"/>
        <v>6.0049999999999573</v>
      </c>
      <c r="U415" s="20">
        <f t="shared" si="106"/>
        <v>5.0000000000000001E-3</v>
      </c>
      <c r="V415" s="118">
        <f t="shared" si="107"/>
        <v>5.8215273428972272E-2</v>
      </c>
      <c r="W415" s="78">
        <f t="shared" si="108"/>
        <v>6.0682152734289296</v>
      </c>
      <c r="X415" s="20">
        <f t="shared" si="99"/>
        <v>0.29543187867472592</v>
      </c>
      <c r="Y415" s="79">
        <f t="shared" si="93"/>
        <v>0.14771593933736296</v>
      </c>
      <c r="Z415" s="80">
        <f t="shared" si="94"/>
        <v>5.857284060662594</v>
      </c>
      <c r="AA415" s="80">
        <f t="shared" si="95"/>
        <v>6.1527159393373205</v>
      </c>
      <c r="AB415" s="80" t="str">
        <f t="shared" si="96"/>
        <v>No</v>
      </c>
    </row>
    <row r="416" spans="2:28" x14ac:dyDescent="0.25">
      <c r="B416" s="20">
        <v>403</v>
      </c>
      <c r="C416" s="20">
        <f t="shared" si="104"/>
        <v>2.5099999999999683</v>
      </c>
      <c r="D416" s="20">
        <f t="shared" si="110"/>
        <v>5.0000000000000001E-3</v>
      </c>
      <c r="E416" s="77">
        <f t="shared" si="100"/>
        <v>4.8710585336023977E-3</v>
      </c>
      <c r="F416" s="78">
        <f t="shared" si="109"/>
        <v>2.5198710585335706</v>
      </c>
      <c r="G416" s="20">
        <f t="shared" si="97"/>
        <v>0.15874645824246059</v>
      </c>
      <c r="H416" s="79">
        <f t="shared" si="98"/>
        <v>7.9373229121230293E-2</v>
      </c>
      <c r="I416" s="80">
        <f t="shared" si="91"/>
        <v>2.4306267708787379</v>
      </c>
      <c r="J416" s="80">
        <f t="shared" si="92"/>
        <v>2.5893732291211986</v>
      </c>
      <c r="K416" s="80" t="str">
        <f t="shared" si="101"/>
        <v>No</v>
      </c>
      <c r="S416" s="20">
        <v>403</v>
      </c>
      <c r="T416" s="93">
        <f t="shared" si="105"/>
        <v>6.0099999999999572</v>
      </c>
      <c r="U416" s="20">
        <f t="shared" si="106"/>
        <v>5.0000000000000001E-3</v>
      </c>
      <c r="V416" s="118">
        <f t="shared" si="107"/>
        <v>3.8968468268819181E-2</v>
      </c>
      <c r="W416" s="78">
        <f t="shared" si="108"/>
        <v>6.053968468268776</v>
      </c>
      <c r="X416" s="20">
        <f t="shared" si="99"/>
        <v>0.29666858447510419</v>
      </c>
      <c r="Y416" s="79">
        <f t="shared" si="93"/>
        <v>0.1483342922375521</v>
      </c>
      <c r="Z416" s="80">
        <f t="shared" si="94"/>
        <v>5.8616657077624055</v>
      </c>
      <c r="AA416" s="80">
        <f t="shared" si="95"/>
        <v>6.1583342922375088</v>
      </c>
      <c r="AB416" s="80" t="str">
        <f t="shared" si="96"/>
        <v>No</v>
      </c>
    </row>
    <row r="417" spans="2:28" x14ac:dyDescent="0.25">
      <c r="B417" s="20">
        <v>404</v>
      </c>
      <c r="C417" s="20">
        <f t="shared" si="104"/>
        <v>2.5149999999999681</v>
      </c>
      <c r="D417" s="20">
        <f t="shared" si="110"/>
        <v>5.0000000000000001E-3</v>
      </c>
      <c r="E417" s="77">
        <f t="shared" si="100"/>
        <v>2.4414765810443963E-3</v>
      </c>
      <c r="F417" s="78">
        <f>SUM(C417:E417)</f>
        <v>2.5224414765810126</v>
      </c>
      <c r="G417" s="20">
        <f t="shared" si="97"/>
        <v>0.15910696432043492</v>
      </c>
      <c r="H417" s="79">
        <f t="shared" si="98"/>
        <v>7.9553482160217459E-2</v>
      </c>
      <c r="I417" s="80">
        <f t="shared" si="91"/>
        <v>2.4354465178397509</v>
      </c>
      <c r="J417" s="80">
        <f t="shared" si="92"/>
        <v>2.5945534821601854</v>
      </c>
      <c r="K417" s="80" t="str">
        <f t="shared" ref="K417:K436" si="111">IF(OR(AND(F417&lt;F416,F417&lt;I417),AND(F417&gt;F416,F417&gt;J417)),"Yes","No")</f>
        <v>No</v>
      </c>
      <c r="S417" s="20">
        <v>404</v>
      </c>
      <c r="T417" s="93">
        <f t="shared" si="105"/>
        <v>6.014999999999957</v>
      </c>
      <c r="U417" s="20">
        <f t="shared" si="106"/>
        <v>5.0000000000000001E-3</v>
      </c>
      <c r="V417" s="118">
        <f t="shared" si="107"/>
        <v>1.9531812648355171E-2</v>
      </c>
      <c r="W417" s="78">
        <f t="shared" si="108"/>
        <v>6.0395318126483124</v>
      </c>
      <c r="X417" s="20">
        <f t="shared" si="99"/>
        <v>0.29771700784032945</v>
      </c>
      <c r="Y417" s="79">
        <f t="shared" si="93"/>
        <v>0.14885850392016473</v>
      </c>
      <c r="Z417" s="80">
        <f t="shared" si="94"/>
        <v>5.8661414960797922</v>
      </c>
      <c r="AA417" s="80">
        <f t="shared" si="95"/>
        <v>6.1638585039201219</v>
      </c>
      <c r="AB417" s="80" t="str">
        <f t="shared" si="96"/>
        <v>No</v>
      </c>
    </row>
    <row r="418" spans="2:28" x14ac:dyDescent="0.25">
      <c r="B418" s="20">
        <v>405</v>
      </c>
      <c r="C418" s="20">
        <f t="shared" si="104"/>
        <v>2.519999999999968</v>
      </c>
      <c r="D418" s="20">
        <f t="shared" si="110"/>
        <v>5.0000000000000001E-3</v>
      </c>
      <c r="E418" s="77">
        <f t="shared" si="100"/>
        <v>1.6293715508763908E-16</v>
      </c>
      <c r="F418" s="104">
        <f t="shared" ref="F418:F436" si="112">SUM(C418:E418)</f>
        <v>2.5249999999999679</v>
      </c>
      <c r="G418" s="20">
        <f t="shared" si="97"/>
        <v>0.15940908299338946</v>
      </c>
      <c r="H418" s="79">
        <f t="shared" si="98"/>
        <v>7.9704541496694731E-2</v>
      </c>
      <c r="I418" s="80">
        <f t="shared" si="91"/>
        <v>2.4402954585032735</v>
      </c>
      <c r="J418" s="80">
        <f t="shared" si="92"/>
        <v>2.5997045414966626</v>
      </c>
      <c r="K418" s="105" t="str">
        <f t="shared" si="111"/>
        <v>No</v>
      </c>
      <c r="S418" s="20">
        <v>405</v>
      </c>
      <c r="T418" s="93">
        <f t="shared" si="105"/>
        <v>6.0199999999999569</v>
      </c>
      <c r="U418" s="20">
        <f t="shared" si="106"/>
        <v>5.0000000000000001E-3</v>
      </c>
      <c r="V418" s="118">
        <f t="shared" si="107"/>
        <v>1.3034972407011126E-15</v>
      </c>
      <c r="W418" s="78">
        <f t="shared" si="108"/>
        <v>6.0249999999999577</v>
      </c>
      <c r="X418" s="20">
        <f t="shared" si="99"/>
        <v>0.29858224550958895</v>
      </c>
      <c r="Y418" s="79">
        <f t="shared" si="93"/>
        <v>0.14929112275479448</v>
      </c>
      <c r="Z418" s="80">
        <f t="shared" si="94"/>
        <v>5.8707088772451623</v>
      </c>
      <c r="AA418" s="80">
        <f t="shared" si="95"/>
        <v>6.1692911227547516</v>
      </c>
      <c r="AB418" s="105" t="str">
        <f t="shared" si="96"/>
        <v>No</v>
      </c>
    </row>
    <row r="419" spans="2:28" x14ac:dyDescent="0.25">
      <c r="B419" s="20">
        <v>406</v>
      </c>
      <c r="C419" s="20">
        <f t="shared" si="104"/>
        <v>2.5249999999999679</v>
      </c>
      <c r="D419" s="20">
        <f t="shared" si="110"/>
        <v>5.0000000000000001E-3</v>
      </c>
      <c r="E419" s="77">
        <f t="shared" si="100"/>
        <v>-2.4414765810443196E-3</v>
      </c>
      <c r="F419" s="104">
        <f t="shared" si="112"/>
        <v>2.5275585234189237</v>
      </c>
      <c r="G419" s="20">
        <f t="shared" si="97"/>
        <v>0.15965188466780403</v>
      </c>
      <c r="H419" s="79">
        <f t="shared" si="98"/>
        <v>7.9825942333902014E-2</v>
      </c>
      <c r="I419" s="80">
        <f t="shared" si="91"/>
        <v>2.4451740576660659</v>
      </c>
      <c r="J419" s="80">
        <f t="shared" si="92"/>
        <v>2.60482594233387</v>
      </c>
      <c r="K419" s="105" t="str">
        <f t="shared" si="111"/>
        <v>No</v>
      </c>
      <c r="S419" s="20">
        <v>406</v>
      </c>
      <c r="T419" s="93">
        <f t="shared" si="105"/>
        <v>6.0249999999999568</v>
      </c>
      <c r="U419" s="20">
        <f t="shared" si="106"/>
        <v>5.0000000000000001E-3</v>
      </c>
      <c r="V419" s="118">
        <f t="shared" si="107"/>
        <v>-1.9531812648354557E-2</v>
      </c>
      <c r="W419" s="78">
        <f t="shared" si="108"/>
        <v>6.0104681873516022</v>
      </c>
      <c r="X419" s="20">
        <f t="shared" si="99"/>
        <v>0.29926876089252513</v>
      </c>
      <c r="Y419" s="79">
        <f t="shared" si="93"/>
        <v>0.14963438044626257</v>
      </c>
      <c r="Z419" s="80">
        <f t="shared" si="94"/>
        <v>5.8753656195536941</v>
      </c>
      <c r="AA419" s="80">
        <f t="shared" si="95"/>
        <v>6.1746343804462196</v>
      </c>
      <c r="AB419" s="105" t="str">
        <f t="shared" si="96"/>
        <v>No</v>
      </c>
    </row>
    <row r="420" spans="2:28" x14ac:dyDescent="0.25">
      <c r="B420" s="20">
        <v>407</v>
      </c>
      <c r="C420" s="20">
        <f t="shared" si="104"/>
        <v>2.5299999999999678</v>
      </c>
      <c r="D420" s="20">
        <f t="shared" si="110"/>
        <v>5.0000000000000001E-3</v>
      </c>
      <c r="E420" s="77">
        <f t="shared" si="100"/>
        <v>-4.8710585336023205E-3</v>
      </c>
      <c r="F420" s="78">
        <f t="shared" si="112"/>
        <v>2.5301289414663652</v>
      </c>
      <c r="G420" s="20">
        <f t="shared" si="97"/>
        <v>0.15983462963048295</v>
      </c>
      <c r="H420" s="79">
        <f t="shared" si="98"/>
        <v>7.9917314815241475E-2</v>
      </c>
      <c r="I420" s="80">
        <f t="shared" si="91"/>
        <v>2.4500826851847264</v>
      </c>
      <c r="J420" s="80">
        <f t="shared" si="92"/>
        <v>2.6099173148152093</v>
      </c>
      <c r="K420" s="80" t="str">
        <f t="shared" si="111"/>
        <v>No</v>
      </c>
      <c r="S420" s="20">
        <v>407</v>
      </c>
      <c r="T420" s="93">
        <f t="shared" si="105"/>
        <v>6.0299999999999567</v>
      </c>
      <c r="U420" s="20">
        <f t="shared" si="106"/>
        <v>5.0000000000000001E-3</v>
      </c>
      <c r="V420" s="118">
        <f t="shared" si="107"/>
        <v>-3.8968468268818564E-2</v>
      </c>
      <c r="W420" s="78">
        <f t="shared" si="108"/>
        <v>5.9960315317311377</v>
      </c>
      <c r="X420" s="20">
        <f t="shared" si="99"/>
        <v>0.29978026876343727</v>
      </c>
      <c r="Y420" s="79">
        <f t="shared" si="93"/>
        <v>0.14989013438171864</v>
      </c>
      <c r="Z420" s="80">
        <f t="shared" si="94"/>
        <v>5.8801098656182385</v>
      </c>
      <c r="AA420" s="80">
        <f t="shared" si="95"/>
        <v>6.179890134381675</v>
      </c>
      <c r="AB420" s="80" t="str">
        <f t="shared" si="96"/>
        <v>No</v>
      </c>
    </row>
    <row r="421" spans="2:28" x14ac:dyDescent="0.25">
      <c r="B421" s="20">
        <v>408</v>
      </c>
      <c r="C421" s="20">
        <f t="shared" si="104"/>
        <v>2.5349999999999677</v>
      </c>
      <c r="D421" s="20">
        <f t="shared" si="110"/>
        <v>5.0000000000000001E-3</v>
      </c>
      <c r="E421" s="77">
        <f t="shared" si="100"/>
        <v>-7.2769091786214586E-3</v>
      </c>
      <c r="F421" s="78">
        <f t="shared" si="112"/>
        <v>2.5327230908213463</v>
      </c>
      <c r="G421" s="20">
        <f t="shared" si="97"/>
        <v>0.15995676545033388</v>
      </c>
      <c r="H421" s="79">
        <f t="shared" si="98"/>
        <v>7.9978382725166941E-2</v>
      </c>
      <c r="I421" s="80">
        <f t="shared" si="91"/>
        <v>2.4550216172748009</v>
      </c>
      <c r="J421" s="80">
        <f t="shared" si="92"/>
        <v>2.6149783827251345</v>
      </c>
      <c r="K421" s="80" t="str">
        <f t="shared" si="111"/>
        <v>No</v>
      </c>
      <c r="S421" s="20">
        <v>408</v>
      </c>
      <c r="T421" s="93">
        <f t="shared" si="105"/>
        <v>6.0349999999999566</v>
      </c>
      <c r="U421" s="20">
        <f t="shared" si="106"/>
        <v>5.0000000000000001E-3</v>
      </c>
      <c r="V421" s="118">
        <f t="shared" si="107"/>
        <v>-5.8215273428971669E-2</v>
      </c>
      <c r="W421" s="78">
        <f t="shared" si="108"/>
        <v>5.9817847265709849</v>
      </c>
      <c r="X421" s="20">
        <f t="shared" si="99"/>
        <v>0.3001196404692057</v>
      </c>
      <c r="Y421" s="79">
        <f t="shared" si="93"/>
        <v>0.15005982023460285</v>
      </c>
      <c r="Z421" s="80">
        <f t="shared" si="94"/>
        <v>5.884940179765354</v>
      </c>
      <c r="AA421" s="80">
        <f t="shared" si="95"/>
        <v>6.1850598202345592</v>
      </c>
      <c r="AB421" s="80" t="str">
        <f t="shared" si="96"/>
        <v>No</v>
      </c>
    </row>
    <row r="422" spans="2:28" x14ac:dyDescent="0.25">
      <c r="B422" s="20">
        <v>409</v>
      </c>
      <c r="C422" s="20">
        <f t="shared" si="104"/>
        <v>2.5399999999999676</v>
      </c>
      <c r="D422" s="20">
        <f t="shared" si="110"/>
        <v>5.0000000000000001E-3</v>
      </c>
      <c r="E422" s="77">
        <f t="shared" si="100"/>
        <v>-9.6473074535949489E-3</v>
      </c>
      <c r="F422" s="100">
        <f t="shared" si="112"/>
        <v>2.5353526925463727</v>
      </c>
      <c r="G422" s="20">
        <f t="shared" si="97"/>
        <v>0.16001792497611719</v>
      </c>
      <c r="H422" s="79">
        <f t="shared" si="98"/>
        <v>8.0008962488058596E-2</v>
      </c>
      <c r="I422" s="80">
        <f t="shared" si="91"/>
        <v>2.4599910375119092</v>
      </c>
      <c r="J422" s="80">
        <f t="shared" si="92"/>
        <v>2.6200089624880261</v>
      </c>
      <c r="K422" s="101" t="str">
        <f t="shared" si="111"/>
        <v>No</v>
      </c>
      <c r="S422" s="20">
        <v>409</v>
      </c>
      <c r="T422" s="93">
        <f t="shared" si="105"/>
        <v>6.0399999999999565</v>
      </c>
      <c r="U422" s="20">
        <f t="shared" si="106"/>
        <v>5.0000000000000001E-3</v>
      </c>
      <c r="V422" s="118">
        <f t="shared" si="107"/>
        <v>-7.7178459628759591E-2</v>
      </c>
      <c r="W422" s="78">
        <f t="shared" si="108"/>
        <v>5.9678215403711965</v>
      </c>
      <c r="X422" s="20">
        <f t="shared" si="99"/>
        <v>0.30028883129626693</v>
      </c>
      <c r="Y422" s="79">
        <f t="shared" si="93"/>
        <v>0.15014441564813347</v>
      </c>
      <c r="Z422" s="80">
        <f t="shared" si="94"/>
        <v>5.8898555843518228</v>
      </c>
      <c r="AA422" s="80">
        <f t="shared" si="95"/>
        <v>6.1901444156480903</v>
      </c>
      <c r="AB422" s="101" t="str">
        <f t="shared" si="96"/>
        <v>No</v>
      </c>
    </row>
    <row r="423" spans="2:28" x14ac:dyDescent="0.25">
      <c r="B423" s="20">
        <v>410</v>
      </c>
      <c r="C423" s="20">
        <f t="shared" si="104"/>
        <v>2.5449999999999675</v>
      </c>
      <c r="D423" s="20">
        <f t="shared" si="110"/>
        <v>5.0000000000000001E-3</v>
      </c>
      <c r="E423" s="77">
        <f t="shared" si="100"/>
        <v>-1.1970705016398358E-2</v>
      </c>
      <c r="F423" s="78">
        <f t="shared" si="112"/>
        <v>2.538029294983569</v>
      </c>
      <c r="G423" s="20">
        <f t="shared" si="97"/>
        <v>0.16001792497611719</v>
      </c>
      <c r="H423" s="79">
        <f t="shared" si="98"/>
        <v>8.0008962488058596E-2</v>
      </c>
      <c r="I423" s="80">
        <f t="shared" si="91"/>
        <v>2.4649910375119091</v>
      </c>
      <c r="J423" s="80">
        <f t="shared" si="92"/>
        <v>2.625008962488026</v>
      </c>
      <c r="K423" s="80" t="str">
        <f t="shared" si="111"/>
        <v>No</v>
      </c>
      <c r="S423" s="20">
        <v>410</v>
      </c>
      <c r="T423" s="93">
        <f t="shared" si="105"/>
        <v>6.0449999999999564</v>
      </c>
      <c r="U423" s="20">
        <f t="shared" si="106"/>
        <v>5.0000000000000001E-3</v>
      </c>
      <c r="V423" s="118">
        <f t="shared" si="107"/>
        <v>-9.5765640131186866E-2</v>
      </c>
      <c r="W423" s="78">
        <f t="shared" si="108"/>
        <v>5.954234359868769</v>
      </c>
      <c r="X423" s="20">
        <f t="shared" si="99"/>
        <v>0.30028883129626688</v>
      </c>
      <c r="Y423" s="79">
        <f t="shared" si="93"/>
        <v>0.15014441564813344</v>
      </c>
      <c r="Z423" s="80">
        <f t="shared" si="94"/>
        <v>5.8948555843518227</v>
      </c>
      <c r="AA423" s="80">
        <f t="shared" si="95"/>
        <v>6.1951444156480902</v>
      </c>
      <c r="AB423" s="80" t="str">
        <f t="shared" si="96"/>
        <v>No</v>
      </c>
    </row>
    <row r="424" spans="2:28" x14ac:dyDescent="0.25">
      <c r="B424" s="20">
        <v>411</v>
      </c>
      <c r="C424" s="20">
        <f t="shared" si="104"/>
        <v>2.5499999999999674</v>
      </c>
      <c r="D424" s="20">
        <f t="shared" si="110"/>
        <v>5.0000000000000001E-3</v>
      </c>
      <c r="E424" s="77">
        <f t="shared" si="100"/>
        <v>-1.4235782507653049E-2</v>
      </c>
      <c r="F424" s="104">
        <f t="shared" si="112"/>
        <v>2.5407642174923142</v>
      </c>
      <c r="G424" s="20">
        <f t="shared" si="97"/>
        <v>0.15995676545033388</v>
      </c>
      <c r="H424" s="79">
        <f t="shared" si="98"/>
        <v>7.9978382725166941E-2</v>
      </c>
      <c r="I424" s="80">
        <f t="shared" si="91"/>
        <v>2.4700216172748006</v>
      </c>
      <c r="J424" s="80">
        <f t="shared" si="92"/>
        <v>2.6299783827251342</v>
      </c>
      <c r="K424" s="105" t="str">
        <f t="shared" si="111"/>
        <v>No</v>
      </c>
      <c r="S424" s="20">
        <v>411</v>
      </c>
      <c r="T424" s="93">
        <f t="shared" si="105"/>
        <v>6.0499999999999563</v>
      </c>
      <c r="U424" s="20">
        <f t="shared" si="106"/>
        <v>5.0000000000000001E-3</v>
      </c>
      <c r="V424" s="118">
        <f t="shared" si="107"/>
        <v>-0.11388626006122439</v>
      </c>
      <c r="W424" s="78">
        <f t="shared" si="108"/>
        <v>5.9411137399387322</v>
      </c>
      <c r="X424" s="20">
        <f t="shared" si="99"/>
        <v>0.30011964046920575</v>
      </c>
      <c r="Y424" s="79">
        <f t="shared" si="93"/>
        <v>0.15005982023460288</v>
      </c>
      <c r="Z424" s="80">
        <f t="shared" si="94"/>
        <v>5.8999401797653537</v>
      </c>
      <c r="AA424" s="80">
        <f t="shared" si="95"/>
        <v>6.2000598202345589</v>
      </c>
      <c r="AB424" s="105" t="str">
        <f t="shared" si="96"/>
        <v>No</v>
      </c>
    </row>
    <row r="425" spans="2:28" x14ac:dyDescent="0.25">
      <c r="B425" s="20">
        <v>412</v>
      </c>
      <c r="C425" s="20">
        <f t="shared" si="104"/>
        <v>2.5549999999999673</v>
      </c>
      <c r="D425" s="20">
        <f t="shared" si="110"/>
        <v>5.0000000000000001E-3</v>
      </c>
      <c r="E425" s="77">
        <f t="shared" si="100"/>
        <v>-1.6431504697506084E-2</v>
      </c>
      <c r="F425" s="104">
        <f t="shared" si="112"/>
        <v>2.5435684953024613</v>
      </c>
      <c r="G425" s="20">
        <f t="shared" si="97"/>
        <v>0.15983462963048292</v>
      </c>
      <c r="H425" s="79">
        <f t="shared" si="98"/>
        <v>7.9917314815241461E-2</v>
      </c>
      <c r="I425" s="80">
        <f t="shared" si="91"/>
        <v>2.4750826851847259</v>
      </c>
      <c r="J425" s="80">
        <f t="shared" si="92"/>
        <v>2.6349173148152087</v>
      </c>
      <c r="K425" s="105" t="str">
        <f t="shared" si="111"/>
        <v>No</v>
      </c>
      <c r="S425" s="20">
        <v>412</v>
      </c>
      <c r="T425" s="93">
        <f t="shared" si="105"/>
        <v>6.0549999999999562</v>
      </c>
      <c r="U425" s="20">
        <f t="shared" si="106"/>
        <v>5.0000000000000001E-3</v>
      </c>
      <c r="V425" s="118">
        <f t="shared" si="107"/>
        <v>-0.13145203758004867</v>
      </c>
      <c r="W425" s="78">
        <f t="shared" si="108"/>
        <v>5.9285479624199073</v>
      </c>
      <c r="X425" s="20">
        <f t="shared" si="99"/>
        <v>0.29978026876343733</v>
      </c>
      <c r="Y425" s="79">
        <f t="shared" si="93"/>
        <v>0.14989013438171866</v>
      </c>
      <c r="Z425" s="80">
        <f t="shared" si="94"/>
        <v>5.9051098656182379</v>
      </c>
      <c r="AA425" s="80">
        <f t="shared" si="95"/>
        <v>6.2048901343816745</v>
      </c>
      <c r="AB425" s="105" t="str">
        <f t="shared" si="96"/>
        <v>No</v>
      </c>
    </row>
    <row r="426" spans="2:28" x14ac:dyDescent="0.25">
      <c r="B426" s="20">
        <v>413</v>
      </c>
      <c r="C426" s="20">
        <f t="shared" si="104"/>
        <v>2.5599999999999672</v>
      </c>
      <c r="D426" s="20">
        <f t="shared" si="110"/>
        <v>5.0000000000000001E-3</v>
      </c>
      <c r="E426" s="77">
        <f t="shared" si="100"/>
        <v>-1.8547174248162164E-2</v>
      </c>
      <c r="F426" s="78">
        <f t="shared" si="112"/>
        <v>2.5464528257518051</v>
      </c>
      <c r="G426" s="20">
        <f t="shared" si="97"/>
        <v>0.15965188466780403</v>
      </c>
      <c r="H426" s="79">
        <f t="shared" si="98"/>
        <v>7.9825942333902014E-2</v>
      </c>
      <c r="I426" s="80">
        <f t="shared" si="91"/>
        <v>2.4801740576660651</v>
      </c>
      <c r="J426" s="80">
        <f t="shared" si="92"/>
        <v>2.6398259423338692</v>
      </c>
      <c r="K426" s="80" t="str">
        <f t="shared" si="111"/>
        <v>No</v>
      </c>
      <c r="S426" s="20">
        <v>413</v>
      </c>
      <c r="T426" s="93">
        <f t="shared" si="105"/>
        <v>6.0599999999999561</v>
      </c>
      <c r="U426" s="20">
        <f t="shared" si="106"/>
        <v>5.0000000000000001E-3</v>
      </c>
      <c r="V426" s="118">
        <f t="shared" si="107"/>
        <v>-0.14837739398529731</v>
      </c>
      <c r="W426" s="78">
        <f t="shared" si="108"/>
        <v>5.9166226060146583</v>
      </c>
      <c r="X426" s="20">
        <f t="shared" si="99"/>
        <v>0.29926876089252524</v>
      </c>
      <c r="Y426" s="79">
        <f t="shared" si="93"/>
        <v>0.14963438044626262</v>
      </c>
      <c r="Z426" s="80">
        <f t="shared" si="94"/>
        <v>5.9103656195536933</v>
      </c>
      <c r="AA426" s="80">
        <f t="shared" si="95"/>
        <v>6.2096343804462188</v>
      </c>
      <c r="AB426" s="80" t="str">
        <f t="shared" si="96"/>
        <v>No</v>
      </c>
    </row>
    <row r="427" spans="2:28" x14ac:dyDescent="0.25">
      <c r="B427" s="20">
        <v>414</v>
      </c>
      <c r="C427" s="20">
        <f t="shared" si="104"/>
        <v>2.5649999999999671</v>
      </c>
      <c r="D427" s="20">
        <f t="shared" si="110"/>
        <v>5.0000000000000001E-3</v>
      </c>
      <c r="E427" s="77">
        <f t="shared" si="100"/>
        <v>-2.0572483830236431E-2</v>
      </c>
      <c r="F427" s="78">
        <f t="shared" si="112"/>
        <v>2.5494275161697306</v>
      </c>
      <c r="G427" s="20">
        <f t="shared" si="97"/>
        <v>0.15940908299338949</v>
      </c>
      <c r="H427" s="79">
        <f t="shared" si="98"/>
        <v>7.9704541496694745E-2</v>
      </c>
      <c r="I427" s="80">
        <f t="shared" si="91"/>
        <v>2.4852954585032725</v>
      </c>
      <c r="J427" s="80">
        <f t="shared" si="92"/>
        <v>2.6447045414966617</v>
      </c>
      <c r="K427" s="80" t="str">
        <f t="shared" si="111"/>
        <v>No</v>
      </c>
      <c r="S427" s="20">
        <v>414</v>
      </c>
      <c r="T427" s="93">
        <f t="shared" si="105"/>
        <v>6.064999999999956</v>
      </c>
      <c r="U427" s="20">
        <f t="shared" si="106"/>
        <v>5.0000000000000001E-3</v>
      </c>
      <c r="V427" s="118">
        <f t="shared" si="107"/>
        <v>-0.16457987064189145</v>
      </c>
      <c r="W427" s="78">
        <f t="shared" si="108"/>
        <v>5.9054201293580642</v>
      </c>
      <c r="X427" s="20">
        <f t="shared" si="99"/>
        <v>0.29858224550958901</v>
      </c>
      <c r="Y427" s="79">
        <f t="shared" si="93"/>
        <v>0.1492911227547945</v>
      </c>
      <c r="Z427" s="80">
        <f t="shared" si="94"/>
        <v>5.9157088772451614</v>
      </c>
      <c r="AA427" s="80">
        <f t="shared" si="95"/>
        <v>6.2142911227547506</v>
      </c>
      <c r="AB427" s="80" t="str">
        <f t="shared" si="96"/>
        <v>Yes</v>
      </c>
    </row>
    <row r="428" spans="2:28" x14ac:dyDescent="0.25">
      <c r="B428" s="20">
        <v>415</v>
      </c>
      <c r="C428" s="20">
        <f t="shared" si="104"/>
        <v>2.569999999999967</v>
      </c>
      <c r="D428" s="20">
        <f t="shared" si="110"/>
        <v>5.0000000000000001E-3</v>
      </c>
      <c r="E428" s="77">
        <f t="shared" si="100"/>
        <v>-2.2497566339028826E-2</v>
      </c>
      <c r="F428" s="100">
        <f t="shared" si="112"/>
        <v>2.5525024336609379</v>
      </c>
      <c r="G428" s="20">
        <f t="shared" si="97"/>
        <v>0.15910696432043497</v>
      </c>
      <c r="H428" s="79">
        <f t="shared" si="98"/>
        <v>7.9553482160217487E-2</v>
      </c>
      <c r="I428" s="80">
        <f t="shared" si="91"/>
        <v>2.4904465178397497</v>
      </c>
      <c r="J428" s="80">
        <f t="shared" si="92"/>
        <v>2.6495534821601843</v>
      </c>
      <c r="K428" s="101" t="str">
        <f t="shared" si="111"/>
        <v>No</v>
      </c>
      <c r="S428" s="20">
        <v>415</v>
      </c>
      <c r="T428" s="93">
        <f t="shared" si="105"/>
        <v>6.0699999999999559</v>
      </c>
      <c r="U428" s="20">
        <f t="shared" si="106"/>
        <v>5.0000000000000001E-3</v>
      </c>
      <c r="V428" s="118">
        <f t="shared" si="107"/>
        <v>-0.17998053071223061</v>
      </c>
      <c r="W428" s="78">
        <f t="shared" si="108"/>
        <v>5.8950194692877256</v>
      </c>
      <c r="X428" s="20">
        <f t="shared" si="99"/>
        <v>0.29771700784032951</v>
      </c>
      <c r="Y428" s="79">
        <f t="shared" si="93"/>
        <v>0.14885850392016475</v>
      </c>
      <c r="Z428" s="80">
        <f t="shared" si="94"/>
        <v>5.921141496079791</v>
      </c>
      <c r="AA428" s="80">
        <f t="shared" si="95"/>
        <v>6.2188585039201207</v>
      </c>
      <c r="AB428" s="101" t="str">
        <f t="shared" si="96"/>
        <v>Yes</v>
      </c>
    </row>
    <row r="429" spans="2:28" x14ac:dyDescent="0.25">
      <c r="B429" s="20">
        <v>416</v>
      </c>
      <c r="C429" s="20">
        <f t="shared" si="104"/>
        <v>2.5749999999999669</v>
      </c>
      <c r="D429" s="20">
        <f t="shared" si="110"/>
        <v>5.0000000000000001E-3</v>
      </c>
      <c r="E429" s="77">
        <f t="shared" si="100"/>
        <v>-2.4313042966064929E-2</v>
      </c>
      <c r="F429" s="78">
        <f t="shared" si="112"/>
        <v>2.555686957033902</v>
      </c>
      <c r="G429" s="20">
        <f t="shared" si="97"/>
        <v>0.15874645824246061</v>
      </c>
      <c r="H429" s="79">
        <f t="shared" si="98"/>
        <v>7.9373229121230307E-2</v>
      </c>
      <c r="I429" s="80">
        <f t="shared" si="91"/>
        <v>2.4956267708787365</v>
      </c>
      <c r="J429" s="80">
        <f t="shared" si="92"/>
        <v>2.6543732291211972</v>
      </c>
      <c r="K429" s="80" t="str">
        <f t="shared" si="111"/>
        <v>No</v>
      </c>
      <c r="S429" s="20">
        <v>416</v>
      </c>
      <c r="T429" s="93">
        <f t="shared" si="105"/>
        <v>6.0749999999999558</v>
      </c>
      <c r="U429" s="20">
        <f t="shared" si="106"/>
        <v>5.0000000000000001E-3</v>
      </c>
      <c r="V429" s="118">
        <f t="shared" si="107"/>
        <v>-0.19450434372851944</v>
      </c>
      <c r="W429" s="78">
        <f t="shared" si="108"/>
        <v>5.885495656271436</v>
      </c>
      <c r="X429" s="20">
        <f t="shared" si="99"/>
        <v>0.29666858447510425</v>
      </c>
      <c r="Y429" s="79">
        <f t="shared" si="93"/>
        <v>0.14833429223755212</v>
      </c>
      <c r="Z429" s="80">
        <f t="shared" si="94"/>
        <v>5.9266657077624032</v>
      </c>
      <c r="AA429" s="80">
        <f t="shared" si="95"/>
        <v>6.2233342922375083</v>
      </c>
      <c r="AB429" s="80" t="str">
        <f t="shared" si="96"/>
        <v>Yes</v>
      </c>
    </row>
    <row r="430" spans="2:28" x14ac:dyDescent="0.25">
      <c r="B430" s="20">
        <v>417</v>
      </c>
      <c r="C430" s="20">
        <f t="shared" si="104"/>
        <v>2.5799999999999668</v>
      </c>
      <c r="D430" s="20">
        <f t="shared" si="110"/>
        <v>5.0000000000000001E-3</v>
      </c>
      <c r="E430" s="77">
        <f t="shared" si="100"/>
        <v>-2.6010068891708801E-2</v>
      </c>
      <c r="F430" s="78">
        <f t="shared" si="112"/>
        <v>2.558989931108258</v>
      </c>
      <c r="G430" s="20">
        <f t="shared" si="97"/>
        <v>0.15832868736612193</v>
      </c>
      <c r="H430" s="79">
        <f t="shared" si="98"/>
        <v>7.9164343683060967E-2</v>
      </c>
      <c r="I430" s="80">
        <f t="shared" si="91"/>
        <v>2.5008356563169056</v>
      </c>
      <c r="J430" s="80">
        <f t="shared" si="92"/>
        <v>2.6591643436830279</v>
      </c>
      <c r="K430" s="80" t="str">
        <f t="shared" si="111"/>
        <v>No</v>
      </c>
      <c r="S430" s="20">
        <v>417</v>
      </c>
      <c r="T430" s="93">
        <f t="shared" si="105"/>
        <v>6.0799999999999557</v>
      </c>
      <c r="U430" s="20">
        <f t="shared" si="106"/>
        <v>5.0000000000000001E-3</v>
      </c>
      <c r="V430" s="118">
        <f t="shared" si="107"/>
        <v>-0.20808055113367041</v>
      </c>
      <c r="W430" s="78">
        <f t="shared" si="108"/>
        <v>5.8769194488662855</v>
      </c>
      <c r="X430" s="20">
        <f t="shared" si="99"/>
        <v>0.29543187867472592</v>
      </c>
      <c r="Y430" s="79">
        <f t="shared" si="93"/>
        <v>0.14771593933736296</v>
      </c>
      <c r="Z430" s="80">
        <f t="shared" si="94"/>
        <v>5.9322840606625924</v>
      </c>
      <c r="AA430" s="80">
        <f t="shared" si="95"/>
        <v>6.2277159393373189</v>
      </c>
      <c r="AB430" s="80" t="str">
        <f t="shared" si="96"/>
        <v>Yes</v>
      </c>
    </row>
    <row r="431" spans="2:28" x14ac:dyDescent="0.25">
      <c r="B431" s="20">
        <v>418</v>
      </c>
      <c r="C431" s="20">
        <f t="shared" si="104"/>
        <v>2.5849999999999667</v>
      </c>
      <c r="D431" s="20">
        <f t="shared" si="110"/>
        <v>5.0000000000000001E-3</v>
      </c>
      <c r="E431" s="77">
        <f t="shared" si="100"/>
        <v>-2.7580376376235255E-2</v>
      </c>
      <c r="F431" s="104">
        <f t="shared" si="112"/>
        <v>2.5624196236237311</v>
      </c>
      <c r="G431" s="20">
        <f t="shared" si="97"/>
        <v>0.15785497090170589</v>
      </c>
      <c r="H431" s="79">
        <f t="shared" si="98"/>
        <v>7.8927485450852944E-2</v>
      </c>
      <c r="I431" s="80">
        <f t="shared" si="91"/>
        <v>2.5060725145491136</v>
      </c>
      <c r="J431" s="80">
        <f t="shared" si="92"/>
        <v>2.6639274854508197</v>
      </c>
      <c r="K431" s="105" t="str">
        <f t="shared" si="111"/>
        <v>No</v>
      </c>
      <c r="S431" s="20">
        <v>418</v>
      </c>
      <c r="T431" s="93">
        <f t="shared" si="105"/>
        <v>6.0849999999999556</v>
      </c>
      <c r="U431" s="20">
        <f t="shared" si="106"/>
        <v>5.0000000000000001E-3</v>
      </c>
      <c r="V431" s="118">
        <f t="shared" si="107"/>
        <v>-0.22064301100988204</v>
      </c>
      <c r="W431" s="78">
        <f t="shared" si="108"/>
        <v>5.8693569889900736</v>
      </c>
      <c r="X431" s="20">
        <f t="shared" si="99"/>
        <v>0.29400129426740945</v>
      </c>
      <c r="Y431" s="79">
        <f t="shared" si="93"/>
        <v>0.14700064713370473</v>
      </c>
      <c r="Z431" s="80">
        <f t="shared" si="94"/>
        <v>5.9379993528662505</v>
      </c>
      <c r="AA431" s="80">
        <f t="shared" si="95"/>
        <v>6.2320006471336606</v>
      </c>
      <c r="AB431" s="105" t="str">
        <f t="shared" si="96"/>
        <v>Yes</v>
      </c>
    </row>
    <row r="432" spans="2:28" x14ac:dyDescent="0.25">
      <c r="B432" s="20">
        <v>419</v>
      </c>
      <c r="C432" s="20">
        <f t="shared" si="104"/>
        <v>2.5899999999999666</v>
      </c>
      <c r="D432" s="20">
        <f t="shared" si="110"/>
        <v>5.0000000000000001E-3</v>
      </c>
      <c r="E432" s="77">
        <f t="shared" si="100"/>
        <v>-2.9016315039426432E-2</v>
      </c>
      <c r="F432" s="78">
        <f t="shared" si="112"/>
        <v>2.56598368496054</v>
      </c>
      <c r="G432" s="20">
        <f t="shared" si="97"/>
        <v>0.15732682861874459</v>
      </c>
      <c r="H432" s="79">
        <f t="shared" si="98"/>
        <v>7.8663414309372293E-2</v>
      </c>
      <c r="I432" s="80">
        <f t="shared" si="91"/>
        <v>2.5113365856905943</v>
      </c>
      <c r="J432" s="80">
        <f t="shared" si="92"/>
        <v>2.6686634143093388</v>
      </c>
      <c r="K432" s="80" t="str">
        <f t="shared" si="111"/>
        <v>No</v>
      </c>
      <c r="S432" s="20">
        <v>419</v>
      </c>
      <c r="T432" s="93">
        <f t="shared" si="105"/>
        <v>6.0899999999999554</v>
      </c>
      <c r="U432" s="20">
        <f t="shared" si="106"/>
        <v>5.0000000000000001E-3</v>
      </c>
      <c r="V432" s="118">
        <f t="shared" si="107"/>
        <v>-0.23213052031541145</v>
      </c>
      <c r="W432" s="78">
        <f t="shared" si="108"/>
        <v>5.8628694796845435</v>
      </c>
      <c r="X432" s="20">
        <f t="shared" si="99"/>
        <v>0.29237088601519234</v>
      </c>
      <c r="Y432" s="79">
        <f t="shared" si="93"/>
        <v>0.14618544300759617</v>
      </c>
      <c r="Z432" s="80">
        <f t="shared" si="94"/>
        <v>5.9438145569923595</v>
      </c>
      <c r="AA432" s="80">
        <f t="shared" si="95"/>
        <v>6.2361854430075514</v>
      </c>
      <c r="AB432" s="80" t="str">
        <f t="shared" si="96"/>
        <v>Yes</v>
      </c>
    </row>
    <row r="433" spans="2:28" x14ac:dyDescent="0.25">
      <c r="B433" s="20">
        <v>420</v>
      </c>
      <c r="C433" s="20">
        <f t="shared" si="104"/>
        <v>2.5949999999999664</v>
      </c>
      <c r="D433" s="20">
        <f t="shared" si="110"/>
        <v>5.0000000000000001E-3</v>
      </c>
      <c r="E433" s="77">
        <f t="shared" si="100"/>
        <v>-3.0310889132455377E-2</v>
      </c>
      <c r="F433" s="78">
        <f t="shared" si="112"/>
        <v>2.5696891108675111</v>
      </c>
      <c r="G433" s="20">
        <f t="shared" si="97"/>
        <v>0.15674598505835544</v>
      </c>
      <c r="H433" s="79">
        <f t="shared" si="98"/>
        <v>7.8372992529177718E-2</v>
      </c>
      <c r="I433" s="80">
        <f t="shared" ref="I433:I435" si="113">C433-H433</f>
        <v>2.5166270074707886</v>
      </c>
      <c r="J433" s="80">
        <f t="shared" ref="J433:J435" si="114">C433+H433</f>
        <v>2.6733729925291443</v>
      </c>
      <c r="K433" s="80" t="str">
        <f t="shared" si="111"/>
        <v>No</v>
      </c>
      <c r="S433" s="20">
        <v>420</v>
      </c>
      <c r="T433" s="93">
        <f t="shared" si="105"/>
        <v>6.0949999999999553</v>
      </c>
      <c r="U433" s="20">
        <f t="shared" si="106"/>
        <v>5.0000000000000001E-3</v>
      </c>
      <c r="V433" s="118">
        <f t="shared" si="107"/>
        <v>-0.24248711305964302</v>
      </c>
      <c r="W433" s="78">
        <f t="shared" si="108"/>
        <v>5.8575128869403121</v>
      </c>
      <c r="X433" s="20">
        <f t="shared" si="99"/>
        <v>0.29053452421291359</v>
      </c>
      <c r="Y433" s="79">
        <f t="shared" ref="Y433:Y436" si="115">$C$10*X433</f>
        <v>0.1452672621064568</v>
      </c>
      <c r="Z433" s="80">
        <f t="shared" ref="Z433:Z435" si="116">T433-Y433</f>
        <v>5.9497327378934983</v>
      </c>
      <c r="AA433" s="80">
        <f t="shared" ref="AA433:AA435" si="117">T433+Y433</f>
        <v>6.2402672621064124</v>
      </c>
      <c r="AB433" s="80" t="str">
        <f t="shared" ref="AB433:AB436" si="118">IF(OR(AND(W433&lt;W432,W433&lt;Z433),AND(W433&gt;W432,W433&gt;AA433)),"Yes","No")</f>
        <v>Yes</v>
      </c>
    </row>
    <row r="434" spans="2:28" x14ac:dyDescent="0.25">
      <c r="B434" s="20">
        <v>421</v>
      </c>
      <c r="C434" s="20">
        <f t="shared" si="104"/>
        <v>2.5999999999999663</v>
      </c>
      <c r="D434" s="20">
        <f t="shared" si="110"/>
        <v>5.0000000000000001E-3</v>
      </c>
      <c r="E434" s="77">
        <f t="shared" si="100"/>
        <v>-3.1457791620470799E-2</v>
      </c>
      <c r="F434" s="100">
        <f t="shared" si="112"/>
        <v>2.5735422083794957</v>
      </c>
      <c r="G434" s="20">
        <f t="shared" ref="G434:G436" si="119">_xlfn.STDEV.P(F335:F434)</f>
        <v>0.15611437387788971</v>
      </c>
      <c r="H434" s="79">
        <f t="shared" ref="H434:H436" si="120">$C$10*G434</f>
        <v>7.8057186938944853E-2</v>
      </c>
      <c r="I434" s="80">
        <f t="shared" si="113"/>
        <v>2.5219428130610213</v>
      </c>
      <c r="J434" s="80">
        <f t="shared" si="114"/>
        <v>2.6780571869389114</v>
      </c>
      <c r="K434" s="101" t="str">
        <f t="shared" si="111"/>
        <v>No</v>
      </c>
      <c r="S434" s="20">
        <v>421</v>
      </c>
      <c r="T434" s="93">
        <f t="shared" si="105"/>
        <v>6.0999999999999552</v>
      </c>
      <c r="U434" s="20">
        <f t="shared" si="106"/>
        <v>5.0000000000000001E-3</v>
      </c>
      <c r="V434" s="118">
        <f t="shared" si="107"/>
        <v>-0.25166233296376639</v>
      </c>
      <c r="W434" s="78">
        <f t="shared" si="108"/>
        <v>5.8533376670361887</v>
      </c>
      <c r="X434" s="20">
        <f t="shared" ref="X434:X436" si="121">_xlfn.STDEV.P(W335:W434)</f>
        <v>0.28848607125334319</v>
      </c>
      <c r="Y434" s="79">
        <f t="shared" si="115"/>
        <v>0.1442430356266716</v>
      </c>
      <c r="Z434" s="80">
        <f t="shared" si="116"/>
        <v>5.9557569643732835</v>
      </c>
      <c r="AA434" s="80">
        <f t="shared" si="117"/>
        <v>6.244243035626627</v>
      </c>
      <c r="AB434" s="101" t="str">
        <f t="shared" si="118"/>
        <v>Yes</v>
      </c>
    </row>
    <row r="435" spans="2:28" x14ac:dyDescent="0.25">
      <c r="B435" s="20">
        <v>422</v>
      </c>
      <c r="C435" s="20">
        <f t="shared" si="104"/>
        <v>2.6049999999999662</v>
      </c>
      <c r="D435" s="20">
        <f t="shared" si="110"/>
        <v>5.0000000000000001E-3</v>
      </c>
      <c r="E435" s="77">
        <f t="shared" si="100"/>
        <v>-3.2451434909837561E-2</v>
      </c>
      <c r="F435" s="78">
        <f t="shared" si="112"/>
        <v>2.5775485650901286</v>
      </c>
      <c r="G435" s="20">
        <f t="shared" si="119"/>
        <v>0.15543414218723295</v>
      </c>
      <c r="H435" s="79">
        <f t="shared" si="120"/>
        <v>7.7717071093616474E-2</v>
      </c>
      <c r="I435" s="80">
        <f t="shared" si="113"/>
        <v>2.5272829289063496</v>
      </c>
      <c r="J435" s="80">
        <f t="shared" si="114"/>
        <v>2.6827170710935828</v>
      </c>
      <c r="K435" s="80" t="str">
        <f t="shared" si="111"/>
        <v>No</v>
      </c>
      <c r="S435" s="20">
        <v>422</v>
      </c>
      <c r="T435" s="93">
        <f t="shared" si="105"/>
        <v>6.1049999999999551</v>
      </c>
      <c r="U435" s="20">
        <f t="shared" si="106"/>
        <v>5.0000000000000001E-3</v>
      </c>
      <c r="V435" s="118">
        <f t="shared" si="107"/>
        <v>-0.25961147927870049</v>
      </c>
      <c r="W435" s="78">
        <f t="shared" si="108"/>
        <v>5.8503885207212543</v>
      </c>
      <c r="X435" s="20">
        <f t="shared" si="121"/>
        <v>0.28621956794664632</v>
      </c>
      <c r="Y435" s="79">
        <f t="shared" si="115"/>
        <v>0.14310978397332316</v>
      </c>
      <c r="Z435" s="80">
        <f t="shared" si="116"/>
        <v>5.9618902160266316</v>
      </c>
      <c r="AA435" s="80">
        <f t="shared" si="117"/>
        <v>6.2481097839732787</v>
      </c>
      <c r="AB435" s="80" t="str">
        <f t="shared" si="118"/>
        <v>Yes</v>
      </c>
    </row>
    <row r="436" spans="2:28" x14ac:dyDescent="0.25">
      <c r="B436" s="20">
        <v>423</v>
      </c>
      <c r="C436" s="20">
        <f t="shared" si="104"/>
        <v>2.6099999999999661</v>
      </c>
      <c r="D436" s="20">
        <f t="shared" si="110"/>
        <v>5.0000000000000001E-3</v>
      </c>
      <c r="E436" s="77">
        <f t="shared" si="100"/>
        <v>-3.3286978070330368E-2</v>
      </c>
      <c r="F436" s="78">
        <f t="shared" si="112"/>
        <v>2.5817130219296356</v>
      </c>
      <c r="G436" s="20">
        <f t="shared" si="119"/>
        <v>0.15470765471963155</v>
      </c>
      <c r="H436" s="79">
        <f t="shared" si="120"/>
        <v>7.7353827359815774E-2</v>
      </c>
      <c r="I436" s="80">
        <f>C436-H436</f>
        <v>2.5326461726401504</v>
      </c>
      <c r="J436" s="80">
        <f>C436+H436</f>
        <v>2.6873538273597819</v>
      </c>
      <c r="K436" s="80" t="str">
        <f t="shared" si="111"/>
        <v>No</v>
      </c>
      <c r="S436" s="20">
        <v>423</v>
      </c>
      <c r="T436" s="93">
        <f t="shared" si="105"/>
        <v>6.109999999999955</v>
      </c>
      <c r="U436" s="20">
        <f t="shared" si="106"/>
        <v>5.0000000000000001E-3</v>
      </c>
      <c r="V436" s="118">
        <f t="shared" si="107"/>
        <v>-0.26629582456264295</v>
      </c>
      <c r="W436" s="78">
        <f t="shared" si="108"/>
        <v>5.8487041754373124</v>
      </c>
      <c r="X436" s="20">
        <f t="shared" si="121"/>
        <v>0.28372942751642588</v>
      </c>
      <c r="Y436" s="79">
        <f t="shared" si="115"/>
        <v>0.14186471375821294</v>
      </c>
      <c r="Z436" s="80">
        <f>T436-Y436</f>
        <v>5.9681352862417425</v>
      </c>
      <c r="AA436" s="80">
        <f>T436+Y436</f>
        <v>6.2518647137581675</v>
      </c>
      <c r="AB436" s="80" t="str">
        <f t="shared" si="118"/>
        <v>Yes</v>
      </c>
    </row>
    <row r="437" spans="2:28" x14ac:dyDescent="0.25">
      <c r="E437" s="77"/>
      <c r="F437" s="78"/>
      <c r="G437" s="79"/>
      <c r="H437" s="79"/>
      <c r="I437" s="79"/>
      <c r="J437" s="80"/>
      <c r="K437" s="8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I6757"/>
  <sheetViews>
    <sheetView zoomScale="55" zoomScaleNormal="55" workbookViewId="0"/>
  </sheetViews>
  <sheetFormatPr defaultRowHeight="15" x14ac:dyDescent="0.25"/>
  <cols>
    <col min="3" max="3" width="30.28515625" bestFit="1" customWidth="1"/>
    <col min="4" max="4" width="10.42578125" bestFit="1" customWidth="1"/>
    <col min="9" max="9" width="5.42578125" customWidth="1"/>
  </cols>
  <sheetData>
    <row r="4" spans="3:9" x14ac:dyDescent="0.25">
      <c r="C4" t="s">
        <v>81</v>
      </c>
    </row>
    <row r="5" spans="3:9" x14ac:dyDescent="0.25">
      <c r="C5" t="s">
        <v>82</v>
      </c>
    </row>
    <row r="6" spans="3:9" x14ac:dyDescent="0.25">
      <c r="C6" t="s">
        <v>83</v>
      </c>
    </row>
    <row r="7" spans="3:9" x14ac:dyDescent="0.25">
      <c r="C7" t="s">
        <v>84</v>
      </c>
    </row>
    <row r="8" spans="3:9" x14ac:dyDescent="0.25">
      <c r="C8" t="s">
        <v>85</v>
      </c>
    </row>
    <row r="9" spans="3:9" x14ac:dyDescent="0.25">
      <c r="C9" t="s">
        <v>86</v>
      </c>
    </row>
    <row r="10" spans="3:9" x14ac:dyDescent="0.25">
      <c r="C10" t="s">
        <v>87</v>
      </c>
    </row>
    <row r="11" spans="3:9" x14ac:dyDescent="0.25">
      <c r="C11" t="s">
        <v>88</v>
      </c>
    </row>
    <row r="14" spans="3:9" x14ac:dyDescent="0.25">
      <c r="C14" t="s">
        <v>89</v>
      </c>
    </row>
    <row r="16" spans="3:9" x14ac:dyDescent="0.25">
      <c r="C16" t="s">
        <v>90</v>
      </c>
      <c r="I16" t="s">
        <v>91</v>
      </c>
    </row>
    <row r="18" spans="3:6" x14ac:dyDescent="0.25">
      <c r="C18" t="s">
        <v>92</v>
      </c>
      <c r="F18" t="s">
        <v>93</v>
      </c>
    </row>
    <row r="21" spans="3:6" x14ac:dyDescent="0.25">
      <c r="C21" t="s">
        <v>94</v>
      </c>
    </row>
    <row r="23" spans="3:6" x14ac:dyDescent="0.25">
      <c r="C23" t="s">
        <v>95</v>
      </c>
    </row>
    <row r="25" spans="3:6" x14ac:dyDescent="0.25">
      <c r="C25" t="s">
        <v>96</v>
      </c>
    </row>
    <row r="27" spans="3:6" x14ac:dyDescent="0.25">
      <c r="C27" t="s">
        <v>97</v>
      </c>
    </row>
    <row r="29" spans="3:6" x14ac:dyDescent="0.25">
      <c r="C29" t="s">
        <v>98</v>
      </c>
    </row>
    <row r="31" spans="3:6" x14ac:dyDescent="0.25">
      <c r="C31" t="s">
        <v>99</v>
      </c>
    </row>
    <row r="33" spans="3:6" x14ac:dyDescent="0.25">
      <c r="C33" t="s">
        <v>100</v>
      </c>
      <c r="D33" t="s">
        <v>101</v>
      </c>
      <c r="F33" t="s">
        <v>102</v>
      </c>
    </row>
    <row r="34" spans="3:6" x14ac:dyDescent="0.25">
      <c r="C34" s="131">
        <v>43986</v>
      </c>
      <c r="D34">
        <v>2</v>
      </c>
      <c r="F34">
        <v>1.992</v>
      </c>
    </row>
    <row r="35" spans="3:6" x14ac:dyDescent="0.25">
      <c r="C35" s="131">
        <v>43985</v>
      </c>
      <c r="D35">
        <v>2.0036</v>
      </c>
      <c r="F35">
        <v>1.9956</v>
      </c>
    </row>
    <row r="36" spans="3:6" x14ac:dyDescent="0.25">
      <c r="C36" s="131">
        <v>43984</v>
      </c>
      <c r="D36">
        <v>2.0087000000000002</v>
      </c>
      <c r="F36">
        <v>2.0007000000000001</v>
      </c>
    </row>
    <row r="37" spans="3:6" x14ac:dyDescent="0.25">
      <c r="C37" s="131">
        <v>43983</v>
      </c>
      <c r="D37">
        <v>2.0095999999999998</v>
      </c>
      <c r="F37">
        <v>1.9995000000000001</v>
      </c>
    </row>
    <row r="38" spans="3:6" x14ac:dyDescent="0.25">
      <c r="C38" s="131">
        <v>43982</v>
      </c>
      <c r="D38">
        <v>2.0108000000000001</v>
      </c>
      <c r="F38">
        <v>2.0007000000000001</v>
      </c>
    </row>
    <row r="39" spans="3:6" x14ac:dyDescent="0.25">
      <c r="C39" s="131">
        <v>43980</v>
      </c>
      <c r="D39">
        <v>2.0108000000000001</v>
      </c>
      <c r="F39">
        <v>2.0007000000000001</v>
      </c>
    </row>
    <row r="40" spans="3:6" x14ac:dyDescent="0.25">
      <c r="C40" s="131">
        <v>43979</v>
      </c>
      <c r="D40">
        <v>2.0103</v>
      </c>
      <c r="F40">
        <v>2.0003000000000002</v>
      </c>
    </row>
    <row r="41" spans="3:6" x14ac:dyDescent="0.25">
      <c r="C41" s="131">
        <v>43978</v>
      </c>
      <c r="D41">
        <v>2.0095000000000001</v>
      </c>
      <c r="F41">
        <v>1.9995000000000001</v>
      </c>
    </row>
    <row r="42" spans="3:6" x14ac:dyDescent="0.25">
      <c r="C42" s="131">
        <v>43977</v>
      </c>
      <c r="D42">
        <v>2.0091999999999999</v>
      </c>
      <c r="F42">
        <v>1.9991000000000001</v>
      </c>
    </row>
    <row r="43" spans="3:6" x14ac:dyDescent="0.25">
      <c r="C43" s="131">
        <v>43976</v>
      </c>
      <c r="D43">
        <v>2.0110999999999999</v>
      </c>
      <c r="F43">
        <v>2.0011000000000001</v>
      </c>
    </row>
    <row r="44" spans="3:6" x14ac:dyDescent="0.25">
      <c r="C44" s="131">
        <v>43973</v>
      </c>
      <c r="D44">
        <v>2.0106000000000002</v>
      </c>
      <c r="F44">
        <v>2.0005999999999999</v>
      </c>
    </row>
    <row r="45" spans="3:6" x14ac:dyDescent="0.25">
      <c r="C45" s="131">
        <v>43972</v>
      </c>
      <c r="D45">
        <v>2.0074000000000001</v>
      </c>
      <c r="F45">
        <v>1.9974000000000001</v>
      </c>
    </row>
    <row r="46" spans="3:6" x14ac:dyDescent="0.25">
      <c r="C46" s="131">
        <v>43971</v>
      </c>
      <c r="D46">
        <v>2.0034999999999998</v>
      </c>
      <c r="F46">
        <v>1.9935</v>
      </c>
    </row>
    <row r="47" spans="3:6" x14ac:dyDescent="0.25">
      <c r="C47" s="131">
        <v>43970</v>
      </c>
      <c r="D47">
        <v>2.0011000000000001</v>
      </c>
      <c r="F47">
        <v>1.9911000000000001</v>
      </c>
    </row>
    <row r="48" spans="3:6" x14ac:dyDescent="0.25">
      <c r="C48" s="131">
        <v>43969</v>
      </c>
      <c r="D48">
        <v>2.0089000000000001</v>
      </c>
      <c r="F48">
        <v>1.9987999999999999</v>
      </c>
    </row>
    <row r="49" spans="3:6" x14ac:dyDescent="0.25">
      <c r="C49" s="131">
        <v>43966</v>
      </c>
      <c r="D49">
        <v>2.0074999999999998</v>
      </c>
      <c r="F49">
        <v>1.9975000000000001</v>
      </c>
    </row>
    <row r="50" spans="3:6" x14ac:dyDescent="0.25">
      <c r="C50" s="131">
        <v>43965</v>
      </c>
      <c r="D50">
        <v>2.0068999999999999</v>
      </c>
      <c r="F50">
        <v>1.9968999999999999</v>
      </c>
    </row>
    <row r="51" spans="3:6" x14ac:dyDescent="0.25">
      <c r="C51" s="131">
        <v>43964</v>
      </c>
      <c r="D51">
        <v>2.0036</v>
      </c>
      <c r="F51">
        <v>1.9936</v>
      </c>
    </row>
    <row r="52" spans="3:6" x14ac:dyDescent="0.25">
      <c r="C52" s="131">
        <v>43963</v>
      </c>
      <c r="D52">
        <v>2.0032999999999999</v>
      </c>
      <c r="F52">
        <v>1.9933000000000001</v>
      </c>
    </row>
    <row r="53" spans="3:6" x14ac:dyDescent="0.25">
      <c r="C53" s="131">
        <v>43962</v>
      </c>
      <c r="D53">
        <v>2.0036999999999998</v>
      </c>
      <c r="F53">
        <v>1.9937</v>
      </c>
    </row>
    <row r="54" spans="3:6" x14ac:dyDescent="0.25">
      <c r="C54" s="131">
        <v>43959</v>
      </c>
      <c r="D54">
        <v>2.0074999999999998</v>
      </c>
      <c r="F54">
        <v>1.9975000000000001</v>
      </c>
    </row>
    <row r="55" spans="3:6" x14ac:dyDescent="0.25">
      <c r="C55" s="131">
        <v>43958</v>
      </c>
      <c r="D55">
        <v>2.0024000000000002</v>
      </c>
      <c r="F55">
        <v>1.9923999999999999</v>
      </c>
    </row>
    <row r="56" spans="3:6" x14ac:dyDescent="0.25">
      <c r="C56" s="131">
        <v>43957</v>
      </c>
      <c r="D56">
        <v>2.0019999999999998</v>
      </c>
      <c r="F56">
        <v>1.992</v>
      </c>
    </row>
    <row r="57" spans="3:6" x14ac:dyDescent="0.25">
      <c r="C57" s="131">
        <v>43956</v>
      </c>
      <c r="D57">
        <v>2.0057999999999998</v>
      </c>
      <c r="F57">
        <v>1.9958</v>
      </c>
    </row>
    <row r="58" spans="3:6" x14ac:dyDescent="0.25">
      <c r="C58" s="131">
        <v>43955</v>
      </c>
      <c r="D58">
        <v>2.0070000000000001</v>
      </c>
      <c r="F58">
        <v>1.9968999999999999</v>
      </c>
    </row>
    <row r="59" spans="3:6" x14ac:dyDescent="0.25">
      <c r="C59" s="131">
        <v>43952</v>
      </c>
      <c r="D59">
        <v>2.0034999999999998</v>
      </c>
      <c r="F59">
        <v>1.9884999999999999</v>
      </c>
    </row>
    <row r="60" spans="3:6" x14ac:dyDescent="0.25">
      <c r="C60" s="131">
        <v>43951</v>
      </c>
      <c r="D60">
        <v>2.0022000000000002</v>
      </c>
      <c r="F60">
        <v>1.9872000000000001</v>
      </c>
    </row>
    <row r="61" spans="3:6" x14ac:dyDescent="0.25">
      <c r="C61" s="131">
        <v>43950</v>
      </c>
      <c r="D61">
        <v>1.9968999999999999</v>
      </c>
      <c r="F61">
        <v>1.9819</v>
      </c>
    </row>
    <row r="62" spans="3:6" x14ac:dyDescent="0.25">
      <c r="C62" s="131">
        <v>43949</v>
      </c>
      <c r="D62">
        <v>1.9950000000000001</v>
      </c>
      <c r="F62">
        <v>1.98</v>
      </c>
    </row>
    <row r="63" spans="3:6" x14ac:dyDescent="0.25">
      <c r="C63" s="131">
        <v>43948</v>
      </c>
      <c r="D63">
        <v>1.9947999999999999</v>
      </c>
      <c r="F63">
        <v>1.9799</v>
      </c>
    </row>
    <row r="64" spans="3:6" x14ac:dyDescent="0.25">
      <c r="C64" s="131">
        <v>43945</v>
      </c>
      <c r="D64">
        <v>1.9970000000000001</v>
      </c>
      <c r="F64">
        <v>1.982</v>
      </c>
    </row>
    <row r="65" spans="3:6" x14ac:dyDescent="0.25">
      <c r="C65" s="131">
        <v>43944</v>
      </c>
      <c r="D65">
        <v>1.9973000000000001</v>
      </c>
      <c r="F65">
        <v>1.9823999999999999</v>
      </c>
    </row>
    <row r="66" spans="3:6" x14ac:dyDescent="0.25">
      <c r="C66" s="131">
        <v>43943</v>
      </c>
      <c r="D66">
        <v>1.9994000000000001</v>
      </c>
      <c r="F66">
        <v>1.9843999999999999</v>
      </c>
    </row>
    <row r="67" spans="3:6" x14ac:dyDescent="0.25">
      <c r="C67" s="131">
        <v>43942</v>
      </c>
      <c r="D67">
        <v>1.9981</v>
      </c>
      <c r="F67">
        <v>1.9832000000000001</v>
      </c>
    </row>
    <row r="68" spans="3:6" x14ac:dyDescent="0.25">
      <c r="C68" s="131">
        <v>43941</v>
      </c>
      <c r="D68">
        <v>1.9985999999999999</v>
      </c>
      <c r="F68">
        <v>1.9836</v>
      </c>
    </row>
    <row r="69" spans="3:6" x14ac:dyDescent="0.25">
      <c r="C69" s="131">
        <v>43938</v>
      </c>
      <c r="D69">
        <v>1.9931000000000001</v>
      </c>
      <c r="F69">
        <v>1.9732000000000001</v>
      </c>
    </row>
    <row r="70" spans="3:6" x14ac:dyDescent="0.25">
      <c r="C70" s="131">
        <v>43937</v>
      </c>
      <c r="D70">
        <v>1.9942</v>
      </c>
      <c r="F70">
        <v>1.9742999999999999</v>
      </c>
    </row>
    <row r="71" spans="3:6" x14ac:dyDescent="0.25">
      <c r="C71" s="131">
        <v>43936</v>
      </c>
      <c r="D71">
        <v>1.9885999999999999</v>
      </c>
      <c r="F71">
        <v>1.9686999999999999</v>
      </c>
    </row>
    <row r="72" spans="3:6" x14ac:dyDescent="0.25">
      <c r="C72" s="131">
        <v>43935</v>
      </c>
      <c r="D72">
        <v>1.9851000000000001</v>
      </c>
      <c r="F72">
        <v>1.9653</v>
      </c>
    </row>
    <row r="73" spans="3:6" x14ac:dyDescent="0.25">
      <c r="C73" s="131">
        <v>43930</v>
      </c>
      <c r="D73">
        <v>1.9852000000000001</v>
      </c>
      <c r="F73">
        <v>1.9654</v>
      </c>
    </row>
    <row r="74" spans="3:6" x14ac:dyDescent="0.25">
      <c r="C74" s="131">
        <v>43929</v>
      </c>
      <c r="D74">
        <v>1.9851000000000001</v>
      </c>
      <c r="F74">
        <v>1.9812000000000001</v>
      </c>
    </row>
    <row r="75" spans="3:6" x14ac:dyDescent="0.25">
      <c r="C75" s="131">
        <v>43928</v>
      </c>
      <c r="D75">
        <v>1.9864999999999999</v>
      </c>
      <c r="F75">
        <v>1.9824999999999999</v>
      </c>
    </row>
    <row r="76" spans="3:6" x14ac:dyDescent="0.25">
      <c r="C76" s="131">
        <v>43927</v>
      </c>
      <c r="D76">
        <v>1.9984999999999999</v>
      </c>
      <c r="F76">
        <v>1.9944999999999999</v>
      </c>
    </row>
    <row r="77" spans="3:6" x14ac:dyDescent="0.25">
      <c r="C77" s="131">
        <v>43924</v>
      </c>
      <c r="D77">
        <v>2.0013999999999998</v>
      </c>
      <c r="F77">
        <v>1.9974000000000001</v>
      </c>
    </row>
    <row r="78" spans="3:6" x14ac:dyDescent="0.25">
      <c r="C78" s="131">
        <v>43923</v>
      </c>
      <c r="D78">
        <v>2.0019</v>
      </c>
      <c r="F78">
        <v>1.9979</v>
      </c>
    </row>
    <row r="79" spans="3:6" x14ac:dyDescent="0.25">
      <c r="C79" s="131">
        <v>43922</v>
      </c>
      <c r="D79">
        <v>2.0097</v>
      </c>
      <c r="F79">
        <v>2.0055999999999998</v>
      </c>
    </row>
    <row r="80" spans="3:6" x14ac:dyDescent="0.25">
      <c r="C80" s="131">
        <v>43921</v>
      </c>
      <c r="D80">
        <v>2.0053000000000001</v>
      </c>
      <c r="F80">
        <v>2.0013000000000001</v>
      </c>
    </row>
    <row r="81" spans="3:6" x14ac:dyDescent="0.25">
      <c r="C81" s="131">
        <v>43920</v>
      </c>
      <c r="D81">
        <v>2.0036</v>
      </c>
      <c r="F81">
        <v>1.9996</v>
      </c>
    </row>
    <row r="82" spans="3:6" x14ac:dyDescent="0.25">
      <c r="C82" s="131">
        <v>43917</v>
      </c>
      <c r="D82">
        <v>1.9944999999999999</v>
      </c>
      <c r="F82">
        <v>1.9904999999999999</v>
      </c>
    </row>
    <row r="83" spans="3:6" x14ac:dyDescent="0.25">
      <c r="C83" s="131">
        <v>43916</v>
      </c>
      <c r="D83">
        <v>1.9935</v>
      </c>
      <c r="F83">
        <v>1.9895</v>
      </c>
    </row>
    <row r="84" spans="3:6" x14ac:dyDescent="0.25">
      <c r="C84" s="131">
        <v>43915</v>
      </c>
      <c r="D84">
        <v>1.9873000000000001</v>
      </c>
      <c r="F84">
        <v>1.9834000000000001</v>
      </c>
    </row>
    <row r="85" spans="3:6" x14ac:dyDescent="0.25">
      <c r="C85" s="131">
        <v>43914</v>
      </c>
      <c r="D85">
        <v>1.9914000000000001</v>
      </c>
      <c r="F85">
        <v>1.9874000000000001</v>
      </c>
    </row>
    <row r="86" spans="3:6" x14ac:dyDescent="0.25">
      <c r="C86" s="131">
        <v>43913</v>
      </c>
      <c r="D86">
        <v>1.9914000000000001</v>
      </c>
      <c r="F86">
        <v>1.9875</v>
      </c>
    </row>
    <row r="87" spans="3:6" x14ac:dyDescent="0.25">
      <c r="C87" s="131">
        <v>43910</v>
      </c>
      <c r="D87">
        <v>1.9722</v>
      </c>
      <c r="F87">
        <v>1.9681999999999999</v>
      </c>
    </row>
    <row r="88" spans="3:6" x14ac:dyDescent="0.25">
      <c r="C88" s="131">
        <v>43909</v>
      </c>
      <c r="D88">
        <v>1.9433</v>
      </c>
      <c r="F88">
        <v>1.9395</v>
      </c>
    </row>
    <row r="89" spans="3:6" x14ac:dyDescent="0.25">
      <c r="C89" s="131">
        <v>43908</v>
      </c>
      <c r="D89">
        <v>1.9685999999999999</v>
      </c>
      <c r="F89">
        <v>1.9646999999999999</v>
      </c>
    </row>
    <row r="90" spans="3:6" x14ac:dyDescent="0.25">
      <c r="C90" s="131">
        <v>43907</v>
      </c>
      <c r="D90">
        <v>1.9902</v>
      </c>
      <c r="F90">
        <v>1.9862</v>
      </c>
    </row>
    <row r="91" spans="3:6" x14ac:dyDescent="0.25">
      <c r="C91" s="131">
        <v>43906</v>
      </c>
      <c r="D91">
        <v>2</v>
      </c>
      <c r="F91">
        <v>1.996</v>
      </c>
    </row>
    <row r="92" spans="3:6" x14ac:dyDescent="0.25">
      <c r="C92" s="131">
        <v>43903</v>
      </c>
      <c r="D92">
        <v>1.9912000000000001</v>
      </c>
      <c r="F92">
        <v>1.9873000000000001</v>
      </c>
    </row>
    <row r="93" spans="3:6" x14ac:dyDescent="0.25">
      <c r="C93" s="131">
        <v>43902</v>
      </c>
      <c r="D93">
        <v>2.0179</v>
      </c>
      <c r="F93">
        <v>2.0139</v>
      </c>
    </row>
    <row r="94" spans="3:6" x14ac:dyDescent="0.25">
      <c r="C94" s="131">
        <v>43901</v>
      </c>
      <c r="D94">
        <v>2.0274999999999999</v>
      </c>
      <c r="F94">
        <v>2.0234999999999999</v>
      </c>
    </row>
    <row r="95" spans="3:6" x14ac:dyDescent="0.25">
      <c r="C95" s="131">
        <v>43900</v>
      </c>
      <c r="D95">
        <v>2.0186999999999999</v>
      </c>
      <c r="F95">
        <v>2.0146000000000002</v>
      </c>
    </row>
    <row r="96" spans="3:6" x14ac:dyDescent="0.25">
      <c r="C96" s="131">
        <v>43899</v>
      </c>
      <c r="D96">
        <v>2.0409000000000002</v>
      </c>
      <c r="F96">
        <v>2.0367999999999999</v>
      </c>
    </row>
    <row r="97" spans="3:6" x14ac:dyDescent="0.25">
      <c r="C97" s="131">
        <v>43896</v>
      </c>
      <c r="D97">
        <v>2.0369000000000002</v>
      </c>
      <c r="F97">
        <v>2.0327999999999999</v>
      </c>
    </row>
    <row r="98" spans="3:6" x14ac:dyDescent="0.25">
      <c r="C98" s="131">
        <v>43895</v>
      </c>
      <c r="D98">
        <v>2.0270999999999999</v>
      </c>
      <c r="F98">
        <v>2.0230999999999999</v>
      </c>
    </row>
    <row r="99" spans="3:6" x14ac:dyDescent="0.25">
      <c r="C99" s="131">
        <v>43894</v>
      </c>
      <c r="D99">
        <v>2.0324</v>
      </c>
      <c r="F99">
        <v>2.0284</v>
      </c>
    </row>
    <row r="100" spans="3:6" x14ac:dyDescent="0.25">
      <c r="C100" s="131">
        <v>43893</v>
      </c>
      <c r="D100">
        <v>2.0253000000000001</v>
      </c>
      <c r="F100">
        <v>2.0211999999999999</v>
      </c>
    </row>
    <row r="101" spans="3:6" x14ac:dyDescent="0.25">
      <c r="C101" s="131">
        <v>43892</v>
      </c>
      <c r="D101">
        <v>2.0255000000000001</v>
      </c>
      <c r="F101">
        <v>2.0213999999999999</v>
      </c>
    </row>
    <row r="102" spans="3:6" x14ac:dyDescent="0.25">
      <c r="C102" s="131">
        <v>43890</v>
      </c>
      <c r="D102">
        <v>2.0268999999999999</v>
      </c>
      <c r="F102">
        <v>2.0228999999999999</v>
      </c>
    </row>
    <row r="103" spans="3:6" x14ac:dyDescent="0.25">
      <c r="C103" s="131">
        <v>43889</v>
      </c>
      <c r="D103">
        <v>2.0268999999999999</v>
      </c>
      <c r="F103">
        <v>2.0228999999999999</v>
      </c>
    </row>
    <row r="104" spans="3:6" x14ac:dyDescent="0.25">
      <c r="C104" s="131">
        <v>43888</v>
      </c>
      <c r="D104">
        <v>2.0247999999999999</v>
      </c>
      <c r="F104">
        <v>2.0207999999999999</v>
      </c>
    </row>
    <row r="105" spans="3:6" x14ac:dyDescent="0.25">
      <c r="C105" s="131">
        <v>43887</v>
      </c>
      <c r="D105">
        <v>2.0188000000000001</v>
      </c>
      <c r="F105">
        <v>2.0146999999999999</v>
      </c>
    </row>
    <row r="106" spans="3:6" x14ac:dyDescent="0.25">
      <c r="C106" s="131">
        <v>43886</v>
      </c>
      <c r="D106">
        <v>2.0171999999999999</v>
      </c>
      <c r="F106">
        <v>2.0131999999999999</v>
      </c>
    </row>
    <row r="107" spans="3:6" x14ac:dyDescent="0.25">
      <c r="C107" s="131">
        <v>43885</v>
      </c>
      <c r="D107">
        <v>2.0196999999999998</v>
      </c>
      <c r="F107">
        <v>2.0156999999999998</v>
      </c>
    </row>
    <row r="108" spans="3:6" x14ac:dyDescent="0.25">
      <c r="C108" s="131">
        <v>43882</v>
      </c>
      <c r="D108">
        <v>2.0190000000000001</v>
      </c>
      <c r="F108">
        <v>2.0150000000000001</v>
      </c>
    </row>
    <row r="109" spans="3:6" x14ac:dyDescent="0.25">
      <c r="C109" s="131">
        <v>43881</v>
      </c>
      <c r="D109">
        <v>2.0133999999999999</v>
      </c>
      <c r="F109">
        <v>2.0093999999999999</v>
      </c>
    </row>
    <row r="110" spans="3:6" x14ac:dyDescent="0.25">
      <c r="C110" s="131">
        <v>43880</v>
      </c>
      <c r="D110">
        <v>2.0097</v>
      </c>
      <c r="F110">
        <v>2.0055999999999998</v>
      </c>
    </row>
    <row r="111" spans="3:6" x14ac:dyDescent="0.25">
      <c r="C111" s="131">
        <v>43879</v>
      </c>
      <c r="D111">
        <v>2.0101</v>
      </c>
      <c r="F111">
        <v>2.0059999999999998</v>
      </c>
    </row>
    <row r="112" spans="3:6" x14ac:dyDescent="0.25">
      <c r="C112" s="131">
        <v>43878</v>
      </c>
      <c r="D112">
        <v>2.0064000000000002</v>
      </c>
      <c r="F112">
        <v>2.0024000000000002</v>
      </c>
    </row>
    <row r="113" spans="3:6" x14ac:dyDescent="0.25">
      <c r="C113" s="131">
        <v>43875</v>
      </c>
      <c r="D113">
        <v>2.0065</v>
      </c>
      <c r="F113">
        <v>2.0024999999999999</v>
      </c>
    </row>
    <row r="114" spans="3:6" x14ac:dyDescent="0.25">
      <c r="C114" s="131">
        <v>43874</v>
      </c>
      <c r="D114">
        <v>2.0064000000000002</v>
      </c>
      <c r="F114">
        <v>2.0024000000000002</v>
      </c>
    </row>
    <row r="115" spans="3:6" x14ac:dyDescent="0.25">
      <c r="C115" s="131">
        <v>43873</v>
      </c>
      <c r="D115">
        <v>2.0044</v>
      </c>
      <c r="F115">
        <v>2.0004</v>
      </c>
    </row>
    <row r="116" spans="3:6" x14ac:dyDescent="0.25">
      <c r="C116" s="131">
        <v>43872</v>
      </c>
      <c r="D116">
        <v>2.0093000000000001</v>
      </c>
      <c r="F116">
        <v>2.0053000000000001</v>
      </c>
    </row>
    <row r="117" spans="3:6" x14ac:dyDescent="0.25">
      <c r="C117" s="131">
        <v>43871</v>
      </c>
      <c r="D117">
        <v>2.0089000000000001</v>
      </c>
      <c r="F117">
        <v>2.0049000000000001</v>
      </c>
    </row>
    <row r="118" spans="3:6" x14ac:dyDescent="0.25">
      <c r="C118" s="131">
        <v>43868</v>
      </c>
      <c r="D118">
        <v>2.0062000000000002</v>
      </c>
      <c r="F118">
        <v>2.0022000000000002</v>
      </c>
    </row>
    <row r="119" spans="3:6" x14ac:dyDescent="0.25">
      <c r="C119" s="131">
        <v>43867</v>
      </c>
      <c r="D119">
        <v>2.0013999999999998</v>
      </c>
      <c r="F119">
        <v>1.9974000000000001</v>
      </c>
    </row>
    <row r="120" spans="3:6" x14ac:dyDescent="0.25">
      <c r="C120" s="131">
        <v>43866</v>
      </c>
      <c r="D120">
        <v>2.0064000000000002</v>
      </c>
      <c r="F120">
        <v>2.0024000000000002</v>
      </c>
    </row>
    <row r="121" spans="3:6" x14ac:dyDescent="0.25">
      <c r="C121" s="131">
        <v>43865</v>
      </c>
      <c r="D121">
        <v>2.0173999999999999</v>
      </c>
      <c r="F121">
        <v>2.0133999999999999</v>
      </c>
    </row>
    <row r="122" spans="3:6" x14ac:dyDescent="0.25">
      <c r="C122" s="131">
        <v>43864</v>
      </c>
      <c r="D122">
        <v>2.0184000000000002</v>
      </c>
      <c r="F122">
        <v>2.0144000000000002</v>
      </c>
    </row>
    <row r="123" spans="3:6" x14ac:dyDescent="0.25">
      <c r="C123" s="131">
        <v>43861</v>
      </c>
      <c r="D123">
        <v>2.0145</v>
      </c>
      <c r="F123">
        <v>2.0105</v>
      </c>
    </row>
    <row r="124" spans="3:6" x14ac:dyDescent="0.25">
      <c r="C124" s="131">
        <v>43860</v>
      </c>
      <c r="D124">
        <v>2.0131999999999999</v>
      </c>
      <c r="F124">
        <v>2.0091000000000001</v>
      </c>
    </row>
    <row r="125" spans="3:6" x14ac:dyDescent="0.25">
      <c r="C125" s="131">
        <v>43859</v>
      </c>
      <c r="D125">
        <v>2.0082</v>
      </c>
      <c r="F125">
        <v>2.0042</v>
      </c>
    </row>
    <row r="126" spans="3:6" x14ac:dyDescent="0.25">
      <c r="C126" s="131">
        <v>43858</v>
      </c>
      <c r="D126">
        <v>2.0139</v>
      </c>
      <c r="F126">
        <v>2.0099</v>
      </c>
    </row>
    <row r="127" spans="3:6" x14ac:dyDescent="0.25">
      <c r="C127" s="131">
        <v>43854</v>
      </c>
      <c r="D127">
        <v>2.0005999999999999</v>
      </c>
      <c r="F127">
        <v>1.9965999999999999</v>
      </c>
    </row>
    <row r="128" spans="3:6" x14ac:dyDescent="0.25">
      <c r="C128" s="131">
        <v>43853</v>
      </c>
      <c r="D128">
        <v>1.9997</v>
      </c>
      <c r="F128">
        <v>1.9957</v>
      </c>
    </row>
    <row r="129" spans="3:6" x14ac:dyDescent="0.25">
      <c r="C129" s="131">
        <v>43852</v>
      </c>
      <c r="D129">
        <v>1.9988999999999999</v>
      </c>
      <c r="F129">
        <v>1.9948999999999999</v>
      </c>
    </row>
    <row r="130" spans="3:6" x14ac:dyDescent="0.25">
      <c r="C130" s="131">
        <v>43851</v>
      </c>
      <c r="D130">
        <v>1.9937</v>
      </c>
      <c r="F130">
        <v>1.9897</v>
      </c>
    </row>
    <row r="131" spans="3:6" x14ac:dyDescent="0.25">
      <c r="C131" s="131">
        <v>43850</v>
      </c>
      <c r="D131">
        <v>1.9916</v>
      </c>
      <c r="F131">
        <v>1.9876</v>
      </c>
    </row>
    <row r="132" spans="3:6" x14ac:dyDescent="0.25">
      <c r="C132" s="131">
        <v>43847</v>
      </c>
      <c r="D132">
        <v>1.9904999999999999</v>
      </c>
      <c r="F132">
        <v>1.9864999999999999</v>
      </c>
    </row>
    <row r="133" spans="3:6" x14ac:dyDescent="0.25">
      <c r="C133" s="131">
        <v>43846</v>
      </c>
      <c r="D133">
        <v>1.9898</v>
      </c>
      <c r="F133">
        <v>1.9858</v>
      </c>
    </row>
    <row r="134" spans="3:6" x14ac:dyDescent="0.25">
      <c r="C134" s="131">
        <v>43845</v>
      </c>
      <c r="D134">
        <v>1.9870000000000001</v>
      </c>
      <c r="F134">
        <v>1.9830000000000001</v>
      </c>
    </row>
    <row r="135" spans="3:6" x14ac:dyDescent="0.25">
      <c r="C135" s="131">
        <v>43844</v>
      </c>
      <c r="D135">
        <v>1.9823</v>
      </c>
      <c r="F135">
        <v>1.9782999999999999</v>
      </c>
    </row>
    <row r="136" spans="3:6" x14ac:dyDescent="0.25">
      <c r="C136" s="131">
        <v>43843</v>
      </c>
      <c r="D136">
        <v>1.9863</v>
      </c>
      <c r="F136">
        <v>1.9823</v>
      </c>
    </row>
    <row r="137" spans="3:6" x14ac:dyDescent="0.25">
      <c r="C137" s="131">
        <v>43840</v>
      </c>
      <c r="D137">
        <v>1.9817</v>
      </c>
      <c r="F137">
        <v>1.9777</v>
      </c>
    </row>
    <row r="138" spans="3:6" x14ac:dyDescent="0.25">
      <c r="C138" s="131">
        <v>43839</v>
      </c>
      <c r="D138">
        <v>1.9824999999999999</v>
      </c>
      <c r="F138">
        <v>1.9784999999999999</v>
      </c>
    </row>
    <row r="139" spans="3:6" x14ac:dyDescent="0.25">
      <c r="C139" s="131">
        <v>43838</v>
      </c>
      <c r="D139">
        <v>1.9872000000000001</v>
      </c>
      <c r="F139">
        <v>1.9832000000000001</v>
      </c>
    </row>
    <row r="140" spans="3:6" x14ac:dyDescent="0.25">
      <c r="C140" s="131">
        <v>43837</v>
      </c>
      <c r="D140">
        <v>1.9837</v>
      </c>
      <c r="F140">
        <v>1.9798</v>
      </c>
    </row>
    <row r="141" spans="3:6" x14ac:dyDescent="0.25">
      <c r="C141" s="131">
        <v>43836</v>
      </c>
      <c r="D141">
        <v>1.9846999999999999</v>
      </c>
      <c r="F141">
        <v>1.9806999999999999</v>
      </c>
    </row>
    <row r="142" spans="3:6" x14ac:dyDescent="0.25">
      <c r="C142" s="131">
        <v>43833</v>
      </c>
      <c r="D142">
        <v>1.9793000000000001</v>
      </c>
      <c r="F142">
        <v>1.9754</v>
      </c>
    </row>
    <row r="143" spans="3:6" x14ac:dyDescent="0.25">
      <c r="C143" s="131">
        <v>43832</v>
      </c>
      <c r="D143">
        <v>1.9699</v>
      </c>
      <c r="F143">
        <v>1.9659</v>
      </c>
    </row>
    <row r="144" spans="3:6" x14ac:dyDescent="0.25">
      <c r="C144" s="131">
        <v>43830</v>
      </c>
      <c r="D144">
        <v>1.9664999999999999</v>
      </c>
      <c r="F144">
        <v>1.9625999999999999</v>
      </c>
    </row>
    <row r="145" spans="3:6" x14ac:dyDescent="0.25">
      <c r="C145" s="131">
        <v>43829</v>
      </c>
      <c r="D145">
        <v>1.9730000000000001</v>
      </c>
      <c r="F145">
        <v>1.9690000000000001</v>
      </c>
    </row>
    <row r="146" spans="3:6" x14ac:dyDescent="0.25">
      <c r="C146" s="131">
        <v>43826</v>
      </c>
      <c r="D146">
        <v>1.9722999999999999</v>
      </c>
      <c r="F146">
        <v>1.9682999999999999</v>
      </c>
    </row>
    <row r="147" spans="3:6" x14ac:dyDescent="0.25">
      <c r="C147" s="131">
        <v>43823</v>
      </c>
      <c r="D147">
        <v>1.9724999999999999</v>
      </c>
      <c r="F147">
        <v>1.9685999999999999</v>
      </c>
    </row>
    <row r="148" spans="3:6" x14ac:dyDescent="0.25">
      <c r="C148" s="131">
        <v>43822</v>
      </c>
      <c r="D148">
        <v>1.974</v>
      </c>
      <c r="F148">
        <v>1.97</v>
      </c>
    </row>
    <row r="149" spans="3:6" x14ac:dyDescent="0.25">
      <c r="C149" s="131">
        <v>43819</v>
      </c>
      <c r="D149">
        <v>1.9749000000000001</v>
      </c>
      <c r="F149">
        <v>1.9710000000000001</v>
      </c>
    </row>
    <row r="150" spans="3:6" x14ac:dyDescent="0.25">
      <c r="C150" s="131">
        <v>43818</v>
      </c>
      <c r="D150">
        <v>1.9765999999999999</v>
      </c>
      <c r="F150">
        <v>1.9726999999999999</v>
      </c>
    </row>
    <row r="151" spans="3:6" x14ac:dyDescent="0.25">
      <c r="C151" s="131">
        <v>43817</v>
      </c>
      <c r="D151">
        <v>1.9836</v>
      </c>
      <c r="F151">
        <v>1.9796</v>
      </c>
    </row>
    <row r="152" spans="3:6" x14ac:dyDescent="0.25">
      <c r="C152" s="131">
        <v>43816</v>
      </c>
      <c r="D152">
        <v>1.9885999999999999</v>
      </c>
      <c r="F152">
        <v>1.9845999999999999</v>
      </c>
    </row>
    <row r="153" spans="3:6" x14ac:dyDescent="0.25">
      <c r="C153" s="131">
        <v>43815</v>
      </c>
      <c r="D153">
        <v>1.9883999999999999</v>
      </c>
      <c r="F153">
        <v>1.9843999999999999</v>
      </c>
    </row>
    <row r="154" spans="3:6" x14ac:dyDescent="0.25">
      <c r="C154" s="131">
        <v>43812</v>
      </c>
      <c r="D154">
        <v>1.9795</v>
      </c>
      <c r="F154">
        <v>1.9756</v>
      </c>
    </row>
    <row r="155" spans="3:6" x14ac:dyDescent="0.25">
      <c r="C155" s="131">
        <v>43811</v>
      </c>
      <c r="D155">
        <v>1.9930000000000001</v>
      </c>
      <c r="F155">
        <v>1.9890000000000001</v>
      </c>
    </row>
    <row r="156" spans="3:6" x14ac:dyDescent="0.25">
      <c r="C156" s="131">
        <v>43810</v>
      </c>
      <c r="D156">
        <v>1.9908999999999999</v>
      </c>
      <c r="F156">
        <v>1.9869000000000001</v>
      </c>
    </row>
    <row r="157" spans="3:6" x14ac:dyDescent="0.25">
      <c r="C157" s="131">
        <v>43809</v>
      </c>
      <c r="D157">
        <v>1.9962</v>
      </c>
      <c r="F157">
        <v>1.9922</v>
      </c>
    </row>
    <row r="158" spans="3:6" x14ac:dyDescent="0.25">
      <c r="C158" s="131">
        <v>43808</v>
      </c>
      <c r="D158">
        <v>1.9917</v>
      </c>
      <c r="F158">
        <v>1.9877</v>
      </c>
    </row>
    <row r="159" spans="3:6" x14ac:dyDescent="0.25">
      <c r="C159" s="131">
        <v>43805</v>
      </c>
      <c r="D159">
        <v>1.9935</v>
      </c>
      <c r="F159">
        <v>1.9895</v>
      </c>
    </row>
    <row r="160" spans="3:6" x14ac:dyDescent="0.25">
      <c r="C160" s="131">
        <v>43804</v>
      </c>
      <c r="D160">
        <v>1.9964</v>
      </c>
      <c r="F160">
        <v>1.9923999999999999</v>
      </c>
    </row>
    <row r="161" spans="3:6" x14ac:dyDescent="0.25">
      <c r="C161" s="131">
        <v>43803</v>
      </c>
      <c r="D161">
        <v>1.9997</v>
      </c>
      <c r="F161">
        <v>1.9957</v>
      </c>
    </row>
    <row r="162" spans="3:6" x14ac:dyDescent="0.25">
      <c r="C162" s="131">
        <v>43802</v>
      </c>
      <c r="D162">
        <v>1.9869000000000001</v>
      </c>
      <c r="F162">
        <v>1.9829000000000001</v>
      </c>
    </row>
    <row r="163" spans="3:6" x14ac:dyDescent="0.25">
      <c r="C163" s="131">
        <v>43801</v>
      </c>
      <c r="D163">
        <v>1.9965999999999999</v>
      </c>
      <c r="F163">
        <v>1.9925999999999999</v>
      </c>
    </row>
    <row r="164" spans="3:6" x14ac:dyDescent="0.25">
      <c r="C164" s="131">
        <v>43799</v>
      </c>
      <c r="D164">
        <v>2.0030000000000001</v>
      </c>
      <c r="F164">
        <v>1.9990000000000001</v>
      </c>
    </row>
    <row r="165" spans="3:6" x14ac:dyDescent="0.25">
      <c r="C165" s="131">
        <v>43798</v>
      </c>
      <c r="D165">
        <v>2.0030000000000001</v>
      </c>
      <c r="F165">
        <v>1.9990000000000001</v>
      </c>
    </row>
    <row r="166" spans="3:6" x14ac:dyDescent="0.25">
      <c r="C166" s="131">
        <v>43797</v>
      </c>
      <c r="D166">
        <v>2.0065</v>
      </c>
      <c r="F166">
        <v>2.0024999999999999</v>
      </c>
    </row>
    <row r="167" spans="3:6" x14ac:dyDescent="0.25">
      <c r="C167" s="131">
        <v>43796</v>
      </c>
      <c r="D167">
        <v>2.0043000000000002</v>
      </c>
      <c r="F167">
        <v>2.0003000000000002</v>
      </c>
    </row>
    <row r="168" spans="3:6" x14ac:dyDescent="0.25">
      <c r="C168" s="131">
        <v>43795</v>
      </c>
      <c r="D168">
        <v>1.9971000000000001</v>
      </c>
      <c r="F168">
        <v>1.9931000000000001</v>
      </c>
    </row>
    <row r="169" spans="3:6" x14ac:dyDescent="0.25">
      <c r="C169" s="131">
        <v>43794</v>
      </c>
      <c r="D169">
        <v>1.9954000000000001</v>
      </c>
      <c r="F169">
        <v>1.9914000000000001</v>
      </c>
    </row>
    <row r="170" spans="3:6" x14ac:dyDescent="0.25">
      <c r="C170" s="131">
        <v>43791</v>
      </c>
      <c r="D170">
        <v>1.9951000000000001</v>
      </c>
      <c r="F170">
        <v>1.9911000000000001</v>
      </c>
    </row>
    <row r="171" spans="3:6" x14ac:dyDescent="0.25">
      <c r="C171" s="131">
        <v>43790</v>
      </c>
      <c r="D171">
        <v>1.9971000000000001</v>
      </c>
      <c r="F171">
        <v>1.9931000000000001</v>
      </c>
    </row>
    <row r="172" spans="3:6" x14ac:dyDescent="0.25">
      <c r="C172" s="131">
        <v>43789</v>
      </c>
      <c r="D172">
        <v>1.9973000000000001</v>
      </c>
      <c r="F172">
        <v>1.9933000000000001</v>
      </c>
    </row>
    <row r="173" spans="3:6" x14ac:dyDescent="0.25">
      <c r="C173" s="131">
        <v>43788</v>
      </c>
      <c r="D173">
        <v>1.992</v>
      </c>
      <c r="F173">
        <v>1.988</v>
      </c>
    </row>
    <row r="174" spans="3:6" x14ac:dyDescent="0.25">
      <c r="C174" s="131">
        <v>43787</v>
      </c>
      <c r="D174">
        <v>1.9876</v>
      </c>
      <c r="F174">
        <v>1.9837</v>
      </c>
    </row>
    <row r="175" spans="3:6" x14ac:dyDescent="0.25">
      <c r="C175" s="131">
        <v>43784</v>
      </c>
      <c r="D175">
        <v>1.9881</v>
      </c>
      <c r="F175">
        <v>1.9841</v>
      </c>
    </row>
    <row r="176" spans="3:6" x14ac:dyDescent="0.25">
      <c r="C176" s="131">
        <v>43783</v>
      </c>
      <c r="D176">
        <v>1.9869000000000001</v>
      </c>
      <c r="F176">
        <v>1.9829000000000001</v>
      </c>
    </row>
    <row r="177" spans="3:6" x14ac:dyDescent="0.25">
      <c r="C177" s="131">
        <v>43782</v>
      </c>
      <c r="D177">
        <v>1.9769000000000001</v>
      </c>
      <c r="F177">
        <v>1.9730000000000001</v>
      </c>
    </row>
    <row r="178" spans="3:6" x14ac:dyDescent="0.25">
      <c r="C178" s="131">
        <v>43781</v>
      </c>
      <c r="D178">
        <v>1.9753000000000001</v>
      </c>
      <c r="F178">
        <v>1.9713000000000001</v>
      </c>
    </row>
    <row r="179" spans="3:6" x14ac:dyDescent="0.25">
      <c r="C179" s="131">
        <v>43780</v>
      </c>
      <c r="D179">
        <v>1.9738</v>
      </c>
      <c r="F179">
        <v>1.9699</v>
      </c>
    </row>
    <row r="180" spans="3:6" x14ac:dyDescent="0.25">
      <c r="C180" s="131">
        <v>43777</v>
      </c>
      <c r="D180">
        <v>1.9736</v>
      </c>
      <c r="F180">
        <v>1.9696</v>
      </c>
    </row>
    <row r="181" spans="3:6" x14ac:dyDescent="0.25">
      <c r="C181" s="131">
        <v>43776</v>
      </c>
      <c r="D181">
        <v>1.9805999999999999</v>
      </c>
      <c r="F181">
        <v>1.9766999999999999</v>
      </c>
    </row>
    <row r="182" spans="3:6" x14ac:dyDescent="0.25">
      <c r="C182" s="131">
        <v>43775</v>
      </c>
      <c r="D182">
        <v>1.9748000000000001</v>
      </c>
      <c r="F182">
        <v>1.9708000000000001</v>
      </c>
    </row>
    <row r="183" spans="3:6" x14ac:dyDescent="0.25">
      <c r="C183" s="131">
        <v>43774</v>
      </c>
      <c r="D183">
        <v>1.9802999999999999</v>
      </c>
      <c r="F183">
        <v>1.9763999999999999</v>
      </c>
    </row>
    <row r="184" spans="3:6" x14ac:dyDescent="0.25">
      <c r="C184" s="131">
        <v>43773</v>
      </c>
      <c r="D184">
        <v>1.9830000000000001</v>
      </c>
      <c r="F184">
        <v>1.9791000000000001</v>
      </c>
    </row>
    <row r="185" spans="3:6" x14ac:dyDescent="0.25">
      <c r="C185" s="131">
        <v>43770</v>
      </c>
      <c r="D185">
        <v>1.9906999999999999</v>
      </c>
      <c r="F185">
        <v>1.9867999999999999</v>
      </c>
    </row>
    <row r="186" spans="3:6" x14ac:dyDescent="0.25">
      <c r="C186" s="131">
        <v>43769</v>
      </c>
      <c r="D186">
        <v>1.9874000000000001</v>
      </c>
      <c r="F186">
        <v>1.9834000000000001</v>
      </c>
    </row>
    <row r="187" spans="3:6" x14ac:dyDescent="0.25">
      <c r="C187" s="131">
        <v>43768</v>
      </c>
      <c r="D187">
        <v>1.9875</v>
      </c>
      <c r="F187">
        <v>1.9836</v>
      </c>
    </row>
    <row r="188" spans="3:6" x14ac:dyDescent="0.25">
      <c r="C188" s="131">
        <v>43767</v>
      </c>
      <c r="D188">
        <v>1.9824999999999999</v>
      </c>
      <c r="F188">
        <v>1.9785999999999999</v>
      </c>
    </row>
    <row r="189" spans="3:6" x14ac:dyDescent="0.25">
      <c r="C189" s="131">
        <v>43766</v>
      </c>
      <c r="D189">
        <v>1.9916</v>
      </c>
      <c r="F189">
        <v>1.9877</v>
      </c>
    </row>
    <row r="190" spans="3:6" x14ac:dyDescent="0.25">
      <c r="C190" s="131">
        <v>43763</v>
      </c>
      <c r="D190">
        <v>1.9950000000000001</v>
      </c>
      <c r="F190">
        <v>1.9910000000000001</v>
      </c>
    </row>
    <row r="191" spans="3:6" x14ac:dyDescent="0.25">
      <c r="C191" s="131">
        <v>43762</v>
      </c>
      <c r="D191">
        <v>1.9924999999999999</v>
      </c>
      <c r="F191">
        <v>1.9884999999999999</v>
      </c>
    </row>
    <row r="192" spans="3:6" x14ac:dyDescent="0.25">
      <c r="C192" s="131">
        <v>43761</v>
      </c>
      <c r="D192">
        <v>1.9903</v>
      </c>
      <c r="F192">
        <v>1.9863999999999999</v>
      </c>
    </row>
    <row r="193" spans="3:6" x14ac:dyDescent="0.25">
      <c r="C193" s="131">
        <v>43760</v>
      </c>
      <c r="D193">
        <v>1.9839</v>
      </c>
      <c r="F193">
        <v>1.9799</v>
      </c>
    </row>
    <row r="194" spans="3:6" x14ac:dyDescent="0.25">
      <c r="C194" s="131">
        <v>43759</v>
      </c>
      <c r="D194">
        <v>1.9854000000000001</v>
      </c>
      <c r="F194">
        <v>1.9815</v>
      </c>
    </row>
    <row r="195" spans="3:6" x14ac:dyDescent="0.25">
      <c r="C195" s="131">
        <v>43756</v>
      </c>
      <c r="D195">
        <v>1.9897</v>
      </c>
      <c r="F195">
        <v>1.9857</v>
      </c>
    </row>
    <row r="196" spans="3:6" x14ac:dyDescent="0.25">
      <c r="C196" s="131">
        <v>43755</v>
      </c>
      <c r="D196">
        <v>1.9896</v>
      </c>
      <c r="F196">
        <v>1.9856</v>
      </c>
    </row>
    <row r="197" spans="3:6" x14ac:dyDescent="0.25">
      <c r="C197" s="131">
        <v>43754</v>
      </c>
      <c r="D197">
        <v>1.9953000000000001</v>
      </c>
      <c r="F197">
        <v>1.9913000000000001</v>
      </c>
    </row>
    <row r="198" spans="3:6" x14ac:dyDescent="0.25">
      <c r="C198" s="131">
        <v>43753</v>
      </c>
      <c r="D198">
        <v>1.9988999999999999</v>
      </c>
      <c r="F198">
        <v>1.9948999999999999</v>
      </c>
    </row>
    <row r="199" spans="3:6" x14ac:dyDescent="0.25">
      <c r="C199" s="131">
        <v>43752</v>
      </c>
      <c r="D199">
        <v>1.9961</v>
      </c>
      <c r="F199">
        <v>1.9921</v>
      </c>
    </row>
    <row r="200" spans="3:6" x14ac:dyDescent="0.25">
      <c r="C200" s="131">
        <v>43749</v>
      </c>
      <c r="D200">
        <v>1.9986999999999999</v>
      </c>
      <c r="F200">
        <v>1.9946999999999999</v>
      </c>
    </row>
    <row r="201" spans="3:6" x14ac:dyDescent="0.25">
      <c r="C201" s="131">
        <v>43748</v>
      </c>
      <c r="D201">
        <v>2.0105</v>
      </c>
      <c r="F201">
        <v>2.0065</v>
      </c>
    </row>
    <row r="202" spans="3:6" x14ac:dyDescent="0.25">
      <c r="C202" s="131">
        <v>43747</v>
      </c>
      <c r="D202">
        <v>2.0118999999999998</v>
      </c>
      <c r="F202">
        <v>2.0078999999999998</v>
      </c>
    </row>
    <row r="203" spans="3:6" x14ac:dyDescent="0.25">
      <c r="C203" s="131">
        <v>43746</v>
      </c>
      <c r="D203">
        <v>2.0106999999999999</v>
      </c>
      <c r="F203">
        <v>2.0066999999999999</v>
      </c>
    </row>
    <row r="204" spans="3:6" x14ac:dyDescent="0.25">
      <c r="C204" s="131">
        <v>43742</v>
      </c>
      <c r="D204">
        <v>2.0110999999999999</v>
      </c>
      <c r="F204">
        <v>2.0070999999999999</v>
      </c>
    </row>
    <row r="205" spans="3:6" x14ac:dyDescent="0.25">
      <c r="C205" s="131">
        <v>43741</v>
      </c>
      <c r="D205">
        <v>2.0083000000000002</v>
      </c>
      <c r="F205">
        <v>2.0043000000000002</v>
      </c>
    </row>
    <row r="206" spans="3:6" x14ac:dyDescent="0.25">
      <c r="C206" s="131">
        <v>43740</v>
      </c>
      <c r="D206">
        <v>2.004</v>
      </c>
      <c r="F206">
        <v>2</v>
      </c>
    </row>
    <row r="207" spans="3:6" x14ac:dyDescent="0.25">
      <c r="C207" s="131">
        <v>43739</v>
      </c>
      <c r="D207">
        <v>2.0017</v>
      </c>
      <c r="F207">
        <v>1.9977</v>
      </c>
    </row>
    <row r="208" spans="3:6" x14ac:dyDescent="0.25">
      <c r="C208" s="131">
        <v>43738</v>
      </c>
      <c r="D208">
        <v>1.996</v>
      </c>
      <c r="F208">
        <v>1.992</v>
      </c>
    </row>
    <row r="209" spans="3:6" x14ac:dyDescent="0.25">
      <c r="C209" s="131">
        <v>43735</v>
      </c>
      <c r="D209">
        <v>2.0015000000000001</v>
      </c>
      <c r="F209">
        <v>1.9975000000000001</v>
      </c>
    </row>
    <row r="210" spans="3:6" x14ac:dyDescent="0.25">
      <c r="C210" s="131">
        <v>43734</v>
      </c>
      <c r="D210">
        <v>2.0005999999999999</v>
      </c>
      <c r="F210">
        <v>1.9965999999999999</v>
      </c>
    </row>
    <row r="211" spans="3:6" x14ac:dyDescent="0.25">
      <c r="C211" s="131">
        <v>43733</v>
      </c>
      <c r="D211">
        <v>2.0007999999999999</v>
      </c>
      <c r="F211">
        <v>1.9967999999999999</v>
      </c>
    </row>
    <row r="212" spans="3:6" x14ac:dyDescent="0.25">
      <c r="C212" s="131">
        <v>43732</v>
      </c>
      <c r="D212">
        <v>1.9999</v>
      </c>
      <c r="F212">
        <v>1.9959</v>
      </c>
    </row>
    <row r="213" spans="3:6" x14ac:dyDescent="0.25">
      <c r="C213" s="131">
        <v>43731</v>
      </c>
      <c r="D213">
        <v>1.9957</v>
      </c>
      <c r="F213">
        <v>1.9917</v>
      </c>
    </row>
    <row r="214" spans="3:6" x14ac:dyDescent="0.25">
      <c r="C214" s="131">
        <v>43728</v>
      </c>
      <c r="D214">
        <v>1.9936</v>
      </c>
      <c r="F214">
        <v>1.9896</v>
      </c>
    </row>
    <row r="215" spans="3:6" x14ac:dyDescent="0.25">
      <c r="C215" s="131">
        <v>43727</v>
      </c>
      <c r="D215">
        <v>1.9897</v>
      </c>
      <c r="F215">
        <v>1.9857</v>
      </c>
    </row>
    <row r="216" spans="3:6" x14ac:dyDescent="0.25">
      <c r="C216" s="131">
        <v>43726</v>
      </c>
      <c r="D216">
        <v>1.9819</v>
      </c>
      <c r="F216">
        <v>1.9779</v>
      </c>
    </row>
    <row r="217" spans="3:6" x14ac:dyDescent="0.25">
      <c r="C217" s="131">
        <v>43725</v>
      </c>
      <c r="D217">
        <v>1.9825999999999999</v>
      </c>
      <c r="F217">
        <v>1.9786999999999999</v>
      </c>
    </row>
    <row r="218" spans="3:6" x14ac:dyDescent="0.25">
      <c r="C218" s="131">
        <v>43724</v>
      </c>
      <c r="D218">
        <v>1.9766999999999999</v>
      </c>
      <c r="F218">
        <v>1.9728000000000001</v>
      </c>
    </row>
    <row r="219" spans="3:6" x14ac:dyDescent="0.25">
      <c r="C219" s="131">
        <v>43721</v>
      </c>
      <c r="D219">
        <v>1.9802</v>
      </c>
      <c r="F219">
        <v>1.9762</v>
      </c>
    </row>
    <row r="220" spans="3:6" x14ac:dyDescent="0.25">
      <c r="C220" s="131">
        <v>43720</v>
      </c>
      <c r="D220">
        <v>1.9810000000000001</v>
      </c>
      <c r="F220">
        <v>1.9771000000000001</v>
      </c>
    </row>
    <row r="221" spans="3:6" x14ac:dyDescent="0.25">
      <c r="C221" s="131">
        <v>43719</v>
      </c>
      <c r="D221">
        <v>1.9819</v>
      </c>
      <c r="F221">
        <v>1.9779</v>
      </c>
    </row>
    <row r="222" spans="3:6" x14ac:dyDescent="0.25">
      <c r="C222" s="131">
        <v>43718</v>
      </c>
      <c r="D222">
        <v>1.9878</v>
      </c>
      <c r="F222">
        <v>1.9839</v>
      </c>
    </row>
    <row r="223" spans="3:6" x14ac:dyDescent="0.25">
      <c r="C223" s="131">
        <v>43717</v>
      </c>
      <c r="D223">
        <v>1.9922</v>
      </c>
      <c r="F223">
        <v>1.9882</v>
      </c>
    </row>
    <row r="224" spans="3:6" x14ac:dyDescent="0.25">
      <c r="C224" s="131">
        <v>43714</v>
      </c>
      <c r="D224">
        <v>1.988</v>
      </c>
      <c r="F224">
        <v>1.984</v>
      </c>
    </row>
    <row r="225" spans="3:6" x14ac:dyDescent="0.25">
      <c r="C225" s="131">
        <v>43713</v>
      </c>
      <c r="D225">
        <v>1.9981</v>
      </c>
      <c r="F225">
        <v>1.9941</v>
      </c>
    </row>
    <row r="226" spans="3:6" x14ac:dyDescent="0.25">
      <c r="C226" s="131">
        <v>43712</v>
      </c>
      <c r="D226">
        <v>2.0024999999999999</v>
      </c>
      <c r="F226">
        <v>1.9984999999999999</v>
      </c>
    </row>
    <row r="227" spans="3:6" x14ac:dyDescent="0.25">
      <c r="C227" s="131">
        <v>43711</v>
      </c>
      <c r="D227">
        <v>2.0019999999999998</v>
      </c>
      <c r="F227">
        <v>1.998</v>
      </c>
    </row>
    <row r="228" spans="3:6" x14ac:dyDescent="0.25">
      <c r="C228" s="131">
        <v>43710</v>
      </c>
      <c r="D228">
        <v>2.0028999999999999</v>
      </c>
      <c r="F228">
        <v>1.9988999999999999</v>
      </c>
    </row>
    <row r="229" spans="3:6" x14ac:dyDescent="0.25">
      <c r="C229" s="131">
        <v>43708</v>
      </c>
      <c r="D229">
        <v>2.0057999999999998</v>
      </c>
      <c r="F229">
        <v>2.0017999999999998</v>
      </c>
    </row>
    <row r="230" spans="3:6" x14ac:dyDescent="0.25">
      <c r="C230" s="131">
        <v>43707</v>
      </c>
      <c r="D230">
        <v>2.0057999999999998</v>
      </c>
      <c r="F230">
        <v>2.0017999999999998</v>
      </c>
    </row>
    <row r="231" spans="3:6" x14ac:dyDescent="0.25">
      <c r="C231" s="131">
        <v>43706</v>
      </c>
      <c r="D231">
        <v>2.0061</v>
      </c>
      <c r="F231">
        <v>2.0021</v>
      </c>
    </row>
    <row r="232" spans="3:6" x14ac:dyDescent="0.25">
      <c r="C232" s="131">
        <v>43705</v>
      </c>
      <c r="D232">
        <v>2.0057999999999998</v>
      </c>
      <c r="F232">
        <v>2.0017999999999998</v>
      </c>
    </row>
    <row r="233" spans="3:6" x14ac:dyDescent="0.25">
      <c r="C233" s="131">
        <v>43704</v>
      </c>
      <c r="D233">
        <v>2.0036</v>
      </c>
      <c r="F233">
        <v>1.9996</v>
      </c>
    </row>
    <row r="234" spans="3:6" x14ac:dyDescent="0.25">
      <c r="C234" s="131">
        <v>43703</v>
      </c>
      <c r="D234">
        <v>2.0049000000000001</v>
      </c>
      <c r="F234">
        <v>2.0009000000000001</v>
      </c>
    </row>
    <row r="235" spans="3:6" x14ac:dyDescent="0.25">
      <c r="C235" s="131">
        <v>43700</v>
      </c>
      <c r="D235">
        <v>1.9986999999999999</v>
      </c>
      <c r="F235">
        <v>1.9946999999999999</v>
      </c>
    </row>
    <row r="236" spans="3:6" x14ac:dyDescent="0.25">
      <c r="C236" s="131">
        <v>43699</v>
      </c>
      <c r="D236">
        <v>2.0026999999999999</v>
      </c>
      <c r="F236">
        <v>1.9986999999999999</v>
      </c>
    </row>
    <row r="237" spans="3:6" x14ac:dyDescent="0.25">
      <c r="C237" s="131">
        <v>43698</v>
      </c>
      <c r="D237">
        <v>2.0015999999999998</v>
      </c>
      <c r="F237">
        <v>1.9976</v>
      </c>
    </row>
    <row r="238" spans="3:6" x14ac:dyDescent="0.25">
      <c r="C238" s="131">
        <v>43697</v>
      </c>
      <c r="D238">
        <v>2.0009000000000001</v>
      </c>
      <c r="F238">
        <v>1.9968999999999999</v>
      </c>
    </row>
    <row r="239" spans="3:6" x14ac:dyDescent="0.25">
      <c r="C239" s="131">
        <v>43696</v>
      </c>
      <c r="D239">
        <v>2.0028000000000001</v>
      </c>
      <c r="F239">
        <v>1.9987999999999999</v>
      </c>
    </row>
    <row r="240" spans="3:6" x14ac:dyDescent="0.25">
      <c r="C240" s="131">
        <v>43693</v>
      </c>
      <c r="D240">
        <v>2.0059</v>
      </c>
      <c r="F240">
        <v>2.0019</v>
      </c>
    </row>
    <row r="241" spans="3:6" x14ac:dyDescent="0.25">
      <c r="C241" s="131">
        <v>43692</v>
      </c>
      <c r="D241">
        <v>2.0057999999999998</v>
      </c>
      <c r="F241">
        <v>2.0017999999999998</v>
      </c>
    </row>
    <row r="242" spans="3:6" x14ac:dyDescent="0.25">
      <c r="C242" s="131">
        <v>43691</v>
      </c>
      <c r="D242">
        <v>2.0019999999999998</v>
      </c>
      <c r="F242">
        <v>1.998</v>
      </c>
    </row>
    <row r="243" spans="3:6" x14ac:dyDescent="0.25">
      <c r="C243" s="131">
        <v>43690</v>
      </c>
      <c r="D243">
        <v>2.0019</v>
      </c>
      <c r="F243">
        <v>1.9979</v>
      </c>
    </row>
    <row r="244" spans="3:6" x14ac:dyDescent="0.25">
      <c r="C244" s="131">
        <v>43689</v>
      </c>
      <c r="D244">
        <v>2.0007000000000001</v>
      </c>
      <c r="F244">
        <v>1.9966999999999999</v>
      </c>
    </row>
    <row r="245" spans="3:6" x14ac:dyDescent="0.25">
      <c r="C245" s="131">
        <v>43686</v>
      </c>
      <c r="D245">
        <v>2.0004</v>
      </c>
      <c r="F245">
        <v>1.9964</v>
      </c>
    </row>
    <row r="246" spans="3:6" x14ac:dyDescent="0.25">
      <c r="C246" s="131">
        <v>43685</v>
      </c>
      <c r="D246">
        <v>1.9983</v>
      </c>
      <c r="F246">
        <v>1.9943</v>
      </c>
    </row>
    <row r="247" spans="3:6" x14ac:dyDescent="0.25">
      <c r="C247" s="131">
        <v>43684</v>
      </c>
      <c r="D247">
        <v>2.0005999999999999</v>
      </c>
      <c r="F247">
        <v>1.9965999999999999</v>
      </c>
    </row>
    <row r="248" spans="3:6" x14ac:dyDescent="0.25">
      <c r="C248" s="131">
        <v>43683</v>
      </c>
      <c r="D248">
        <v>1.9936</v>
      </c>
      <c r="F248">
        <v>1.9897</v>
      </c>
    </row>
    <row r="249" spans="3:6" x14ac:dyDescent="0.25">
      <c r="C249" s="131">
        <v>43682</v>
      </c>
      <c r="D249">
        <v>1.9963</v>
      </c>
      <c r="F249">
        <v>1.9923</v>
      </c>
    </row>
    <row r="250" spans="3:6" x14ac:dyDescent="0.25">
      <c r="C250" s="131">
        <v>43679</v>
      </c>
      <c r="D250">
        <v>1.9887999999999999</v>
      </c>
      <c r="F250">
        <v>1.9849000000000001</v>
      </c>
    </row>
    <row r="251" spans="3:6" x14ac:dyDescent="0.25">
      <c r="C251" s="131">
        <v>43678</v>
      </c>
      <c r="D251">
        <v>1.9798</v>
      </c>
      <c r="F251">
        <v>1.9758</v>
      </c>
    </row>
    <row r="252" spans="3:6" x14ac:dyDescent="0.25">
      <c r="C252" s="131">
        <v>43677</v>
      </c>
      <c r="D252">
        <v>1.9819</v>
      </c>
      <c r="F252">
        <v>1.9779</v>
      </c>
    </row>
    <row r="253" spans="3:6" x14ac:dyDescent="0.25">
      <c r="C253" s="131">
        <v>43676</v>
      </c>
      <c r="D253">
        <v>1.9797</v>
      </c>
      <c r="F253">
        <v>1.9757</v>
      </c>
    </row>
    <row r="254" spans="3:6" x14ac:dyDescent="0.25">
      <c r="C254" s="131">
        <v>43675</v>
      </c>
      <c r="D254">
        <v>1.9789000000000001</v>
      </c>
      <c r="F254">
        <v>1.9749000000000001</v>
      </c>
    </row>
    <row r="255" spans="3:6" x14ac:dyDescent="0.25">
      <c r="C255" s="131">
        <v>43672</v>
      </c>
      <c r="D255">
        <v>1.9771000000000001</v>
      </c>
      <c r="F255">
        <v>1.9731000000000001</v>
      </c>
    </row>
    <row r="256" spans="3:6" x14ac:dyDescent="0.25">
      <c r="C256" s="131">
        <v>43671</v>
      </c>
      <c r="D256">
        <v>1.9763999999999999</v>
      </c>
      <c r="F256">
        <v>1.9723999999999999</v>
      </c>
    </row>
    <row r="257" spans="3:6" x14ac:dyDescent="0.25">
      <c r="C257" s="131">
        <v>43670</v>
      </c>
      <c r="D257">
        <v>1.9711000000000001</v>
      </c>
      <c r="F257">
        <v>1.9671000000000001</v>
      </c>
    </row>
    <row r="258" spans="3:6" x14ac:dyDescent="0.25">
      <c r="C258" s="131">
        <v>43669</v>
      </c>
      <c r="D258">
        <v>1.9683999999999999</v>
      </c>
      <c r="F258">
        <v>1.9644999999999999</v>
      </c>
    </row>
    <row r="259" spans="3:6" x14ac:dyDescent="0.25">
      <c r="C259" s="131">
        <v>43668</v>
      </c>
      <c r="D259">
        <v>1.9674</v>
      </c>
      <c r="F259">
        <v>1.9635</v>
      </c>
    </row>
    <row r="260" spans="3:6" x14ac:dyDescent="0.25">
      <c r="C260" s="131">
        <v>43665</v>
      </c>
      <c r="D260">
        <v>1.9657</v>
      </c>
      <c r="F260">
        <v>1.9618</v>
      </c>
    </row>
    <row r="261" spans="3:6" x14ac:dyDescent="0.25">
      <c r="C261" s="131">
        <v>43664</v>
      </c>
      <c r="D261">
        <v>1.9661999999999999</v>
      </c>
      <c r="F261">
        <v>1.9622999999999999</v>
      </c>
    </row>
    <row r="262" spans="3:6" x14ac:dyDescent="0.25">
      <c r="C262" s="131">
        <v>43663</v>
      </c>
      <c r="D262">
        <v>1.9633</v>
      </c>
      <c r="F262">
        <v>1.9593</v>
      </c>
    </row>
    <row r="263" spans="3:6" x14ac:dyDescent="0.25">
      <c r="C263" s="131">
        <v>43662</v>
      </c>
      <c r="D263">
        <v>1.9618</v>
      </c>
      <c r="F263">
        <v>1.9579</v>
      </c>
    </row>
    <row r="264" spans="3:6" x14ac:dyDescent="0.25">
      <c r="C264" s="131">
        <v>43661</v>
      </c>
      <c r="D264">
        <v>1.9574</v>
      </c>
      <c r="F264">
        <v>1.9535</v>
      </c>
    </row>
    <row r="265" spans="3:6" x14ac:dyDescent="0.25">
      <c r="C265" s="131">
        <v>43658</v>
      </c>
      <c r="D265">
        <v>1.9583999999999999</v>
      </c>
      <c r="F265">
        <v>1.9544999999999999</v>
      </c>
    </row>
    <row r="266" spans="3:6" x14ac:dyDescent="0.25">
      <c r="C266" s="131">
        <v>43657</v>
      </c>
      <c r="D266">
        <v>1.9658</v>
      </c>
      <c r="F266">
        <v>1.9619</v>
      </c>
    </row>
    <row r="267" spans="3:6" x14ac:dyDescent="0.25">
      <c r="C267" s="131">
        <v>43656</v>
      </c>
      <c r="D267">
        <v>1.9639</v>
      </c>
      <c r="F267">
        <v>1.96</v>
      </c>
    </row>
    <row r="268" spans="3:6" x14ac:dyDescent="0.25">
      <c r="C268" s="131">
        <v>43655</v>
      </c>
      <c r="D268">
        <v>1.9661999999999999</v>
      </c>
      <c r="F268">
        <v>1.9621999999999999</v>
      </c>
    </row>
    <row r="269" spans="3:6" x14ac:dyDescent="0.25">
      <c r="C269" s="131">
        <v>43654</v>
      </c>
      <c r="D269">
        <v>1.9656</v>
      </c>
      <c r="F269">
        <v>1.9616</v>
      </c>
    </row>
    <row r="270" spans="3:6" x14ac:dyDescent="0.25">
      <c r="C270" s="131">
        <v>43651</v>
      </c>
      <c r="D270">
        <v>1.9679</v>
      </c>
      <c r="F270">
        <v>1.964</v>
      </c>
    </row>
    <row r="271" spans="3:6" x14ac:dyDescent="0.25">
      <c r="C271" s="131">
        <v>43650</v>
      </c>
      <c r="D271">
        <v>1.9675</v>
      </c>
      <c r="F271">
        <v>1.9635</v>
      </c>
    </row>
    <row r="272" spans="3:6" x14ac:dyDescent="0.25">
      <c r="C272" s="131">
        <v>43649</v>
      </c>
      <c r="D272">
        <v>1.9682999999999999</v>
      </c>
      <c r="F272">
        <v>1.9642999999999999</v>
      </c>
    </row>
    <row r="273" spans="3:6" x14ac:dyDescent="0.25">
      <c r="C273" s="131">
        <v>43648</v>
      </c>
      <c r="D273">
        <v>1.9636</v>
      </c>
      <c r="F273">
        <v>1.9597</v>
      </c>
    </row>
    <row r="274" spans="3:6" x14ac:dyDescent="0.25">
      <c r="C274" s="131">
        <v>43647</v>
      </c>
      <c r="D274">
        <v>1.9617</v>
      </c>
      <c r="F274">
        <v>1.9578</v>
      </c>
    </row>
    <row r="275" spans="3:6" x14ac:dyDescent="0.25">
      <c r="C275" s="131">
        <v>43646</v>
      </c>
      <c r="D275">
        <v>1.9664999999999999</v>
      </c>
      <c r="F275">
        <v>1.9625999999999999</v>
      </c>
    </row>
    <row r="276" spans="3:6" x14ac:dyDescent="0.25">
      <c r="C276" s="131">
        <v>43644</v>
      </c>
      <c r="D276">
        <v>1.9664999999999999</v>
      </c>
      <c r="F276">
        <v>1.9625999999999999</v>
      </c>
    </row>
    <row r="277" spans="3:6" x14ac:dyDescent="0.25">
      <c r="C277" s="131">
        <v>43643</v>
      </c>
      <c r="D277">
        <v>1.9649000000000001</v>
      </c>
      <c r="F277">
        <v>1.9610000000000001</v>
      </c>
    </row>
    <row r="278" spans="3:6" x14ac:dyDescent="0.25">
      <c r="C278" s="131">
        <v>43642</v>
      </c>
      <c r="D278">
        <v>1.9697</v>
      </c>
      <c r="F278">
        <v>1.9658</v>
      </c>
    </row>
    <row r="279" spans="3:6" x14ac:dyDescent="0.25">
      <c r="C279" s="131">
        <v>43641</v>
      </c>
      <c r="D279">
        <v>1.97</v>
      </c>
      <c r="F279">
        <v>1.966</v>
      </c>
    </row>
    <row r="280" spans="3:6" x14ac:dyDescent="0.25">
      <c r="C280" s="131">
        <v>43640</v>
      </c>
      <c r="D280">
        <v>1.9690000000000001</v>
      </c>
      <c r="F280">
        <v>1.9650000000000001</v>
      </c>
    </row>
    <row r="281" spans="3:6" x14ac:dyDescent="0.25">
      <c r="C281" s="131">
        <v>43637</v>
      </c>
      <c r="D281">
        <v>1.97</v>
      </c>
      <c r="F281">
        <v>1.9661</v>
      </c>
    </row>
    <row r="282" spans="3:6" x14ac:dyDescent="0.25">
      <c r="C282" s="131">
        <v>43636</v>
      </c>
      <c r="D282">
        <v>1.9677</v>
      </c>
      <c r="F282">
        <v>1.9638</v>
      </c>
    </row>
    <row r="283" spans="3:6" x14ac:dyDescent="0.25">
      <c r="C283" s="131">
        <v>43635</v>
      </c>
      <c r="D283">
        <v>1.9630000000000001</v>
      </c>
      <c r="F283">
        <v>1.9591000000000001</v>
      </c>
    </row>
    <row r="284" spans="3:6" x14ac:dyDescent="0.25">
      <c r="C284" s="131">
        <v>43634</v>
      </c>
      <c r="D284">
        <v>1.9594</v>
      </c>
      <c r="F284">
        <v>1.9555</v>
      </c>
    </row>
    <row r="285" spans="3:6" x14ac:dyDescent="0.25">
      <c r="C285" s="131">
        <v>43633</v>
      </c>
      <c r="D285">
        <v>1.9579</v>
      </c>
      <c r="F285">
        <v>1.954</v>
      </c>
    </row>
    <row r="286" spans="3:6" x14ac:dyDescent="0.25">
      <c r="C286" s="131">
        <v>43630</v>
      </c>
      <c r="D286">
        <v>1.9595</v>
      </c>
      <c r="F286">
        <v>1.9556</v>
      </c>
    </row>
    <row r="287" spans="3:6" x14ac:dyDescent="0.25">
      <c r="C287" s="131">
        <v>43629</v>
      </c>
      <c r="D287">
        <v>1.9567000000000001</v>
      </c>
      <c r="F287">
        <v>1.9528000000000001</v>
      </c>
    </row>
    <row r="288" spans="3:6" x14ac:dyDescent="0.25">
      <c r="C288" s="131">
        <v>43628</v>
      </c>
      <c r="D288">
        <v>1.9542999999999999</v>
      </c>
      <c r="F288">
        <v>1.9503999999999999</v>
      </c>
    </row>
    <row r="289" spans="3:6" x14ac:dyDescent="0.25">
      <c r="C289" s="131">
        <v>43627</v>
      </c>
      <c r="D289">
        <v>1.9521999999999999</v>
      </c>
      <c r="F289">
        <v>1.9482999999999999</v>
      </c>
    </row>
    <row r="290" spans="3:6" x14ac:dyDescent="0.25">
      <c r="C290" s="131">
        <v>43623</v>
      </c>
      <c r="D290">
        <v>1.9500999999999999</v>
      </c>
      <c r="F290">
        <v>1.9461999999999999</v>
      </c>
    </row>
    <row r="291" spans="3:6" x14ac:dyDescent="0.25">
      <c r="C291" s="131">
        <v>43622</v>
      </c>
      <c r="D291">
        <v>1.9504999999999999</v>
      </c>
      <c r="F291">
        <v>1.9466000000000001</v>
      </c>
    </row>
    <row r="292" spans="3:6" x14ac:dyDescent="0.25">
      <c r="C292" s="131">
        <v>43621</v>
      </c>
      <c r="D292">
        <v>1.9484999999999999</v>
      </c>
      <c r="F292">
        <v>1.9446000000000001</v>
      </c>
    </row>
    <row r="293" spans="3:6" x14ac:dyDescent="0.25">
      <c r="C293" s="131">
        <v>43620</v>
      </c>
      <c r="D293">
        <v>1.946</v>
      </c>
      <c r="F293">
        <v>1.9420999999999999</v>
      </c>
    </row>
    <row r="294" spans="3:6" x14ac:dyDescent="0.25">
      <c r="C294" s="131">
        <v>43619</v>
      </c>
      <c r="D294">
        <v>1.9450000000000001</v>
      </c>
      <c r="F294">
        <v>1.9411</v>
      </c>
    </row>
    <row r="295" spans="3:6" x14ac:dyDescent="0.25">
      <c r="C295" s="131">
        <v>43616</v>
      </c>
      <c r="D295">
        <v>1.9496</v>
      </c>
      <c r="F295">
        <v>1.9457</v>
      </c>
    </row>
    <row r="296" spans="3:6" x14ac:dyDescent="0.25">
      <c r="C296" s="131">
        <v>43615</v>
      </c>
      <c r="D296">
        <v>1.9436</v>
      </c>
      <c r="F296">
        <v>1.9398</v>
      </c>
    </row>
    <row r="297" spans="3:6" x14ac:dyDescent="0.25">
      <c r="C297" s="131">
        <v>43614</v>
      </c>
      <c r="D297">
        <v>1.9479</v>
      </c>
      <c r="F297">
        <v>1.944</v>
      </c>
    </row>
    <row r="298" spans="3:6" x14ac:dyDescent="0.25">
      <c r="C298" s="131">
        <v>43613</v>
      </c>
      <c r="D298">
        <v>1.9438</v>
      </c>
      <c r="F298">
        <v>1.9399</v>
      </c>
    </row>
    <row r="299" spans="3:6" x14ac:dyDescent="0.25">
      <c r="C299" s="131">
        <v>43612</v>
      </c>
      <c r="D299">
        <v>1.9429000000000001</v>
      </c>
      <c r="F299">
        <v>1.9390000000000001</v>
      </c>
    </row>
    <row r="300" spans="3:6" x14ac:dyDescent="0.25">
      <c r="C300" s="131">
        <v>43609</v>
      </c>
      <c r="D300">
        <v>1.9452</v>
      </c>
      <c r="F300">
        <v>1.9414</v>
      </c>
    </row>
    <row r="301" spans="3:6" x14ac:dyDescent="0.25">
      <c r="C301" s="131">
        <v>43608</v>
      </c>
      <c r="D301">
        <v>1.9399</v>
      </c>
      <c r="F301">
        <v>1.9360999999999999</v>
      </c>
    </row>
    <row r="302" spans="3:6" x14ac:dyDescent="0.25">
      <c r="C302" s="131">
        <v>43607</v>
      </c>
      <c r="D302">
        <v>1.9361999999999999</v>
      </c>
      <c r="F302">
        <v>1.9322999999999999</v>
      </c>
    </row>
    <row r="303" spans="3:6" x14ac:dyDescent="0.25">
      <c r="C303" s="131">
        <v>43606</v>
      </c>
      <c r="D303">
        <v>1.9362999999999999</v>
      </c>
      <c r="F303">
        <v>1.9325000000000001</v>
      </c>
    </row>
    <row r="304" spans="3:6" x14ac:dyDescent="0.25">
      <c r="C304" s="131">
        <v>43605</v>
      </c>
      <c r="D304">
        <v>1.9323999999999999</v>
      </c>
      <c r="F304">
        <v>1.9285000000000001</v>
      </c>
    </row>
    <row r="305" spans="3:6" x14ac:dyDescent="0.25">
      <c r="C305" s="131">
        <v>43602</v>
      </c>
      <c r="D305">
        <v>1.9353</v>
      </c>
      <c r="F305">
        <v>1.9314</v>
      </c>
    </row>
    <row r="306" spans="3:6" x14ac:dyDescent="0.25">
      <c r="C306" s="131">
        <v>43601</v>
      </c>
      <c r="D306">
        <v>1.9353</v>
      </c>
      <c r="F306">
        <v>1.9314</v>
      </c>
    </row>
    <row r="307" spans="3:6" x14ac:dyDescent="0.25">
      <c r="C307" s="131">
        <v>43600</v>
      </c>
      <c r="D307">
        <v>1.9302999999999999</v>
      </c>
      <c r="F307">
        <v>1.9263999999999999</v>
      </c>
    </row>
    <row r="308" spans="3:6" x14ac:dyDescent="0.25">
      <c r="C308" s="131">
        <v>43599</v>
      </c>
      <c r="D308">
        <v>1.9301999999999999</v>
      </c>
      <c r="F308">
        <v>1.9263999999999999</v>
      </c>
    </row>
    <row r="309" spans="3:6" x14ac:dyDescent="0.25">
      <c r="C309" s="131">
        <v>43598</v>
      </c>
      <c r="D309">
        <v>1.9280999999999999</v>
      </c>
      <c r="F309">
        <v>1.9241999999999999</v>
      </c>
    </row>
    <row r="310" spans="3:6" x14ac:dyDescent="0.25">
      <c r="C310" s="131">
        <v>43595</v>
      </c>
      <c r="D310">
        <v>1.9272</v>
      </c>
      <c r="F310">
        <v>1.9234</v>
      </c>
    </row>
    <row r="311" spans="3:6" x14ac:dyDescent="0.25">
      <c r="C311" s="131">
        <v>43594</v>
      </c>
      <c r="D311">
        <v>1.9289000000000001</v>
      </c>
      <c r="F311">
        <v>1.925</v>
      </c>
    </row>
    <row r="312" spans="3:6" x14ac:dyDescent="0.25">
      <c r="C312" s="131">
        <v>43593</v>
      </c>
      <c r="D312">
        <v>1.9269000000000001</v>
      </c>
      <c r="F312">
        <v>1.923</v>
      </c>
    </row>
    <row r="313" spans="3:6" x14ac:dyDescent="0.25">
      <c r="C313" s="131">
        <v>43592</v>
      </c>
      <c r="D313">
        <v>1.9218999999999999</v>
      </c>
      <c r="F313">
        <v>1.9179999999999999</v>
      </c>
    </row>
    <row r="314" spans="3:6" x14ac:dyDescent="0.25">
      <c r="C314" s="131">
        <v>43591</v>
      </c>
      <c r="D314">
        <v>1.9277</v>
      </c>
      <c r="F314">
        <v>1.9238</v>
      </c>
    </row>
    <row r="315" spans="3:6" x14ac:dyDescent="0.25">
      <c r="C315" s="131">
        <v>43588</v>
      </c>
      <c r="D315">
        <v>1.9239999999999999</v>
      </c>
      <c r="F315">
        <v>1.9201999999999999</v>
      </c>
    </row>
    <row r="316" spans="3:6" x14ac:dyDescent="0.25">
      <c r="C316" s="131">
        <v>43587</v>
      </c>
      <c r="D316">
        <v>1.9244000000000001</v>
      </c>
      <c r="F316">
        <v>1.9205000000000001</v>
      </c>
    </row>
    <row r="317" spans="3:6" x14ac:dyDescent="0.25">
      <c r="C317" s="131">
        <v>43586</v>
      </c>
      <c r="D317">
        <v>1.9242999999999999</v>
      </c>
      <c r="F317">
        <v>1.9204000000000001</v>
      </c>
    </row>
    <row r="318" spans="3:6" x14ac:dyDescent="0.25">
      <c r="C318" s="131">
        <v>43585</v>
      </c>
      <c r="D318">
        <v>1.9234</v>
      </c>
      <c r="F318">
        <v>1.9196</v>
      </c>
    </row>
    <row r="319" spans="3:6" x14ac:dyDescent="0.25">
      <c r="C319" s="131">
        <v>43584</v>
      </c>
      <c r="D319">
        <v>1.923</v>
      </c>
      <c r="F319">
        <v>1.9191</v>
      </c>
    </row>
    <row r="320" spans="3:6" x14ac:dyDescent="0.25">
      <c r="C320" s="131">
        <v>43581</v>
      </c>
      <c r="D320">
        <v>1.923</v>
      </c>
      <c r="F320">
        <v>1.9192</v>
      </c>
    </row>
    <row r="321" spans="3:6" x14ac:dyDescent="0.25">
      <c r="C321" s="131">
        <v>43579</v>
      </c>
      <c r="D321">
        <v>1.9226000000000001</v>
      </c>
      <c r="F321">
        <v>1.9187000000000001</v>
      </c>
    </row>
    <row r="322" spans="3:6" x14ac:dyDescent="0.25">
      <c r="C322" s="131">
        <v>43578</v>
      </c>
      <c r="D322">
        <v>1.9131</v>
      </c>
      <c r="F322">
        <v>1.9092</v>
      </c>
    </row>
    <row r="323" spans="3:6" x14ac:dyDescent="0.25">
      <c r="C323" s="131">
        <v>43573</v>
      </c>
      <c r="D323">
        <v>1.9078999999999999</v>
      </c>
      <c r="F323">
        <v>1.9040999999999999</v>
      </c>
    </row>
    <row r="324" spans="3:6" x14ac:dyDescent="0.25">
      <c r="C324" s="131">
        <v>43572</v>
      </c>
      <c r="D324">
        <v>1.9081999999999999</v>
      </c>
      <c r="F324">
        <v>1.9044000000000001</v>
      </c>
    </row>
    <row r="325" spans="3:6" x14ac:dyDescent="0.25">
      <c r="C325" s="131">
        <v>43571</v>
      </c>
      <c r="D325">
        <v>1.9098999999999999</v>
      </c>
      <c r="F325">
        <v>1.9060999999999999</v>
      </c>
    </row>
    <row r="326" spans="3:6" x14ac:dyDescent="0.25">
      <c r="C326" s="131">
        <v>43570</v>
      </c>
      <c r="D326">
        <v>1.9078999999999999</v>
      </c>
      <c r="F326">
        <v>1.9040999999999999</v>
      </c>
    </row>
    <row r="327" spans="3:6" x14ac:dyDescent="0.25">
      <c r="C327" s="131">
        <v>43567</v>
      </c>
      <c r="D327">
        <v>1.913</v>
      </c>
      <c r="F327">
        <v>1.9092</v>
      </c>
    </row>
    <row r="328" spans="3:6" x14ac:dyDescent="0.25">
      <c r="C328" s="131">
        <v>43566</v>
      </c>
      <c r="D328">
        <v>1.9153</v>
      </c>
      <c r="F328">
        <v>1.9114</v>
      </c>
    </row>
    <row r="329" spans="3:6" x14ac:dyDescent="0.25">
      <c r="C329" s="131">
        <v>43565</v>
      </c>
      <c r="D329">
        <v>1.9138999999999999</v>
      </c>
      <c r="F329">
        <v>1.9100999999999999</v>
      </c>
    </row>
    <row r="330" spans="3:6" x14ac:dyDescent="0.25">
      <c r="C330" s="131">
        <v>43564</v>
      </c>
      <c r="D330">
        <v>1.9109</v>
      </c>
      <c r="F330">
        <v>1.9071</v>
      </c>
    </row>
    <row r="331" spans="3:6" x14ac:dyDescent="0.25">
      <c r="C331" s="131">
        <v>43563</v>
      </c>
      <c r="D331">
        <v>1.913</v>
      </c>
      <c r="F331">
        <v>1.9092</v>
      </c>
    </row>
    <row r="332" spans="3:6" x14ac:dyDescent="0.25">
      <c r="C332" s="131">
        <v>43560</v>
      </c>
      <c r="D332">
        <v>1.9103000000000001</v>
      </c>
      <c r="F332">
        <v>1.9065000000000001</v>
      </c>
    </row>
    <row r="333" spans="3:6" x14ac:dyDescent="0.25">
      <c r="C333" s="131">
        <v>43559</v>
      </c>
      <c r="D333">
        <v>1.911</v>
      </c>
      <c r="F333">
        <v>1.9072</v>
      </c>
    </row>
    <row r="334" spans="3:6" x14ac:dyDescent="0.25">
      <c r="C334" s="131">
        <v>43558</v>
      </c>
      <c r="D334">
        <v>1.9151</v>
      </c>
      <c r="F334">
        <v>1.9113</v>
      </c>
    </row>
    <row r="335" spans="3:6" x14ac:dyDescent="0.25">
      <c r="C335" s="131">
        <v>43557</v>
      </c>
      <c r="D335">
        <v>1.9168000000000001</v>
      </c>
      <c r="F335">
        <v>1.913</v>
      </c>
    </row>
    <row r="336" spans="3:6" x14ac:dyDescent="0.25">
      <c r="C336" s="131">
        <v>43556</v>
      </c>
      <c r="D336">
        <v>1.9157</v>
      </c>
      <c r="F336">
        <v>1.9117999999999999</v>
      </c>
    </row>
    <row r="337" spans="3:6" x14ac:dyDescent="0.25">
      <c r="C337" s="131">
        <v>43555</v>
      </c>
      <c r="D337">
        <v>1.9177999999999999</v>
      </c>
      <c r="F337">
        <v>1.9139999999999999</v>
      </c>
    </row>
    <row r="338" spans="3:6" x14ac:dyDescent="0.25">
      <c r="C338" s="131">
        <v>43553</v>
      </c>
      <c r="D338">
        <v>1.9177999999999999</v>
      </c>
      <c r="F338">
        <v>1.9139999999999999</v>
      </c>
    </row>
    <row r="339" spans="3:6" x14ac:dyDescent="0.25">
      <c r="C339" s="131">
        <v>43552</v>
      </c>
      <c r="D339">
        <v>1.921</v>
      </c>
      <c r="F339">
        <v>1.9171</v>
      </c>
    </row>
    <row r="340" spans="3:6" x14ac:dyDescent="0.25">
      <c r="C340" s="131">
        <v>43551</v>
      </c>
      <c r="D340">
        <v>1.917</v>
      </c>
      <c r="F340">
        <v>1.9131</v>
      </c>
    </row>
    <row r="341" spans="3:6" x14ac:dyDescent="0.25">
      <c r="C341" s="131">
        <v>43550</v>
      </c>
      <c r="D341">
        <v>1.913</v>
      </c>
      <c r="F341">
        <v>1.9092</v>
      </c>
    </row>
    <row r="342" spans="3:6" x14ac:dyDescent="0.25">
      <c r="C342" s="131">
        <v>43549</v>
      </c>
      <c r="D342">
        <v>1.917</v>
      </c>
      <c r="F342">
        <v>1.9131</v>
      </c>
    </row>
    <row r="343" spans="3:6" x14ac:dyDescent="0.25">
      <c r="C343" s="131">
        <v>43546</v>
      </c>
      <c r="D343">
        <v>1.9126000000000001</v>
      </c>
      <c r="F343">
        <v>1.9088000000000001</v>
      </c>
    </row>
    <row r="344" spans="3:6" x14ac:dyDescent="0.25">
      <c r="C344" s="131">
        <v>43545</v>
      </c>
      <c r="D344">
        <v>1.9089</v>
      </c>
      <c r="F344">
        <v>1.905</v>
      </c>
    </row>
    <row r="345" spans="3:6" x14ac:dyDescent="0.25">
      <c r="C345" s="131">
        <v>43544</v>
      </c>
      <c r="D345">
        <v>1.9047000000000001</v>
      </c>
      <c r="F345">
        <v>1.9009</v>
      </c>
    </row>
    <row r="346" spans="3:6" x14ac:dyDescent="0.25">
      <c r="C346" s="131">
        <v>43543</v>
      </c>
      <c r="D346">
        <v>1.9048</v>
      </c>
      <c r="F346">
        <v>1.901</v>
      </c>
    </row>
    <row r="347" spans="3:6" x14ac:dyDescent="0.25">
      <c r="C347" s="131">
        <v>43542</v>
      </c>
      <c r="D347">
        <v>1.9003000000000001</v>
      </c>
      <c r="F347">
        <v>1.8965000000000001</v>
      </c>
    </row>
    <row r="348" spans="3:6" x14ac:dyDescent="0.25">
      <c r="C348" s="131">
        <v>43539</v>
      </c>
      <c r="D348">
        <v>1.9007000000000001</v>
      </c>
      <c r="F348">
        <v>1.8969</v>
      </c>
    </row>
    <row r="349" spans="3:6" x14ac:dyDescent="0.25">
      <c r="C349" s="131">
        <v>43538</v>
      </c>
      <c r="D349">
        <v>1.9019999999999999</v>
      </c>
      <c r="F349">
        <v>1.8982000000000001</v>
      </c>
    </row>
    <row r="350" spans="3:6" x14ac:dyDescent="0.25">
      <c r="C350" s="131">
        <v>43537</v>
      </c>
      <c r="D350">
        <v>1.9016999999999999</v>
      </c>
      <c r="F350">
        <v>1.8978999999999999</v>
      </c>
    </row>
    <row r="351" spans="3:6" x14ac:dyDescent="0.25">
      <c r="C351" s="131">
        <v>43536</v>
      </c>
      <c r="D351">
        <v>1.8958999999999999</v>
      </c>
      <c r="F351">
        <v>1.8920999999999999</v>
      </c>
    </row>
    <row r="352" spans="3:6" x14ac:dyDescent="0.25">
      <c r="C352" s="131">
        <v>43535</v>
      </c>
      <c r="D352">
        <v>1.8959999999999999</v>
      </c>
      <c r="F352">
        <v>1.8922000000000001</v>
      </c>
    </row>
    <row r="353" spans="3:6" x14ac:dyDescent="0.25">
      <c r="C353" s="131">
        <v>43532</v>
      </c>
      <c r="D353">
        <v>1.8960999999999999</v>
      </c>
      <c r="F353">
        <v>1.8923000000000001</v>
      </c>
    </row>
    <row r="354" spans="3:6" x14ac:dyDescent="0.25">
      <c r="C354" s="131">
        <v>43531</v>
      </c>
      <c r="D354">
        <v>1.8925000000000001</v>
      </c>
      <c r="F354">
        <v>1.8887</v>
      </c>
    </row>
    <row r="355" spans="3:6" x14ac:dyDescent="0.25">
      <c r="C355" s="131">
        <v>43530</v>
      </c>
      <c r="D355">
        <v>1.893</v>
      </c>
      <c r="F355">
        <v>1.8892</v>
      </c>
    </row>
    <row r="356" spans="3:6" x14ac:dyDescent="0.25">
      <c r="C356" s="131">
        <v>43529</v>
      </c>
      <c r="D356">
        <v>1.8882000000000001</v>
      </c>
      <c r="F356">
        <v>1.8845000000000001</v>
      </c>
    </row>
    <row r="357" spans="3:6" x14ac:dyDescent="0.25">
      <c r="C357" s="131">
        <v>43528</v>
      </c>
      <c r="D357">
        <v>1.8857999999999999</v>
      </c>
      <c r="F357">
        <v>1.8819999999999999</v>
      </c>
    </row>
    <row r="358" spans="3:6" x14ac:dyDescent="0.25">
      <c r="C358" s="131">
        <v>43525</v>
      </c>
      <c r="D358">
        <v>1.8886000000000001</v>
      </c>
      <c r="F358">
        <v>1.8848</v>
      </c>
    </row>
    <row r="359" spans="3:6" x14ac:dyDescent="0.25">
      <c r="C359" s="131">
        <v>43524</v>
      </c>
      <c r="D359">
        <v>1.8924000000000001</v>
      </c>
      <c r="F359">
        <v>1.8887</v>
      </c>
    </row>
    <row r="360" spans="3:6" x14ac:dyDescent="0.25">
      <c r="C360" s="131">
        <v>43523</v>
      </c>
      <c r="D360">
        <v>1.8933</v>
      </c>
      <c r="F360">
        <v>1.8895</v>
      </c>
    </row>
    <row r="361" spans="3:6" x14ac:dyDescent="0.25">
      <c r="C361" s="131">
        <v>43522</v>
      </c>
      <c r="D361">
        <v>1.8913</v>
      </c>
      <c r="F361">
        <v>1.8875</v>
      </c>
    </row>
    <row r="362" spans="3:6" x14ac:dyDescent="0.25">
      <c r="C362" s="131">
        <v>43521</v>
      </c>
      <c r="D362">
        <v>1.8917999999999999</v>
      </c>
      <c r="F362">
        <v>1.8879999999999999</v>
      </c>
    </row>
    <row r="363" spans="3:6" x14ac:dyDescent="0.25">
      <c r="C363" s="131">
        <v>43518</v>
      </c>
      <c r="D363">
        <v>1.8915</v>
      </c>
      <c r="F363">
        <v>1.8877999999999999</v>
      </c>
    </row>
    <row r="364" spans="3:6" x14ac:dyDescent="0.25">
      <c r="C364" s="131">
        <v>43517</v>
      </c>
      <c r="D364">
        <v>1.8947000000000001</v>
      </c>
      <c r="F364">
        <v>1.8909</v>
      </c>
    </row>
    <row r="365" spans="3:6" x14ac:dyDescent="0.25">
      <c r="C365" s="131">
        <v>43516</v>
      </c>
      <c r="D365">
        <v>1.891</v>
      </c>
      <c r="F365">
        <v>1.8872</v>
      </c>
    </row>
    <row r="366" spans="3:6" x14ac:dyDescent="0.25">
      <c r="C366" s="131">
        <v>43515</v>
      </c>
      <c r="D366">
        <v>1.8880999999999999</v>
      </c>
      <c r="F366">
        <v>1.8843000000000001</v>
      </c>
    </row>
    <row r="367" spans="3:6" x14ac:dyDescent="0.25">
      <c r="C367" s="131">
        <v>43514</v>
      </c>
      <c r="D367">
        <v>1.8875999999999999</v>
      </c>
      <c r="F367">
        <v>1.8837999999999999</v>
      </c>
    </row>
    <row r="368" spans="3:6" x14ac:dyDescent="0.25">
      <c r="C368" s="131">
        <v>43511</v>
      </c>
      <c r="D368">
        <v>1.8906000000000001</v>
      </c>
      <c r="F368">
        <v>1.8868</v>
      </c>
    </row>
    <row r="369" spans="3:6" x14ac:dyDescent="0.25">
      <c r="C369" s="131">
        <v>43510</v>
      </c>
      <c r="D369">
        <v>1.8874</v>
      </c>
      <c r="F369">
        <v>1.8835999999999999</v>
      </c>
    </row>
    <row r="370" spans="3:6" x14ac:dyDescent="0.25">
      <c r="C370" s="131">
        <v>43509</v>
      </c>
      <c r="D370">
        <v>1.887</v>
      </c>
      <c r="F370">
        <v>1.8833</v>
      </c>
    </row>
    <row r="371" spans="3:6" x14ac:dyDescent="0.25">
      <c r="C371" s="131">
        <v>43508</v>
      </c>
      <c r="D371">
        <v>1.8895999999999999</v>
      </c>
      <c r="F371">
        <v>1.8857999999999999</v>
      </c>
    </row>
    <row r="372" spans="3:6" x14ac:dyDescent="0.25">
      <c r="C372" s="131">
        <v>43507</v>
      </c>
      <c r="D372">
        <v>1.8934</v>
      </c>
      <c r="F372">
        <v>1.8895999999999999</v>
      </c>
    </row>
    <row r="373" spans="3:6" x14ac:dyDescent="0.25">
      <c r="C373" s="131">
        <v>43504</v>
      </c>
      <c r="D373">
        <v>1.8911</v>
      </c>
      <c r="F373">
        <v>1.8873</v>
      </c>
    </row>
    <row r="374" spans="3:6" x14ac:dyDescent="0.25">
      <c r="C374" s="131">
        <v>43503</v>
      </c>
      <c r="D374">
        <v>1.8874</v>
      </c>
      <c r="F374">
        <v>1.8835999999999999</v>
      </c>
    </row>
    <row r="375" spans="3:6" x14ac:dyDescent="0.25">
      <c r="C375" s="131">
        <v>43502</v>
      </c>
      <c r="D375">
        <v>1.8854</v>
      </c>
      <c r="F375">
        <v>1.8815999999999999</v>
      </c>
    </row>
    <row r="376" spans="3:6" x14ac:dyDescent="0.25">
      <c r="C376" s="131">
        <v>43501</v>
      </c>
      <c r="D376">
        <v>1.8786</v>
      </c>
      <c r="F376">
        <v>1.8749</v>
      </c>
    </row>
    <row r="377" spans="3:6" x14ac:dyDescent="0.25">
      <c r="C377" s="131">
        <v>43500</v>
      </c>
      <c r="D377">
        <v>1.8798999999999999</v>
      </c>
      <c r="F377">
        <v>1.8762000000000001</v>
      </c>
    </row>
    <row r="378" spans="3:6" x14ac:dyDescent="0.25">
      <c r="C378" s="131">
        <v>43497</v>
      </c>
      <c r="D378">
        <v>1.8805000000000001</v>
      </c>
      <c r="F378">
        <v>1.8768</v>
      </c>
    </row>
    <row r="379" spans="3:6" x14ac:dyDescent="0.25">
      <c r="C379" s="131">
        <v>43496</v>
      </c>
      <c r="D379">
        <v>1.8774999999999999</v>
      </c>
      <c r="F379">
        <v>1.8736999999999999</v>
      </c>
    </row>
    <row r="380" spans="3:6" x14ac:dyDescent="0.25">
      <c r="C380" s="131">
        <v>43495</v>
      </c>
      <c r="D380">
        <v>1.8774999999999999</v>
      </c>
      <c r="F380">
        <v>1.8736999999999999</v>
      </c>
    </row>
    <row r="381" spans="3:6" x14ac:dyDescent="0.25">
      <c r="C381" s="131">
        <v>43494</v>
      </c>
      <c r="D381">
        <v>1.8791</v>
      </c>
      <c r="F381">
        <v>1.8754</v>
      </c>
    </row>
    <row r="382" spans="3:6" x14ac:dyDescent="0.25">
      <c r="C382" s="131">
        <v>43490</v>
      </c>
      <c r="D382">
        <v>1.88</v>
      </c>
      <c r="F382">
        <v>1.8762000000000001</v>
      </c>
    </row>
    <row r="383" spans="3:6" x14ac:dyDescent="0.25">
      <c r="C383" s="131">
        <v>43489</v>
      </c>
      <c r="D383">
        <v>1.8752</v>
      </c>
      <c r="F383">
        <v>1.8714999999999999</v>
      </c>
    </row>
    <row r="384" spans="3:6" x14ac:dyDescent="0.25">
      <c r="C384" s="131">
        <v>43488</v>
      </c>
      <c r="D384">
        <v>1.8738999999999999</v>
      </c>
      <c r="F384">
        <v>1.8701000000000001</v>
      </c>
    </row>
    <row r="385" spans="3:6" x14ac:dyDescent="0.25">
      <c r="C385" s="131">
        <v>43487</v>
      </c>
      <c r="D385">
        <v>1.8720000000000001</v>
      </c>
      <c r="F385">
        <v>1.8683000000000001</v>
      </c>
    </row>
    <row r="386" spans="3:6" x14ac:dyDescent="0.25">
      <c r="C386" s="131">
        <v>43486</v>
      </c>
      <c r="D386">
        <v>1.8714</v>
      </c>
      <c r="F386">
        <v>1.8676999999999999</v>
      </c>
    </row>
    <row r="387" spans="3:6" x14ac:dyDescent="0.25">
      <c r="C387" s="131">
        <v>43483</v>
      </c>
      <c r="D387">
        <v>1.8707</v>
      </c>
      <c r="F387">
        <v>1.867</v>
      </c>
    </row>
    <row r="388" spans="3:6" x14ac:dyDescent="0.25">
      <c r="C388" s="131">
        <v>43482</v>
      </c>
      <c r="D388">
        <v>1.8726</v>
      </c>
      <c r="F388">
        <v>1.8689</v>
      </c>
    </row>
    <row r="389" spans="3:6" x14ac:dyDescent="0.25">
      <c r="C389" s="131">
        <v>43481</v>
      </c>
      <c r="D389">
        <v>1.8722000000000001</v>
      </c>
      <c r="F389">
        <v>1.8684000000000001</v>
      </c>
    </row>
    <row r="390" spans="3:6" x14ac:dyDescent="0.25">
      <c r="C390" s="131">
        <v>43480</v>
      </c>
      <c r="D390">
        <v>1.8707</v>
      </c>
      <c r="F390">
        <v>1.867</v>
      </c>
    </row>
    <row r="391" spans="3:6" x14ac:dyDescent="0.25">
      <c r="C391" s="131">
        <v>43479</v>
      </c>
      <c r="D391">
        <v>1.8722000000000001</v>
      </c>
      <c r="F391">
        <v>1.8685</v>
      </c>
    </row>
    <row r="392" spans="3:6" x14ac:dyDescent="0.25">
      <c r="C392" s="131">
        <v>43476</v>
      </c>
      <c r="D392">
        <v>1.8696999999999999</v>
      </c>
      <c r="F392">
        <v>1.8658999999999999</v>
      </c>
    </row>
    <row r="393" spans="3:6" x14ac:dyDescent="0.25">
      <c r="C393" s="131">
        <v>43475</v>
      </c>
      <c r="D393">
        <v>1.8692</v>
      </c>
      <c r="F393">
        <v>1.8654999999999999</v>
      </c>
    </row>
    <row r="394" spans="3:6" x14ac:dyDescent="0.25">
      <c r="C394" s="131">
        <v>43474</v>
      </c>
      <c r="D394">
        <v>1.8682000000000001</v>
      </c>
      <c r="F394">
        <v>1.8645</v>
      </c>
    </row>
    <row r="395" spans="3:6" x14ac:dyDescent="0.25">
      <c r="C395" s="131">
        <v>43473</v>
      </c>
      <c r="D395">
        <v>1.8708</v>
      </c>
      <c r="F395">
        <v>1.8671</v>
      </c>
    </row>
    <row r="396" spans="3:6" x14ac:dyDescent="0.25">
      <c r="C396" s="131">
        <v>43472</v>
      </c>
      <c r="D396">
        <v>1.8727</v>
      </c>
      <c r="F396">
        <v>1.869</v>
      </c>
    </row>
    <row r="397" spans="3:6" x14ac:dyDescent="0.25">
      <c r="C397" s="131">
        <v>43469</v>
      </c>
      <c r="D397">
        <v>1.8742000000000001</v>
      </c>
      <c r="F397">
        <v>1.8705000000000001</v>
      </c>
    </row>
    <row r="398" spans="3:6" x14ac:dyDescent="0.25">
      <c r="C398" s="131">
        <v>43468</v>
      </c>
      <c r="D398">
        <v>1.8777999999999999</v>
      </c>
      <c r="F398">
        <v>1.8741000000000001</v>
      </c>
    </row>
    <row r="399" spans="3:6" x14ac:dyDescent="0.25">
      <c r="C399" s="131">
        <v>43467</v>
      </c>
      <c r="D399">
        <v>1.8709</v>
      </c>
      <c r="F399">
        <v>1.8672</v>
      </c>
    </row>
    <row r="400" spans="3:6" x14ac:dyDescent="0.25">
      <c r="C400" s="131">
        <v>43465</v>
      </c>
      <c r="D400">
        <v>1.8680000000000001</v>
      </c>
      <c r="F400">
        <v>1.8643000000000001</v>
      </c>
    </row>
    <row r="401" spans="3:6" x14ac:dyDescent="0.25">
      <c r="C401" s="131">
        <v>43462</v>
      </c>
      <c r="D401">
        <v>1.8647</v>
      </c>
      <c r="F401">
        <v>1.8609</v>
      </c>
    </row>
    <row r="402" spans="3:6" x14ac:dyDescent="0.25">
      <c r="C402" s="131">
        <v>43461</v>
      </c>
      <c r="D402">
        <v>1.8642000000000001</v>
      </c>
      <c r="F402">
        <v>1.8605</v>
      </c>
    </row>
    <row r="403" spans="3:6" x14ac:dyDescent="0.25">
      <c r="C403" s="131">
        <v>43458</v>
      </c>
      <c r="D403">
        <v>1.8653999999999999</v>
      </c>
      <c r="F403">
        <v>1.8616999999999999</v>
      </c>
    </row>
    <row r="404" spans="3:6" x14ac:dyDescent="0.25">
      <c r="C404" s="131">
        <v>43455</v>
      </c>
      <c r="D404">
        <v>1.8632</v>
      </c>
      <c r="F404">
        <v>1.8594999999999999</v>
      </c>
    </row>
    <row r="405" spans="3:6" x14ac:dyDescent="0.25">
      <c r="C405" s="131">
        <v>43454</v>
      </c>
      <c r="D405">
        <v>1.8667</v>
      </c>
      <c r="F405">
        <v>1.8629</v>
      </c>
    </row>
    <row r="406" spans="3:6" x14ac:dyDescent="0.25">
      <c r="C406" s="131">
        <v>43453</v>
      </c>
      <c r="D406">
        <v>1.8632</v>
      </c>
      <c r="F406">
        <v>1.8594999999999999</v>
      </c>
    </row>
    <row r="407" spans="3:6" x14ac:dyDescent="0.25">
      <c r="C407" s="131">
        <v>43452</v>
      </c>
      <c r="D407">
        <v>1.8602000000000001</v>
      </c>
      <c r="F407">
        <v>1.8565</v>
      </c>
    </row>
    <row r="408" spans="3:6" x14ac:dyDescent="0.25">
      <c r="C408" s="131">
        <v>43451</v>
      </c>
      <c r="D408">
        <v>1.8583000000000001</v>
      </c>
      <c r="F408">
        <v>1.8546</v>
      </c>
    </row>
    <row r="409" spans="3:6" x14ac:dyDescent="0.25">
      <c r="C409" s="131">
        <v>43448</v>
      </c>
      <c r="D409">
        <v>1.8580000000000001</v>
      </c>
      <c r="F409">
        <v>1.8542000000000001</v>
      </c>
    </row>
    <row r="410" spans="3:6" x14ac:dyDescent="0.25">
      <c r="C410" s="131">
        <v>43447</v>
      </c>
      <c r="D410">
        <v>1.8574999999999999</v>
      </c>
      <c r="F410">
        <v>1.8537999999999999</v>
      </c>
    </row>
    <row r="411" spans="3:6" x14ac:dyDescent="0.25">
      <c r="C411" s="131">
        <v>43446</v>
      </c>
      <c r="D411">
        <v>1.8591</v>
      </c>
      <c r="F411">
        <v>1.8552999999999999</v>
      </c>
    </row>
    <row r="412" spans="3:6" x14ac:dyDescent="0.25">
      <c r="C412" s="131">
        <v>43445</v>
      </c>
      <c r="D412">
        <v>1.8591</v>
      </c>
      <c r="F412">
        <v>1.8553999999999999</v>
      </c>
    </row>
    <row r="413" spans="3:6" x14ac:dyDescent="0.25">
      <c r="C413" s="131">
        <v>43444</v>
      </c>
      <c r="D413">
        <v>1.8603000000000001</v>
      </c>
      <c r="F413">
        <v>1.8565</v>
      </c>
    </row>
    <row r="414" spans="3:6" x14ac:dyDescent="0.25">
      <c r="C414" s="131">
        <v>43441</v>
      </c>
      <c r="D414">
        <v>1.8597999999999999</v>
      </c>
      <c r="F414">
        <v>1.8561000000000001</v>
      </c>
    </row>
    <row r="415" spans="3:6" x14ac:dyDescent="0.25">
      <c r="C415" s="131">
        <v>43440</v>
      </c>
      <c r="D415">
        <v>1.8599000000000001</v>
      </c>
      <c r="F415">
        <v>1.8562000000000001</v>
      </c>
    </row>
    <row r="416" spans="3:6" x14ac:dyDescent="0.25">
      <c r="C416" s="131">
        <v>43439</v>
      </c>
      <c r="D416">
        <v>1.8571</v>
      </c>
      <c r="F416">
        <v>1.8533999999999999</v>
      </c>
    </row>
    <row r="417" spans="3:6" x14ac:dyDescent="0.25">
      <c r="C417" s="131">
        <v>43438</v>
      </c>
      <c r="D417">
        <v>1.8551</v>
      </c>
      <c r="F417">
        <v>1.8513999999999999</v>
      </c>
    </row>
    <row r="418" spans="3:6" x14ac:dyDescent="0.25">
      <c r="C418" s="131">
        <v>43437</v>
      </c>
      <c r="D418">
        <v>1.8499000000000001</v>
      </c>
      <c r="F418">
        <v>1.8462000000000001</v>
      </c>
    </row>
    <row r="419" spans="3:6" x14ac:dyDescent="0.25">
      <c r="C419" s="131">
        <v>43434</v>
      </c>
      <c r="D419">
        <v>1.8512</v>
      </c>
      <c r="F419">
        <v>1.8474999999999999</v>
      </c>
    </row>
    <row r="420" spans="3:6" x14ac:dyDescent="0.25">
      <c r="C420" s="131">
        <v>43433</v>
      </c>
      <c r="D420">
        <v>1.8499000000000001</v>
      </c>
      <c r="F420">
        <v>1.8462000000000001</v>
      </c>
    </row>
    <row r="421" spans="3:6" x14ac:dyDescent="0.25">
      <c r="C421" s="131">
        <v>43432</v>
      </c>
      <c r="D421">
        <v>1.8485</v>
      </c>
      <c r="F421">
        <v>1.8448</v>
      </c>
    </row>
    <row r="422" spans="3:6" x14ac:dyDescent="0.25">
      <c r="C422" s="131">
        <v>43431</v>
      </c>
      <c r="D422">
        <v>1.8473999999999999</v>
      </c>
      <c r="F422">
        <v>1.8436999999999999</v>
      </c>
    </row>
    <row r="423" spans="3:6" x14ac:dyDescent="0.25">
      <c r="C423" s="131">
        <v>43430</v>
      </c>
      <c r="D423">
        <v>1.847</v>
      </c>
      <c r="F423">
        <v>1.8433999999999999</v>
      </c>
    </row>
    <row r="424" spans="3:6" x14ac:dyDescent="0.25">
      <c r="C424" s="131">
        <v>43427</v>
      </c>
      <c r="D424">
        <v>1.8467</v>
      </c>
      <c r="F424">
        <v>1.843</v>
      </c>
    </row>
    <row r="425" spans="3:6" x14ac:dyDescent="0.25">
      <c r="C425" s="131">
        <v>43426</v>
      </c>
      <c r="D425">
        <v>1.8456999999999999</v>
      </c>
      <c r="F425">
        <v>1.8420000000000001</v>
      </c>
    </row>
    <row r="426" spans="3:6" x14ac:dyDescent="0.25">
      <c r="C426" s="131">
        <v>43425</v>
      </c>
      <c r="D426">
        <v>1.8445</v>
      </c>
      <c r="F426">
        <v>1.8408</v>
      </c>
    </row>
    <row r="427" spans="3:6" x14ac:dyDescent="0.25">
      <c r="C427" s="131">
        <v>43424</v>
      </c>
      <c r="D427">
        <v>1.8445</v>
      </c>
      <c r="F427">
        <v>1.8408</v>
      </c>
    </row>
    <row r="428" spans="3:6" x14ac:dyDescent="0.25">
      <c r="C428" s="131">
        <v>43423</v>
      </c>
      <c r="D428">
        <v>1.847</v>
      </c>
      <c r="F428">
        <v>1.8432999999999999</v>
      </c>
    </row>
    <row r="429" spans="3:6" x14ac:dyDescent="0.25">
      <c r="C429" s="131">
        <v>43420</v>
      </c>
      <c r="D429">
        <v>1.8452999999999999</v>
      </c>
      <c r="F429">
        <v>1.8415999999999999</v>
      </c>
    </row>
    <row r="430" spans="3:6" x14ac:dyDescent="0.25">
      <c r="C430" s="131">
        <v>43419</v>
      </c>
      <c r="D430">
        <v>1.8414999999999999</v>
      </c>
      <c r="F430">
        <v>1.8379000000000001</v>
      </c>
    </row>
    <row r="431" spans="3:6" x14ac:dyDescent="0.25">
      <c r="C431" s="131">
        <v>43418</v>
      </c>
      <c r="D431">
        <v>1.843</v>
      </c>
      <c r="F431">
        <v>1.8392999999999999</v>
      </c>
    </row>
    <row r="432" spans="3:6" x14ac:dyDescent="0.25">
      <c r="C432" s="131">
        <v>43417</v>
      </c>
      <c r="D432">
        <v>1.8405</v>
      </c>
      <c r="F432">
        <v>1.8368</v>
      </c>
    </row>
    <row r="433" spans="3:6" x14ac:dyDescent="0.25">
      <c r="C433" s="131">
        <v>43416</v>
      </c>
      <c r="D433">
        <v>1.8391999999999999</v>
      </c>
      <c r="F433">
        <v>1.8355999999999999</v>
      </c>
    </row>
    <row r="434" spans="3:6" x14ac:dyDescent="0.25">
      <c r="C434" s="131">
        <v>43413</v>
      </c>
      <c r="D434">
        <v>1.8368</v>
      </c>
      <c r="F434">
        <v>1.8331</v>
      </c>
    </row>
    <row r="435" spans="3:6" x14ac:dyDescent="0.25">
      <c r="C435" s="131">
        <v>43412</v>
      </c>
      <c r="D435">
        <v>1.8368</v>
      </c>
      <c r="F435">
        <v>1.8331</v>
      </c>
    </row>
    <row r="436" spans="3:6" x14ac:dyDescent="0.25">
      <c r="C436" s="131">
        <v>43411</v>
      </c>
      <c r="D436">
        <v>1.8389</v>
      </c>
      <c r="F436">
        <v>1.8351999999999999</v>
      </c>
    </row>
    <row r="437" spans="3:6" x14ac:dyDescent="0.25">
      <c r="C437" s="131">
        <v>43410</v>
      </c>
      <c r="D437">
        <v>1.8386</v>
      </c>
      <c r="F437">
        <v>1.835</v>
      </c>
    </row>
    <row r="438" spans="3:6" x14ac:dyDescent="0.25">
      <c r="C438" s="131">
        <v>43409</v>
      </c>
      <c r="D438">
        <v>1.8379000000000001</v>
      </c>
      <c r="F438">
        <v>1.8342000000000001</v>
      </c>
    </row>
    <row r="439" spans="3:6" x14ac:dyDescent="0.25">
      <c r="C439" s="131">
        <v>43406</v>
      </c>
      <c r="D439">
        <v>1.8406</v>
      </c>
      <c r="F439">
        <v>1.8369</v>
      </c>
    </row>
    <row r="440" spans="3:6" x14ac:dyDescent="0.25">
      <c r="C440" s="131">
        <v>43405</v>
      </c>
      <c r="D440">
        <v>1.8458000000000001</v>
      </c>
      <c r="F440">
        <v>1.8421000000000001</v>
      </c>
    </row>
    <row r="441" spans="3:6" x14ac:dyDescent="0.25">
      <c r="C441" s="131">
        <v>43404</v>
      </c>
      <c r="D441">
        <v>1.8471</v>
      </c>
      <c r="F441">
        <v>1.8433999999999999</v>
      </c>
    </row>
    <row r="442" spans="3:6" x14ac:dyDescent="0.25">
      <c r="C442" s="131">
        <v>43403</v>
      </c>
      <c r="D442">
        <v>1.8503000000000001</v>
      </c>
      <c r="F442">
        <v>1.8466</v>
      </c>
    </row>
    <row r="443" spans="3:6" x14ac:dyDescent="0.25">
      <c r="C443" s="131">
        <v>43402</v>
      </c>
      <c r="D443">
        <v>1.8513999999999999</v>
      </c>
      <c r="F443">
        <v>1.8476999999999999</v>
      </c>
    </row>
    <row r="444" spans="3:6" x14ac:dyDescent="0.25">
      <c r="C444" s="131">
        <v>43399</v>
      </c>
      <c r="D444">
        <v>1.8492</v>
      </c>
      <c r="F444">
        <v>1.8454999999999999</v>
      </c>
    </row>
    <row r="445" spans="3:6" x14ac:dyDescent="0.25">
      <c r="C445" s="131">
        <v>43398</v>
      </c>
      <c r="D445">
        <v>1.8475999999999999</v>
      </c>
      <c r="F445">
        <v>1.8439000000000001</v>
      </c>
    </row>
    <row r="446" spans="3:6" x14ac:dyDescent="0.25">
      <c r="C446" s="131">
        <v>43397</v>
      </c>
      <c r="D446">
        <v>1.8445</v>
      </c>
      <c r="F446">
        <v>1.8408</v>
      </c>
    </row>
    <row r="447" spans="3:6" x14ac:dyDescent="0.25">
      <c r="C447" s="131">
        <v>43396</v>
      </c>
      <c r="D447">
        <v>1.8429</v>
      </c>
      <c r="F447">
        <v>1.8391999999999999</v>
      </c>
    </row>
    <row r="448" spans="3:6" x14ac:dyDescent="0.25">
      <c r="C448" s="131">
        <v>43395</v>
      </c>
      <c r="D448">
        <v>1.8406</v>
      </c>
      <c r="F448">
        <v>1.8369</v>
      </c>
    </row>
    <row r="449" spans="3:6" x14ac:dyDescent="0.25">
      <c r="C449" s="131">
        <v>43392</v>
      </c>
      <c r="D449">
        <v>1.8415999999999999</v>
      </c>
      <c r="F449">
        <v>1.8379000000000001</v>
      </c>
    </row>
    <row r="450" spans="3:6" x14ac:dyDescent="0.25">
      <c r="C450" s="131">
        <v>43391</v>
      </c>
      <c r="D450">
        <v>1.8384</v>
      </c>
      <c r="F450">
        <v>1.8347</v>
      </c>
    </row>
    <row r="451" spans="3:6" x14ac:dyDescent="0.25">
      <c r="C451" s="131">
        <v>43390</v>
      </c>
      <c r="D451">
        <v>1.8405</v>
      </c>
      <c r="F451">
        <v>1.8368</v>
      </c>
    </row>
    <row r="452" spans="3:6" x14ac:dyDescent="0.25">
      <c r="C452" s="131">
        <v>43389</v>
      </c>
      <c r="D452">
        <v>1.8395999999999999</v>
      </c>
      <c r="F452">
        <v>1.8360000000000001</v>
      </c>
    </row>
    <row r="453" spans="3:6" x14ac:dyDescent="0.25">
      <c r="C453" s="131">
        <v>43388</v>
      </c>
      <c r="D453">
        <v>1.8406</v>
      </c>
      <c r="F453">
        <v>1.8369</v>
      </c>
    </row>
    <row r="454" spans="3:6" x14ac:dyDescent="0.25">
      <c r="C454" s="131">
        <v>43385</v>
      </c>
      <c r="D454">
        <v>1.8360000000000001</v>
      </c>
      <c r="F454">
        <v>1.8323</v>
      </c>
    </row>
    <row r="455" spans="3:6" x14ac:dyDescent="0.25">
      <c r="C455" s="131">
        <v>43384</v>
      </c>
      <c r="D455">
        <v>1.8375999999999999</v>
      </c>
      <c r="F455">
        <v>1.8339000000000001</v>
      </c>
    </row>
    <row r="456" spans="3:6" x14ac:dyDescent="0.25">
      <c r="C456" s="131">
        <v>43383</v>
      </c>
      <c r="D456">
        <v>1.8351999999999999</v>
      </c>
      <c r="F456">
        <v>1.8314999999999999</v>
      </c>
    </row>
    <row r="457" spans="3:6" x14ac:dyDescent="0.25">
      <c r="C457" s="131">
        <v>43382</v>
      </c>
      <c r="D457">
        <v>1.8339000000000001</v>
      </c>
      <c r="F457">
        <v>1.8303</v>
      </c>
    </row>
    <row r="458" spans="3:6" x14ac:dyDescent="0.25">
      <c r="C458" s="131">
        <v>43381</v>
      </c>
      <c r="D458">
        <v>1.8341000000000001</v>
      </c>
      <c r="F458">
        <v>1.8304</v>
      </c>
    </row>
    <row r="459" spans="3:6" x14ac:dyDescent="0.25">
      <c r="C459" s="131">
        <v>43378</v>
      </c>
      <c r="D459">
        <v>1.8371999999999999</v>
      </c>
      <c r="F459">
        <v>1.8334999999999999</v>
      </c>
    </row>
    <row r="460" spans="3:6" x14ac:dyDescent="0.25">
      <c r="C460" s="131">
        <v>43377</v>
      </c>
      <c r="D460">
        <v>1.8378000000000001</v>
      </c>
      <c r="F460">
        <v>1.8341000000000001</v>
      </c>
    </row>
    <row r="461" spans="3:6" x14ac:dyDescent="0.25">
      <c r="C461" s="131">
        <v>43376</v>
      </c>
      <c r="D461">
        <v>1.8427</v>
      </c>
      <c r="F461">
        <v>1.839</v>
      </c>
    </row>
    <row r="462" spans="3:6" x14ac:dyDescent="0.25">
      <c r="C462" s="131">
        <v>43375</v>
      </c>
      <c r="D462">
        <v>1.8408</v>
      </c>
      <c r="F462">
        <v>1.8371</v>
      </c>
    </row>
    <row r="463" spans="3:6" x14ac:dyDescent="0.25">
      <c r="C463" s="131">
        <v>43373</v>
      </c>
      <c r="D463">
        <v>1.8405</v>
      </c>
      <c r="F463">
        <v>1.8368</v>
      </c>
    </row>
    <row r="464" spans="3:6" x14ac:dyDescent="0.25">
      <c r="C464" s="131">
        <v>43371</v>
      </c>
      <c r="D464">
        <v>1.8405</v>
      </c>
      <c r="F464">
        <v>1.8368</v>
      </c>
    </row>
    <row r="465" spans="3:6" x14ac:dyDescent="0.25">
      <c r="C465" s="131">
        <v>43370</v>
      </c>
      <c r="D465">
        <v>1.8392999999999999</v>
      </c>
      <c r="F465">
        <v>1.8355999999999999</v>
      </c>
    </row>
    <row r="466" spans="3:6" x14ac:dyDescent="0.25">
      <c r="C466" s="131">
        <v>43369</v>
      </c>
      <c r="D466">
        <v>1.8361000000000001</v>
      </c>
      <c r="F466">
        <v>1.8324</v>
      </c>
    </row>
    <row r="467" spans="3:6" x14ac:dyDescent="0.25">
      <c r="C467" s="131">
        <v>43368</v>
      </c>
      <c r="D467">
        <v>1.8342000000000001</v>
      </c>
      <c r="F467">
        <v>1.8305</v>
      </c>
    </row>
    <row r="468" spans="3:6" x14ac:dyDescent="0.25">
      <c r="C468" s="131">
        <v>43367</v>
      </c>
      <c r="D468">
        <v>1.8371</v>
      </c>
      <c r="F468">
        <v>1.8333999999999999</v>
      </c>
    </row>
    <row r="469" spans="3:6" x14ac:dyDescent="0.25">
      <c r="C469" s="131">
        <v>43364</v>
      </c>
      <c r="D469">
        <v>1.8373999999999999</v>
      </c>
      <c r="F469">
        <v>1.8337000000000001</v>
      </c>
    </row>
    <row r="470" spans="3:6" x14ac:dyDescent="0.25">
      <c r="C470" s="131">
        <v>43363</v>
      </c>
      <c r="D470">
        <v>1.8362000000000001</v>
      </c>
      <c r="F470">
        <v>1.8325</v>
      </c>
    </row>
    <row r="471" spans="3:6" x14ac:dyDescent="0.25">
      <c r="C471" s="131">
        <v>43362</v>
      </c>
      <c r="D471">
        <v>1.8365</v>
      </c>
      <c r="F471">
        <v>1.8328</v>
      </c>
    </row>
    <row r="472" spans="3:6" x14ac:dyDescent="0.25">
      <c r="C472" s="131">
        <v>43361</v>
      </c>
      <c r="D472">
        <v>1.8409</v>
      </c>
      <c r="F472">
        <v>1.8371999999999999</v>
      </c>
    </row>
    <row r="473" spans="3:6" x14ac:dyDescent="0.25">
      <c r="C473" s="131">
        <v>43360</v>
      </c>
      <c r="D473">
        <v>1.8433999999999999</v>
      </c>
      <c r="F473">
        <v>1.8396999999999999</v>
      </c>
    </row>
    <row r="474" spans="3:6" x14ac:dyDescent="0.25">
      <c r="C474" s="131">
        <v>43357</v>
      </c>
      <c r="D474">
        <v>1.845</v>
      </c>
      <c r="F474">
        <v>1.8412999999999999</v>
      </c>
    </row>
    <row r="475" spans="3:6" x14ac:dyDescent="0.25">
      <c r="C475" s="131">
        <v>43356</v>
      </c>
      <c r="D475">
        <v>1.8445</v>
      </c>
      <c r="F475">
        <v>1.8408</v>
      </c>
    </row>
    <row r="476" spans="3:6" x14ac:dyDescent="0.25">
      <c r="C476" s="131">
        <v>43355</v>
      </c>
      <c r="D476">
        <v>1.8461000000000001</v>
      </c>
      <c r="F476">
        <v>1.8424</v>
      </c>
    </row>
    <row r="477" spans="3:6" x14ac:dyDescent="0.25">
      <c r="C477" s="131">
        <v>43354</v>
      </c>
      <c r="D477">
        <v>1.8465</v>
      </c>
      <c r="F477">
        <v>1.8428</v>
      </c>
    </row>
    <row r="478" spans="3:6" x14ac:dyDescent="0.25">
      <c r="C478" s="131">
        <v>43353</v>
      </c>
      <c r="D478">
        <v>1.8467</v>
      </c>
      <c r="F478">
        <v>1.843</v>
      </c>
    </row>
    <row r="479" spans="3:6" x14ac:dyDescent="0.25">
      <c r="C479" s="131">
        <v>43350</v>
      </c>
      <c r="D479">
        <v>1.8485</v>
      </c>
      <c r="F479">
        <v>1.8448</v>
      </c>
    </row>
    <row r="480" spans="3:6" x14ac:dyDescent="0.25">
      <c r="C480" s="131">
        <v>43349</v>
      </c>
      <c r="D480">
        <v>1.847</v>
      </c>
      <c r="F480">
        <v>1.8432999999999999</v>
      </c>
    </row>
    <row r="481" spans="3:6" x14ac:dyDescent="0.25">
      <c r="C481" s="131">
        <v>43348</v>
      </c>
      <c r="D481">
        <v>1.8476999999999999</v>
      </c>
      <c r="F481">
        <v>1.8440000000000001</v>
      </c>
    </row>
    <row r="482" spans="3:6" x14ac:dyDescent="0.25">
      <c r="C482" s="131">
        <v>43347</v>
      </c>
      <c r="D482">
        <v>1.8492999999999999</v>
      </c>
      <c r="F482">
        <v>1.8455999999999999</v>
      </c>
    </row>
    <row r="483" spans="3:6" x14ac:dyDescent="0.25">
      <c r="C483" s="131">
        <v>43346</v>
      </c>
      <c r="D483">
        <v>1.8499000000000001</v>
      </c>
      <c r="F483">
        <v>1.8462000000000001</v>
      </c>
    </row>
    <row r="484" spans="3:6" x14ac:dyDescent="0.25">
      <c r="C484" s="131">
        <v>43343</v>
      </c>
      <c r="D484">
        <v>1.8493999999999999</v>
      </c>
      <c r="F484">
        <v>1.8456999999999999</v>
      </c>
    </row>
    <row r="485" spans="3:6" x14ac:dyDescent="0.25">
      <c r="C485" s="131">
        <v>43342</v>
      </c>
      <c r="D485">
        <v>1.8461000000000001</v>
      </c>
      <c r="F485">
        <v>1.8424</v>
      </c>
    </row>
    <row r="486" spans="3:6" x14ac:dyDescent="0.25">
      <c r="C486" s="131">
        <v>43341</v>
      </c>
      <c r="D486">
        <v>1.8482000000000001</v>
      </c>
      <c r="F486">
        <v>1.8445</v>
      </c>
    </row>
    <row r="487" spans="3:6" x14ac:dyDescent="0.25">
      <c r="C487" s="131">
        <v>43340</v>
      </c>
      <c r="D487">
        <v>1.8465</v>
      </c>
      <c r="F487">
        <v>1.8428</v>
      </c>
    </row>
    <row r="488" spans="3:6" x14ac:dyDescent="0.25">
      <c r="C488" s="131">
        <v>43339</v>
      </c>
      <c r="D488">
        <v>1.8476999999999999</v>
      </c>
      <c r="F488">
        <v>1.8440000000000001</v>
      </c>
    </row>
    <row r="489" spans="3:6" x14ac:dyDescent="0.25">
      <c r="C489" s="131">
        <v>43336</v>
      </c>
      <c r="D489">
        <v>1.8480000000000001</v>
      </c>
      <c r="F489">
        <v>1.8443000000000001</v>
      </c>
    </row>
    <row r="490" spans="3:6" x14ac:dyDescent="0.25">
      <c r="C490" s="131">
        <v>43335</v>
      </c>
      <c r="D490">
        <v>1.8486</v>
      </c>
      <c r="F490">
        <v>1.845</v>
      </c>
    </row>
    <row r="491" spans="3:6" x14ac:dyDescent="0.25">
      <c r="C491" s="131">
        <v>43334</v>
      </c>
      <c r="D491">
        <v>1.8473999999999999</v>
      </c>
      <c r="F491">
        <v>1.8436999999999999</v>
      </c>
    </row>
    <row r="492" spans="3:6" x14ac:dyDescent="0.25">
      <c r="C492" s="131">
        <v>43333</v>
      </c>
      <c r="D492">
        <v>1.8472</v>
      </c>
      <c r="F492">
        <v>1.8434999999999999</v>
      </c>
    </row>
    <row r="493" spans="3:6" x14ac:dyDescent="0.25">
      <c r="C493" s="131">
        <v>43332</v>
      </c>
      <c r="D493">
        <v>1.8479000000000001</v>
      </c>
      <c r="F493">
        <v>1.8442000000000001</v>
      </c>
    </row>
    <row r="494" spans="3:6" x14ac:dyDescent="0.25">
      <c r="C494" s="131">
        <v>43329</v>
      </c>
      <c r="D494">
        <v>1.8463000000000001</v>
      </c>
      <c r="F494">
        <v>1.8426</v>
      </c>
    </row>
    <row r="495" spans="3:6" x14ac:dyDescent="0.25">
      <c r="C495" s="131">
        <v>43328</v>
      </c>
      <c r="D495">
        <v>1.8458000000000001</v>
      </c>
      <c r="F495">
        <v>1.8421000000000001</v>
      </c>
    </row>
    <row r="496" spans="3:6" x14ac:dyDescent="0.25">
      <c r="C496" s="131">
        <v>43327</v>
      </c>
      <c r="D496">
        <v>1.8431999999999999</v>
      </c>
      <c r="F496">
        <v>1.8394999999999999</v>
      </c>
    </row>
    <row r="497" spans="3:6" x14ac:dyDescent="0.25">
      <c r="C497" s="131">
        <v>43326</v>
      </c>
      <c r="D497">
        <v>1.8427</v>
      </c>
      <c r="F497">
        <v>1.8391</v>
      </c>
    </row>
    <row r="498" spans="3:6" x14ac:dyDescent="0.25">
      <c r="C498" s="131">
        <v>43325</v>
      </c>
      <c r="D498">
        <v>1.8429</v>
      </c>
      <c r="F498">
        <v>1.8391999999999999</v>
      </c>
    </row>
    <row r="499" spans="3:6" x14ac:dyDescent="0.25">
      <c r="C499" s="131">
        <v>43322</v>
      </c>
      <c r="D499">
        <v>1.8421000000000001</v>
      </c>
      <c r="F499">
        <v>1.8384</v>
      </c>
    </row>
    <row r="500" spans="3:6" x14ac:dyDescent="0.25">
      <c r="C500" s="131">
        <v>43321</v>
      </c>
      <c r="D500">
        <v>1.8379000000000001</v>
      </c>
      <c r="F500">
        <v>1.8342000000000001</v>
      </c>
    </row>
    <row r="501" spans="3:6" x14ac:dyDescent="0.25">
      <c r="C501" s="131">
        <v>43320</v>
      </c>
      <c r="D501">
        <v>1.8367</v>
      </c>
      <c r="F501">
        <v>1.833</v>
      </c>
    </row>
    <row r="502" spans="3:6" x14ac:dyDescent="0.25">
      <c r="C502" s="131">
        <v>43319</v>
      </c>
      <c r="D502">
        <v>1.8384</v>
      </c>
      <c r="F502">
        <v>1.8347</v>
      </c>
    </row>
    <row r="503" spans="3:6" x14ac:dyDescent="0.25">
      <c r="C503" s="131">
        <v>43318</v>
      </c>
      <c r="D503">
        <v>1.8366</v>
      </c>
      <c r="F503">
        <v>1.833</v>
      </c>
    </row>
    <row r="504" spans="3:6" x14ac:dyDescent="0.25">
      <c r="C504" s="131">
        <v>43315</v>
      </c>
      <c r="D504">
        <v>1.8333999999999999</v>
      </c>
      <c r="F504">
        <v>1.8297000000000001</v>
      </c>
    </row>
    <row r="505" spans="3:6" x14ac:dyDescent="0.25">
      <c r="C505" s="131">
        <v>43314</v>
      </c>
      <c r="D505">
        <v>1.8338000000000001</v>
      </c>
      <c r="F505">
        <v>1.8301000000000001</v>
      </c>
    </row>
    <row r="506" spans="3:6" x14ac:dyDescent="0.25">
      <c r="C506" s="131">
        <v>43313</v>
      </c>
      <c r="D506">
        <v>1.8366</v>
      </c>
      <c r="F506">
        <v>1.8329</v>
      </c>
    </row>
    <row r="507" spans="3:6" x14ac:dyDescent="0.25">
      <c r="C507" s="131">
        <v>43312</v>
      </c>
      <c r="D507">
        <v>1.8391</v>
      </c>
      <c r="F507">
        <v>1.8353999999999999</v>
      </c>
    </row>
    <row r="508" spans="3:6" x14ac:dyDescent="0.25">
      <c r="C508" s="131">
        <v>43311</v>
      </c>
      <c r="D508">
        <v>1.8389</v>
      </c>
      <c r="F508">
        <v>1.8351999999999999</v>
      </c>
    </row>
    <row r="509" spans="3:6" x14ac:dyDescent="0.25">
      <c r="C509" s="131">
        <v>43308</v>
      </c>
      <c r="D509">
        <v>1.8387</v>
      </c>
      <c r="F509">
        <v>1.835</v>
      </c>
    </row>
    <row r="510" spans="3:6" x14ac:dyDescent="0.25">
      <c r="C510" s="131">
        <v>43307</v>
      </c>
      <c r="D510">
        <v>1.8357000000000001</v>
      </c>
      <c r="F510">
        <v>1.8320000000000001</v>
      </c>
    </row>
    <row r="511" spans="3:6" x14ac:dyDescent="0.25">
      <c r="C511" s="131">
        <v>43306</v>
      </c>
      <c r="D511">
        <v>1.8354999999999999</v>
      </c>
      <c r="F511">
        <v>1.8319000000000001</v>
      </c>
    </row>
    <row r="512" spans="3:6" x14ac:dyDescent="0.25">
      <c r="C512" s="131">
        <v>43305</v>
      </c>
      <c r="D512">
        <v>1.8325</v>
      </c>
      <c r="F512">
        <v>1.8288</v>
      </c>
    </row>
    <row r="513" spans="3:6" x14ac:dyDescent="0.25">
      <c r="C513" s="131">
        <v>43304</v>
      </c>
      <c r="D513">
        <v>1.8348</v>
      </c>
      <c r="F513">
        <v>1.8310999999999999</v>
      </c>
    </row>
    <row r="514" spans="3:6" x14ac:dyDescent="0.25">
      <c r="C514" s="131">
        <v>43301</v>
      </c>
      <c r="D514">
        <v>1.8388</v>
      </c>
      <c r="F514">
        <v>1.8351</v>
      </c>
    </row>
    <row r="515" spans="3:6" x14ac:dyDescent="0.25">
      <c r="C515" s="131">
        <v>43300</v>
      </c>
      <c r="D515">
        <v>1.8367</v>
      </c>
      <c r="F515">
        <v>1.833</v>
      </c>
    </row>
    <row r="516" spans="3:6" x14ac:dyDescent="0.25">
      <c r="C516" s="131">
        <v>43299</v>
      </c>
      <c r="D516">
        <v>1.8387</v>
      </c>
      <c r="F516">
        <v>1.835</v>
      </c>
    </row>
    <row r="517" spans="3:6" x14ac:dyDescent="0.25">
      <c r="C517" s="131">
        <v>43298</v>
      </c>
      <c r="D517">
        <v>1.8378000000000001</v>
      </c>
      <c r="F517">
        <v>1.8341000000000001</v>
      </c>
    </row>
    <row r="518" spans="3:6" x14ac:dyDescent="0.25">
      <c r="C518" s="131">
        <v>43297</v>
      </c>
      <c r="D518">
        <v>1.8391</v>
      </c>
      <c r="F518">
        <v>1.8353999999999999</v>
      </c>
    </row>
    <row r="519" spans="3:6" x14ac:dyDescent="0.25">
      <c r="C519" s="131">
        <v>43294</v>
      </c>
      <c r="D519">
        <v>1.8398000000000001</v>
      </c>
      <c r="F519">
        <v>1.8361000000000001</v>
      </c>
    </row>
    <row r="520" spans="3:6" x14ac:dyDescent="0.25">
      <c r="C520" s="131">
        <v>43293</v>
      </c>
      <c r="D520">
        <v>1.8401000000000001</v>
      </c>
      <c r="F520">
        <v>1.8364</v>
      </c>
    </row>
    <row r="521" spans="3:6" x14ac:dyDescent="0.25">
      <c r="C521" s="131">
        <v>43292</v>
      </c>
      <c r="D521">
        <v>1.8411</v>
      </c>
      <c r="F521">
        <v>1.8373999999999999</v>
      </c>
    </row>
    <row r="522" spans="3:6" x14ac:dyDescent="0.25">
      <c r="C522" s="131">
        <v>43291</v>
      </c>
      <c r="D522">
        <v>1.8383</v>
      </c>
      <c r="F522">
        <v>1.8346</v>
      </c>
    </row>
    <row r="523" spans="3:6" x14ac:dyDescent="0.25">
      <c r="C523" s="131">
        <v>43290</v>
      </c>
      <c r="D523">
        <v>1.8396999999999999</v>
      </c>
      <c r="F523">
        <v>1.8360000000000001</v>
      </c>
    </row>
    <row r="524" spans="3:6" x14ac:dyDescent="0.25">
      <c r="C524" s="131">
        <v>43287</v>
      </c>
      <c r="D524">
        <v>1.8389</v>
      </c>
      <c r="F524">
        <v>1.8351999999999999</v>
      </c>
    </row>
    <row r="525" spans="3:6" x14ac:dyDescent="0.25">
      <c r="C525" s="131">
        <v>43286</v>
      </c>
      <c r="D525">
        <v>1.8415999999999999</v>
      </c>
      <c r="F525">
        <v>1.8379000000000001</v>
      </c>
    </row>
    <row r="526" spans="3:6" x14ac:dyDescent="0.25">
      <c r="C526" s="131">
        <v>43285</v>
      </c>
      <c r="D526">
        <v>1.8411</v>
      </c>
      <c r="F526">
        <v>1.8373999999999999</v>
      </c>
    </row>
    <row r="527" spans="3:6" x14ac:dyDescent="0.25">
      <c r="C527" s="131">
        <v>43284</v>
      </c>
      <c r="D527">
        <v>1.8392999999999999</v>
      </c>
      <c r="F527">
        <v>1.8355999999999999</v>
      </c>
    </row>
    <row r="528" spans="3:6" x14ac:dyDescent="0.25">
      <c r="C528" s="131">
        <v>43283</v>
      </c>
      <c r="D528">
        <v>1.8407</v>
      </c>
      <c r="F528">
        <v>1.837</v>
      </c>
    </row>
    <row r="529" spans="3:6" x14ac:dyDescent="0.25">
      <c r="C529" s="131">
        <v>43281</v>
      </c>
      <c r="D529">
        <v>1.8379000000000001</v>
      </c>
      <c r="F529">
        <v>1.8342000000000001</v>
      </c>
    </row>
    <row r="530" spans="3:6" x14ac:dyDescent="0.25">
      <c r="C530" s="131">
        <v>43280</v>
      </c>
      <c r="D530">
        <v>1.8379000000000001</v>
      </c>
      <c r="F530">
        <v>1.8342000000000001</v>
      </c>
    </row>
    <row r="531" spans="3:6" x14ac:dyDescent="0.25">
      <c r="C531" s="131">
        <v>43279</v>
      </c>
      <c r="D531">
        <v>1.8383</v>
      </c>
      <c r="F531">
        <v>1.8347</v>
      </c>
    </row>
    <row r="532" spans="3:6" x14ac:dyDescent="0.25">
      <c r="C532" s="131">
        <v>43278</v>
      </c>
      <c r="D532">
        <v>1.8368</v>
      </c>
      <c r="F532">
        <v>1.8331999999999999</v>
      </c>
    </row>
    <row r="533" spans="3:6" x14ac:dyDescent="0.25">
      <c r="C533" s="131">
        <v>43277</v>
      </c>
      <c r="D533">
        <v>1.8351999999999999</v>
      </c>
      <c r="F533">
        <v>1.8314999999999999</v>
      </c>
    </row>
    <row r="534" spans="3:6" x14ac:dyDescent="0.25">
      <c r="C534" s="131">
        <v>43276</v>
      </c>
      <c r="D534">
        <v>1.8353999999999999</v>
      </c>
      <c r="F534">
        <v>1.8317000000000001</v>
      </c>
    </row>
    <row r="535" spans="3:6" x14ac:dyDescent="0.25">
      <c r="C535" s="131">
        <v>43273</v>
      </c>
      <c r="D535">
        <v>1.8342000000000001</v>
      </c>
      <c r="F535">
        <v>1.8305</v>
      </c>
    </row>
    <row r="536" spans="3:6" x14ac:dyDescent="0.25">
      <c r="C536" s="131">
        <v>43272</v>
      </c>
      <c r="D536">
        <v>1.8324</v>
      </c>
      <c r="F536">
        <v>1.8288</v>
      </c>
    </row>
    <row r="537" spans="3:6" x14ac:dyDescent="0.25">
      <c r="C537" s="131">
        <v>43271</v>
      </c>
      <c r="D537">
        <v>1.8338000000000001</v>
      </c>
      <c r="F537">
        <v>1.8302</v>
      </c>
    </row>
    <row r="538" spans="3:6" x14ac:dyDescent="0.25">
      <c r="C538" s="131">
        <v>43270</v>
      </c>
      <c r="D538">
        <v>1.8367</v>
      </c>
      <c r="F538">
        <v>1.8331</v>
      </c>
    </row>
    <row r="539" spans="3:6" x14ac:dyDescent="0.25">
      <c r="C539" s="131">
        <v>43269</v>
      </c>
      <c r="D539">
        <v>1.8332999999999999</v>
      </c>
      <c r="F539">
        <v>1.8295999999999999</v>
      </c>
    </row>
    <row r="540" spans="3:6" x14ac:dyDescent="0.25">
      <c r="C540" s="131">
        <v>43266</v>
      </c>
      <c r="D540">
        <v>1.8311999999999999</v>
      </c>
      <c r="F540">
        <v>1.8275999999999999</v>
      </c>
    </row>
    <row r="541" spans="3:6" x14ac:dyDescent="0.25">
      <c r="C541" s="131">
        <v>43265</v>
      </c>
      <c r="D541">
        <v>1.8293999999999999</v>
      </c>
      <c r="F541">
        <v>1.8258000000000001</v>
      </c>
    </row>
    <row r="542" spans="3:6" x14ac:dyDescent="0.25">
      <c r="C542" s="131">
        <v>43264</v>
      </c>
      <c r="D542">
        <v>1.8258000000000001</v>
      </c>
      <c r="F542">
        <v>1.8221000000000001</v>
      </c>
    </row>
    <row r="543" spans="3:6" x14ac:dyDescent="0.25">
      <c r="C543" s="131">
        <v>43263</v>
      </c>
      <c r="D543">
        <v>1.8239000000000001</v>
      </c>
      <c r="F543">
        <v>1.8203</v>
      </c>
    </row>
    <row r="544" spans="3:6" x14ac:dyDescent="0.25">
      <c r="C544" s="131">
        <v>43259</v>
      </c>
      <c r="D544">
        <v>1.8248</v>
      </c>
      <c r="F544">
        <v>1.8210999999999999</v>
      </c>
    </row>
    <row r="545" spans="3:6" x14ac:dyDescent="0.25">
      <c r="C545" s="131">
        <v>43258</v>
      </c>
      <c r="D545">
        <v>1.8202</v>
      </c>
      <c r="F545">
        <v>1.8165</v>
      </c>
    </row>
    <row r="546" spans="3:6" x14ac:dyDescent="0.25">
      <c r="C546" s="131">
        <v>43257</v>
      </c>
      <c r="D546">
        <v>1.8243</v>
      </c>
      <c r="F546">
        <v>1.8206</v>
      </c>
    </row>
    <row r="547" spans="3:6" x14ac:dyDescent="0.25">
      <c r="C547" s="131">
        <v>43256</v>
      </c>
      <c r="D547">
        <v>1.8262</v>
      </c>
      <c r="F547">
        <v>1.8225</v>
      </c>
    </row>
    <row r="548" spans="3:6" x14ac:dyDescent="0.25">
      <c r="C548" s="131">
        <v>43255</v>
      </c>
      <c r="D548">
        <v>1.8257000000000001</v>
      </c>
      <c r="F548">
        <v>1.8221000000000001</v>
      </c>
    </row>
    <row r="549" spans="3:6" x14ac:dyDescent="0.25">
      <c r="C549" s="131">
        <v>43252</v>
      </c>
      <c r="D549">
        <v>1.8283</v>
      </c>
      <c r="F549">
        <v>1.8247</v>
      </c>
    </row>
    <row r="550" spans="3:6" x14ac:dyDescent="0.25">
      <c r="C550" s="131">
        <v>43251</v>
      </c>
      <c r="D550">
        <v>1.8312999999999999</v>
      </c>
      <c r="F550">
        <v>1.8277000000000001</v>
      </c>
    </row>
    <row r="551" spans="3:6" x14ac:dyDescent="0.25">
      <c r="C551" s="131">
        <v>43250</v>
      </c>
      <c r="D551">
        <v>1.8314999999999999</v>
      </c>
      <c r="F551">
        <v>1.8279000000000001</v>
      </c>
    </row>
    <row r="552" spans="3:6" x14ac:dyDescent="0.25">
      <c r="C552" s="131">
        <v>43249</v>
      </c>
      <c r="D552">
        <v>1.8289</v>
      </c>
      <c r="F552">
        <v>1.8251999999999999</v>
      </c>
    </row>
    <row r="553" spans="3:6" x14ac:dyDescent="0.25">
      <c r="C553" s="131">
        <v>43248</v>
      </c>
      <c r="D553">
        <v>1.8240000000000001</v>
      </c>
      <c r="F553">
        <v>1.8203</v>
      </c>
    </row>
    <row r="554" spans="3:6" x14ac:dyDescent="0.25">
      <c r="C554" s="131">
        <v>43245</v>
      </c>
      <c r="D554">
        <v>1.8210999999999999</v>
      </c>
      <c r="F554">
        <v>1.8174999999999999</v>
      </c>
    </row>
    <row r="555" spans="3:6" x14ac:dyDescent="0.25">
      <c r="C555" s="131">
        <v>43244</v>
      </c>
      <c r="D555">
        <v>1.8192999999999999</v>
      </c>
      <c r="F555">
        <v>1.8157000000000001</v>
      </c>
    </row>
    <row r="556" spans="3:6" x14ac:dyDescent="0.25">
      <c r="C556" s="131">
        <v>43243</v>
      </c>
      <c r="D556">
        <v>1.8166</v>
      </c>
      <c r="F556">
        <v>1.8129999999999999</v>
      </c>
    </row>
    <row r="557" spans="3:6" x14ac:dyDescent="0.25">
      <c r="C557" s="131">
        <v>43242</v>
      </c>
      <c r="D557">
        <v>1.8152999999999999</v>
      </c>
      <c r="F557">
        <v>1.8117000000000001</v>
      </c>
    </row>
    <row r="558" spans="3:6" x14ac:dyDescent="0.25">
      <c r="C558" s="131">
        <v>43241</v>
      </c>
      <c r="D558">
        <v>1.8138000000000001</v>
      </c>
      <c r="F558">
        <v>1.8102</v>
      </c>
    </row>
    <row r="559" spans="3:6" x14ac:dyDescent="0.25">
      <c r="C559" s="131">
        <v>43238</v>
      </c>
      <c r="D559">
        <v>1.8129</v>
      </c>
      <c r="F559">
        <v>1.8092999999999999</v>
      </c>
    </row>
    <row r="560" spans="3:6" x14ac:dyDescent="0.25">
      <c r="C560" s="131">
        <v>43237</v>
      </c>
      <c r="D560">
        <v>1.8109999999999999</v>
      </c>
      <c r="F560">
        <v>1.8072999999999999</v>
      </c>
    </row>
    <row r="561" spans="3:6" x14ac:dyDescent="0.25">
      <c r="C561" s="131">
        <v>43236</v>
      </c>
      <c r="D561">
        <v>1.8147</v>
      </c>
      <c r="F561">
        <v>1.8110999999999999</v>
      </c>
    </row>
    <row r="562" spans="3:6" x14ac:dyDescent="0.25">
      <c r="C562" s="131">
        <v>43235</v>
      </c>
      <c r="D562">
        <v>1.8178000000000001</v>
      </c>
      <c r="F562">
        <v>1.8142</v>
      </c>
    </row>
    <row r="563" spans="3:6" x14ac:dyDescent="0.25">
      <c r="C563" s="131">
        <v>43234</v>
      </c>
      <c r="D563">
        <v>1.8229</v>
      </c>
      <c r="F563">
        <v>1.8192999999999999</v>
      </c>
    </row>
    <row r="564" spans="3:6" x14ac:dyDescent="0.25">
      <c r="C564" s="131">
        <v>43231</v>
      </c>
      <c r="D564">
        <v>1.8219000000000001</v>
      </c>
      <c r="F564">
        <v>1.8183</v>
      </c>
    </row>
    <row r="565" spans="3:6" x14ac:dyDescent="0.25">
      <c r="C565" s="131">
        <v>43230</v>
      </c>
      <c r="D565">
        <v>1.8221000000000001</v>
      </c>
      <c r="F565">
        <v>1.8184</v>
      </c>
    </row>
    <row r="566" spans="3:6" x14ac:dyDescent="0.25">
      <c r="C566" s="131">
        <v>43229</v>
      </c>
      <c r="D566">
        <v>1.821</v>
      </c>
      <c r="F566">
        <v>1.8172999999999999</v>
      </c>
    </row>
    <row r="567" spans="3:6" x14ac:dyDescent="0.25">
      <c r="C567" s="131">
        <v>43228</v>
      </c>
      <c r="D567">
        <v>1.823</v>
      </c>
      <c r="F567">
        <v>1.8192999999999999</v>
      </c>
    </row>
    <row r="568" spans="3:6" x14ac:dyDescent="0.25">
      <c r="C568" s="131">
        <v>43227</v>
      </c>
      <c r="D568">
        <v>1.8214999999999999</v>
      </c>
      <c r="F568">
        <v>1.8179000000000001</v>
      </c>
    </row>
    <row r="569" spans="3:6" x14ac:dyDescent="0.25">
      <c r="C569" s="131">
        <v>43224</v>
      </c>
      <c r="D569">
        <v>1.8199000000000001</v>
      </c>
      <c r="F569">
        <v>1.8163</v>
      </c>
    </row>
    <row r="570" spans="3:6" x14ac:dyDescent="0.25">
      <c r="C570" s="131">
        <v>43223</v>
      </c>
      <c r="D570">
        <v>1.8177000000000001</v>
      </c>
      <c r="F570">
        <v>1.8140000000000001</v>
      </c>
    </row>
    <row r="571" spans="3:6" x14ac:dyDescent="0.25">
      <c r="C571" s="131">
        <v>43222</v>
      </c>
      <c r="D571">
        <v>1.8181</v>
      </c>
      <c r="F571">
        <v>1.8145</v>
      </c>
    </row>
    <row r="572" spans="3:6" x14ac:dyDescent="0.25">
      <c r="C572" s="131">
        <v>43221</v>
      </c>
      <c r="D572">
        <v>1.8198000000000001</v>
      </c>
      <c r="F572">
        <v>1.8162</v>
      </c>
    </row>
    <row r="573" spans="3:6" x14ac:dyDescent="0.25">
      <c r="C573" s="131">
        <v>43220</v>
      </c>
      <c r="D573">
        <v>1.8192999999999999</v>
      </c>
      <c r="F573">
        <v>1.8156000000000001</v>
      </c>
    </row>
    <row r="574" spans="3:6" x14ac:dyDescent="0.25">
      <c r="C574" s="131">
        <v>43217</v>
      </c>
      <c r="D574">
        <v>1.8151999999999999</v>
      </c>
      <c r="F574">
        <v>1.8115000000000001</v>
      </c>
    </row>
    <row r="575" spans="3:6" x14ac:dyDescent="0.25">
      <c r="C575" s="131">
        <v>43216</v>
      </c>
      <c r="D575">
        <v>1.8122</v>
      </c>
      <c r="F575">
        <v>1.8086</v>
      </c>
    </row>
    <row r="576" spans="3:6" x14ac:dyDescent="0.25">
      <c r="C576" s="131">
        <v>43214</v>
      </c>
      <c r="D576">
        <v>1.8134999999999999</v>
      </c>
      <c r="F576">
        <v>1.8099000000000001</v>
      </c>
    </row>
    <row r="577" spans="3:6" x14ac:dyDescent="0.25">
      <c r="C577" s="131">
        <v>43213</v>
      </c>
      <c r="D577">
        <v>1.8113999999999999</v>
      </c>
      <c r="F577">
        <v>1.8078000000000001</v>
      </c>
    </row>
    <row r="578" spans="3:6" x14ac:dyDescent="0.25">
      <c r="C578" s="131">
        <v>43210</v>
      </c>
      <c r="D578">
        <v>1.8147</v>
      </c>
      <c r="F578">
        <v>1.8110999999999999</v>
      </c>
    </row>
    <row r="579" spans="3:6" x14ac:dyDescent="0.25">
      <c r="C579" s="131">
        <v>43209</v>
      </c>
      <c r="D579">
        <v>1.8159000000000001</v>
      </c>
      <c r="F579">
        <v>1.8122</v>
      </c>
    </row>
    <row r="580" spans="3:6" x14ac:dyDescent="0.25">
      <c r="C580" s="131">
        <v>43208</v>
      </c>
      <c r="D580">
        <v>1.8174999999999999</v>
      </c>
      <c r="F580">
        <v>1.8139000000000001</v>
      </c>
    </row>
    <row r="581" spans="3:6" x14ac:dyDescent="0.25">
      <c r="C581" s="131">
        <v>43207</v>
      </c>
      <c r="D581">
        <v>1.8167</v>
      </c>
      <c r="F581">
        <v>1.8130999999999999</v>
      </c>
    </row>
    <row r="582" spans="3:6" x14ac:dyDescent="0.25">
      <c r="C582" s="131">
        <v>43206</v>
      </c>
      <c r="D582">
        <v>1.8177000000000001</v>
      </c>
      <c r="F582">
        <v>1.8141</v>
      </c>
    </row>
    <row r="583" spans="3:6" x14ac:dyDescent="0.25">
      <c r="C583" s="131">
        <v>43203</v>
      </c>
      <c r="D583">
        <v>1.819</v>
      </c>
      <c r="F583">
        <v>1.8153999999999999</v>
      </c>
    </row>
    <row r="584" spans="3:6" x14ac:dyDescent="0.25">
      <c r="C584" s="131">
        <v>43202</v>
      </c>
      <c r="D584">
        <v>1.8239000000000001</v>
      </c>
      <c r="F584">
        <v>1.8202</v>
      </c>
    </row>
    <row r="585" spans="3:6" x14ac:dyDescent="0.25">
      <c r="C585" s="131">
        <v>43201</v>
      </c>
      <c r="D585">
        <v>1.8233999999999999</v>
      </c>
      <c r="F585">
        <v>1.8198000000000001</v>
      </c>
    </row>
    <row r="586" spans="3:6" x14ac:dyDescent="0.25">
      <c r="C586" s="131">
        <v>43200</v>
      </c>
      <c r="D586">
        <v>1.8217000000000001</v>
      </c>
      <c r="F586">
        <v>1.8181</v>
      </c>
    </row>
    <row r="587" spans="3:6" x14ac:dyDescent="0.25">
      <c r="C587" s="131">
        <v>43199</v>
      </c>
      <c r="D587">
        <v>1.8231999999999999</v>
      </c>
      <c r="F587">
        <v>1.8194999999999999</v>
      </c>
    </row>
    <row r="588" spans="3:6" x14ac:dyDescent="0.25">
      <c r="C588" s="131">
        <v>43196</v>
      </c>
      <c r="D588">
        <v>1.8239000000000001</v>
      </c>
      <c r="F588">
        <v>1.8202</v>
      </c>
    </row>
    <row r="589" spans="3:6" x14ac:dyDescent="0.25">
      <c r="C589" s="131">
        <v>43195</v>
      </c>
      <c r="D589">
        <v>1.8227</v>
      </c>
      <c r="F589">
        <v>1.819</v>
      </c>
    </row>
    <row r="590" spans="3:6" x14ac:dyDescent="0.25">
      <c r="C590" s="131">
        <v>43194</v>
      </c>
      <c r="D590">
        <v>1.8242</v>
      </c>
      <c r="F590">
        <v>1.8206</v>
      </c>
    </row>
    <row r="591" spans="3:6" x14ac:dyDescent="0.25">
      <c r="C591" s="131">
        <v>43193</v>
      </c>
      <c r="D591">
        <v>1.8267</v>
      </c>
      <c r="F591">
        <v>1.823</v>
      </c>
    </row>
    <row r="592" spans="3:6" x14ac:dyDescent="0.25">
      <c r="C592" s="131">
        <v>43190</v>
      </c>
      <c r="D592">
        <v>1.8271999999999999</v>
      </c>
      <c r="F592">
        <v>1.8236000000000001</v>
      </c>
    </row>
    <row r="593" spans="3:6" x14ac:dyDescent="0.25">
      <c r="C593" s="131">
        <v>43188</v>
      </c>
      <c r="D593">
        <v>1.8271999999999999</v>
      </c>
      <c r="F593">
        <v>1.8236000000000001</v>
      </c>
    </row>
    <row r="594" spans="3:6" x14ac:dyDescent="0.25">
      <c r="C594" s="131">
        <v>43187</v>
      </c>
      <c r="D594">
        <v>1.8281000000000001</v>
      </c>
      <c r="F594">
        <v>1.8244</v>
      </c>
    </row>
    <row r="595" spans="3:6" x14ac:dyDescent="0.25">
      <c r="C595" s="131">
        <v>43186</v>
      </c>
      <c r="D595">
        <v>1.8227</v>
      </c>
      <c r="F595">
        <v>1.8190999999999999</v>
      </c>
    </row>
    <row r="596" spans="3:6" x14ac:dyDescent="0.25">
      <c r="C596" s="131">
        <v>43185</v>
      </c>
      <c r="D596">
        <v>1.8217000000000001</v>
      </c>
      <c r="F596">
        <v>1.8181</v>
      </c>
    </row>
    <row r="597" spans="3:6" x14ac:dyDescent="0.25">
      <c r="C597" s="131">
        <v>43182</v>
      </c>
      <c r="D597">
        <v>1.8238000000000001</v>
      </c>
      <c r="F597">
        <v>1.8202</v>
      </c>
    </row>
    <row r="598" spans="3:6" x14ac:dyDescent="0.25">
      <c r="C598" s="131">
        <v>43181</v>
      </c>
      <c r="D598">
        <v>1.8202</v>
      </c>
      <c r="F598">
        <v>1.8166</v>
      </c>
    </row>
    <row r="599" spans="3:6" x14ac:dyDescent="0.25">
      <c r="C599" s="131">
        <v>43180</v>
      </c>
      <c r="D599">
        <v>1.8214999999999999</v>
      </c>
      <c r="F599">
        <v>1.8179000000000001</v>
      </c>
    </row>
    <row r="600" spans="3:6" x14ac:dyDescent="0.25">
      <c r="C600" s="131">
        <v>43179</v>
      </c>
      <c r="D600">
        <v>1.823</v>
      </c>
      <c r="F600">
        <v>1.8193999999999999</v>
      </c>
    </row>
    <row r="601" spans="3:6" x14ac:dyDescent="0.25">
      <c r="C601" s="131">
        <v>43178</v>
      </c>
      <c r="D601">
        <v>1.823</v>
      </c>
      <c r="F601">
        <v>1.8192999999999999</v>
      </c>
    </row>
    <row r="602" spans="3:6" x14ac:dyDescent="0.25">
      <c r="C602" s="131">
        <v>43175</v>
      </c>
      <c r="D602">
        <v>1.8234999999999999</v>
      </c>
      <c r="F602">
        <v>1.8199000000000001</v>
      </c>
    </row>
    <row r="603" spans="3:6" x14ac:dyDescent="0.25">
      <c r="C603" s="131">
        <v>43174</v>
      </c>
      <c r="D603">
        <v>1.8224</v>
      </c>
      <c r="F603">
        <v>1.8187</v>
      </c>
    </row>
    <row r="604" spans="3:6" x14ac:dyDescent="0.25">
      <c r="C604" s="131">
        <v>43173</v>
      </c>
      <c r="D604">
        <v>1.8198000000000001</v>
      </c>
      <c r="F604">
        <v>1.8162</v>
      </c>
    </row>
    <row r="605" spans="3:6" x14ac:dyDescent="0.25">
      <c r="C605" s="131">
        <v>43172</v>
      </c>
      <c r="D605">
        <v>1.8153999999999999</v>
      </c>
      <c r="F605">
        <v>1.8118000000000001</v>
      </c>
    </row>
    <row r="606" spans="3:6" x14ac:dyDescent="0.25">
      <c r="C606" s="131">
        <v>43171</v>
      </c>
      <c r="D606">
        <v>1.8150999999999999</v>
      </c>
      <c r="F606">
        <v>1.8113999999999999</v>
      </c>
    </row>
    <row r="607" spans="3:6" x14ac:dyDescent="0.25">
      <c r="C607" s="131">
        <v>43168</v>
      </c>
      <c r="D607">
        <v>1.8179000000000001</v>
      </c>
      <c r="F607">
        <v>1.8143</v>
      </c>
    </row>
    <row r="608" spans="3:6" x14ac:dyDescent="0.25">
      <c r="C608" s="131">
        <v>43167</v>
      </c>
      <c r="D608">
        <v>1.8169</v>
      </c>
      <c r="F608">
        <v>1.8132999999999999</v>
      </c>
    </row>
    <row r="609" spans="3:6" x14ac:dyDescent="0.25">
      <c r="C609" s="131">
        <v>43166</v>
      </c>
      <c r="D609">
        <v>1.8178000000000001</v>
      </c>
      <c r="F609">
        <v>1.8141</v>
      </c>
    </row>
    <row r="610" spans="3:6" x14ac:dyDescent="0.25">
      <c r="C610" s="131">
        <v>43165</v>
      </c>
      <c r="D610">
        <v>1.8159000000000001</v>
      </c>
      <c r="F610">
        <v>1.8123</v>
      </c>
    </row>
    <row r="611" spans="3:6" x14ac:dyDescent="0.25">
      <c r="C611" s="131">
        <v>43164</v>
      </c>
      <c r="D611">
        <v>1.8213999999999999</v>
      </c>
      <c r="F611">
        <v>1.8178000000000001</v>
      </c>
    </row>
    <row r="612" spans="3:6" x14ac:dyDescent="0.25">
      <c r="C612" s="131">
        <v>43161</v>
      </c>
      <c r="D612">
        <v>1.8222</v>
      </c>
      <c r="F612">
        <v>1.8186</v>
      </c>
    </row>
    <row r="613" spans="3:6" x14ac:dyDescent="0.25">
      <c r="C613" s="131">
        <v>43160</v>
      </c>
      <c r="D613">
        <v>1.8201000000000001</v>
      </c>
      <c r="F613">
        <v>1.8164</v>
      </c>
    </row>
    <row r="614" spans="3:6" x14ac:dyDescent="0.25">
      <c r="C614" s="131">
        <v>43159</v>
      </c>
      <c r="D614">
        <v>1.8158000000000001</v>
      </c>
      <c r="F614">
        <v>1.8122</v>
      </c>
    </row>
    <row r="615" spans="3:6" x14ac:dyDescent="0.25">
      <c r="C615" s="131">
        <v>43158</v>
      </c>
      <c r="D615">
        <v>1.8196000000000001</v>
      </c>
      <c r="F615">
        <v>1.8160000000000001</v>
      </c>
    </row>
    <row r="616" spans="3:6" x14ac:dyDescent="0.25">
      <c r="C616" s="131">
        <v>43157</v>
      </c>
      <c r="D616">
        <v>1.8179000000000001</v>
      </c>
      <c r="F616">
        <v>1.8142</v>
      </c>
    </row>
    <row r="617" spans="3:6" x14ac:dyDescent="0.25">
      <c r="C617" s="131">
        <v>43154</v>
      </c>
      <c r="D617">
        <v>1.8129999999999999</v>
      </c>
      <c r="F617">
        <v>1.8093999999999999</v>
      </c>
    </row>
    <row r="618" spans="3:6" x14ac:dyDescent="0.25">
      <c r="C618" s="131">
        <v>43153</v>
      </c>
      <c r="D618">
        <v>1.8105</v>
      </c>
      <c r="F618">
        <v>1.8069</v>
      </c>
    </row>
    <row r="619" spans="3:6" x14ac:dyDescent="0.25">
      <c r="C619" s="131">
        <v>43152</v>
      </c>
      <c r="D619">
        <v>1.8109999999999999</v>
      </c>
      <c r="F619">
        <v>1.8073999999999999</v>
      </c>
    </row>
    <row r="620" spans="3:6" x14ac:dyDescent="0.25">
      <c r="C620" s="131">
        <v>43151</v>
      </c>
      <c r="D620">
        <v>1.8083</v>
      </c>
      <c r="F620">
        <v>1.8047</v>
      </c>
    </row>
    <row r="621" spans="3:6" x14ac:dyDescent="0.25">
      <c r="C621" s="131">
        <v>43150</v>
      </c>
      <c r="D621">
        <v>1.8090999999999999</v>
      </c>
      <c r="F621">
        <v>1.8055000000000001</v>
      </c>
    </row>
    <row r="622" spans="3:6" x14ac:dyDescent="0.25">
      <c r="C622" s="131">
        <v>43147</v>
      </c>
      <c r="D622">
        <v>1.8067</v>
      </c>
      <c r="F622">
        <v>1.8030999999999999</v>
      </c>
    </row>
    <row r="623" spans="3:6" x14ac:dyDescent="0.25">
      <c r="C623" s="131">
        <v>43146</v>
      </c>
      <c r="D623">
        <v>1.8069999999999999</v>
      </c>
      <c r="F623">
        <v>1.8033999999999999</v>
      </c>
    </row>
    <row r="624" spans="3:6" x14ac:dyDescent="0.25">
      <c r="C624" s="131">
        <v>43145</v>
      </c>
      <c r="D624">
        <v>1.8117000000000001</v>
      </c>
      <c r="F624">
        <v>1.8080000000000001</v>
      </c>
    </row>
    <row r="625" spans="3:6" x14ac:dyDescent="0.25">
      <c r="C625" s="131">
        <v>43144</v>
      </c>
      <c r="D625">
        <v>1.8104</v>
      </c>
      <c r="F625">
        <v>1.8068</v>
      </c>
    </row>
    <row r="626" spans="3:6" x14ac:dyDescent="0.25">
      <c r="C626" s="131">
        <v>43143</v>
      </c>
      <c r="D626">
        <v>1.8073999999999999</v>
      </c>
      <c r="F626">
        <v>1.8038000000000001</v>
      </c>
    </row>
    <row r="627" spans="3:6" x14ac:dyDescent="0.25">
      <c r="C627" s="131">
        <v>43140</v>
      </c>
      <c r="D627">
        <v>1.8119000000000001</v>
      </c>
      <c r="F627">
        <v>1.8082</v>
      </c>
    </row>
    <row r="628" spans="3:6" x14ac:dyDescent="0.25">
      <c r="C628" s="131">
        <v>43139</v>
      </c>
      <c r="D628">
        <v>1.8089999999999999</v>
      </c>
      <c r="F628">
        <v>1.8053999999999999</v>
      </c>
    </row>
    <row r="629" spans="3:6" x14ac:dyDescent="0.25">
      <c r="C629" s="131">
        <v>43138</v>
      </c>
      <c r="D629">
        <v>1.8121</v>
      </c>
      <c r="F629">
        <v>1.8084</v>
      </c>
    </row>
    <row r="630" spans="3:6" x14ac:dyDescent="0.25">
      <c r="C630" s="131">
        <v>43137</v>
      </c>
      <c r="D630">
        <v>1.8123</v>
      </c>
      <c r="F630">
        <v>1.8086</v>
      </c>
    </row>
    <row r="631" spans="3:6" x14ac:dyDescent="0.25">
      <c r="C631" s="131">
        <v>43136</v>
      </c>
      <c r="D631">
        <v>1.8048999999999999</v>
      </c>
      <c r="F631">
        <v>1.8012999999999999</v>
      </c>
    </row>
    <row r="632" spans="3:6" x14ac:dyDescent="0.25">
      <c r="C632" s="131">
        <v>43133</v>
      </c>
      <c r="D632">
        <v>1.8123</v>
      </c>
      <c r="F632">
        <v>1.8087</v>
      </c>
    </row>
    <row r="633" spans="3:6" x14ac:dyDescent="0.25">
      <c r="C633" s="131">
        <v>43132</v>
      </c>
      <c r="D633">
        <v>1.8132999999999999</v>
      </c>
      <c r="F633">
        <v>1.8097000000000001</v>
      </c>
    </row>
    <row r="634" spans="3:6" x14ac:dyDescent="0.25">
      <c r="C634" s="131">
        <v>43131</v>
      </c>
      <c r="D634">
        <v>1.8115000000000001</v>
      </c>
      <c r="F634">
        <v>1.8079000000000001</v>
      </c>
    </row>
    <row r="635" spans="3:6" x14ac:dyDescent="0.25">
      <c r="C635" s="131">
        <v>43130</v>
      </c>
      <c r="D635">
        <v>1.8069999999999999</v>
      </c>
      <c r="F635">
        <v>1.8032999999999999</v>
      </c>
    </row>
    <row r="636" spans="3:6" x14ac:dyDescent="0.25">
      <c r="C636" s="131">
        <v>43129</v>
      </c>
      <c r="D636">
        <v>1.8073999999999999</v>
      </c>
      <c r="F636">
        <v>1.8038000000000001</v>
      </c>
    </row>
    <row r="637" spans="3:6" x14ac:dyDescent="0.25">
      <c r="C637" s="131">
        <v>43125</v>
      </c>
      <c r="D637">
        <v>1.8065</v>
      </c>
      <c r="F637">
        <v>1.8028999999999999</v>
      </c>
    </row>
    <row r="638" spans="3:6" x14ac:dyDescent="0.25">
      <c r="C638" s="131">
        <v>43124</v>
      </c>
      <c r="D638">
        <v>1.8073999999999999</v>
      </c>
      <c r="F638">
        <v>1.8038000000000001</v>
      </c>
    </row>
    <row r="639" spans="3:6" x14ac:dyDescent="0.25">
      <c r="C639" s="131">
        <v>43123</v>
      </c>
      <c r="D639">
        <v>1.8065</v>
      </c>
      <c r="F639">
        <v>1.8028</v>
      </c>
    </row>
    <row r="640" spans="3:6" x14ac:dyDescent="0.25">
      <c r="C640" s="131">
        <v>43122</v>
      </c>
      <c r="D640">
        <v>1.804</v>
      </c>
      <c r="F640">
        <v>1.8004</v>
      </c>
    </row>
    <row r="641" spans="3:6" x14ac:dyDescent="0.25">
      <c r="C641" s="131">
        <v>43119</v>
      </c>
      <c r="D641">
        <v>1.8036000000000001</v>
      </c>
      <c r="F641">
        <v>1.8</v>
      </c>
    </row>
    <row r="642" spans="3:6" x14ac:dyDescent="0.25">
      <c r="C642" s="131">
        <v>43118</v>
      </c>
      <c r="D642">
        <v>1.8075000000000001</v>
      </c>
      <c r="F642">
        <v>1.8039000000000001</v>
      </c>
    </row>
    <row r="643" spans="3:6" x14ac:dyDescent="0.25">
      <c r="C643" s="131">
        <v>43117</v>
      </c>
      <c r="D643">
        <v>1.8089</v>
      </c>
      <c r="F643">
        <v>1.8052999999999999</v>
      </c>
    </row>
    <row r="644" spans="3:6" x14ac:dyDescent="0.25">
      <c r="C644" s="131">
        <v>43116</v>
      </c>
      <c r="D644">
        <v>1.8103</v>
      </c>
      <c r="F644">
        <v>1.8066</v>
      </c>
    </row>
    <row r="645" spans="3:6" x14ac:dyDescent="0.25">
      <c r="C645" s="131">
        <v>43115</v>
      </c>
      <c r="D645">
        <v>1.8110999999999999</v>
      </c>
      <c r="F645">
        <v>1.8075000000000001</v>
      </c>
    </row>
    <row r="646" spans="3:6" x14ac:dyDescent="0.25">
      <c r="C646" s="131">
        <v>43112</v>
      </c>
      <c r="D646">
        <v>1.8119000000000001</v>
      </c>
      <c r="F646">
        <v>1.8083</v>
      </c>
    </row>
    <row r="647" spans="3:6" x14ac:dyDescent="0.25">
      <c r="C647" s="131">
        <v>43111</v>
      </c>
      <c r="D647">
        <v>1.8126</v>
      </c>
      <c r="F647">
        <v>1.8089</v>
      </c>
    </row>
    <row r="648" spans="3:6" x14ac:dyDescent="0.25">
      <c r="C648" s="131">
        <v>43110</v>
      </c>
      <c r="D648">
        <v>1.8136000000000001</v>
      </c>
      <c r="F648">
        <v>1.81</v>
      </c>
    </row>
    <row r="649" spans="3:6" x14ac:dyDescent="0.25">
      <c r="C649" s="131">
        <v>43109</v>
      </c>
      <c r="D649">
        <v>1.8157000000000001</v>
      </c>
      <c r="F649">
        <v>1.8121</v>
      </c>
    </row>
    <row r="650" spans="3:6" x14ac:dyDescent="0.25">
      <c r="C650" s="131">
        <v>43108</v>
      </c>
      <c r="D650">
        <v>1.8172999999999999</v>
      </c>
      <c r="F650">
        <v>1.8137000000000001</v>
      </c>
    </row>
    <row r="651" spans="3:6" x14ac:dyDescent="0.25">
      <c r="C651" s="131">
        <v>43105</v>
      </c>
      <c r="D651">
        <v>1.8182</v>
      </c>
      <c r="F651">
        <v>1.8145</v>
      </c>
    </row>
    <row r="652" spans="3:6" x14ac:dyDescent="0.25">
      <c r="C652" s="131">
        <v>43104</v>
      </c>
      <c r="D652">
        <v>1.8148</v>
      </c>
      <c r="F652">
        <v>1.8111999999999999</v>
      </c>
    </row>
    <row r="653" spans="3:6" x14ac:dyDescent="0.25">
      <c r="C653" s="131">
        <v>43103</v>
      </c>
      <c r="D653">
        <v>1.8120000000000001</v>
      </c>
      <c r="F653">
        <v>1.8084</v>
      </c>
    </row>
    <row r="654" spans="3:6" x14ac:dyDescent="0.25">
      <c r="C654" s="131">
        <v>43102</v>
      </c>
      <c r="D654">
        <v>1.8129999999999999</v>
      </c>
      <c r="F654">
        <v>1.8093999999999999</v>
      </c>
    </row>
    <row r="655" spans="3:6" x14ac:dyDescent="0.25">
      <c r="C655" s="131">
        <v>43100</v>
      </c>
      <c r="D655">
        <v>1.8143</v>
      </c>
      <c r="F655">
        <v>1.8107</v>
      </c>
    </row>
    <row r="656" spans="3:6" x14ac:dyDescent="0.25">
      <c r="C656" s="131">
        <v>43098</v>
      </c>
      <c r="D656">
        <v>1.8143</v>
      </c>
      <c r="F656">
        <v>1.8107</v>
      </c>
    </row>
    <row r="657" spans="3:6" x14ac:dyDescent="0.25">
      <c r="C657" s="131">
        <v>43097</v>
      </c>
      <c r="D657">
        <v>1.8107</v>
      </c>
      <c r="F657">
        <v>1.8070999999999999</v>
      </c>
    </row>
    <row r="658" spans="3:6" x14ac:dyDescent="0.25">
      <c r="C658" s="131">
        <v>43096</v>
      </c>
      <c r="D658">
        <v>1.8089999999999999</v>
      </c>
      <c r="F658">
        <v>1.8053999999999999</v>
      </c>
    </row>
    <row r="659" spans="3:6" x14ac:dyDescent="0.25">
      <c r="C659" s="131">
        <v>43091</v>
      </c>
      <c r="D659">
        <v>1.8077000000000001</v>
      </c>
      <c r="F659">
        <v>1.8041</v>
      </c>
    </row>
    <row r="660" spans="3:6" x14ac:dyDescent="0.25">
      <c r="C660" s="131">
        <v>43090</v>
      </c>
      <c r="D660">
        <v>1.8104</v>
      </c>
      <c r="F660">
        <v>1.8068</v>
      </c>
    </row>
    <row r="661" spans="3:6" x14ac:dyDescent="0.25">
      <c r="C661" s="131">
        <v>43089</v>
      </c>
      <c r="D661">
        <v>1.8122</v>
      </c>
      <c r="F661">
        <v>1.8085</v>
      </c>
    </row>
    <row r="662" spans="3:6" x14ac:dyDescent="0.25">
      <c r="C662" s="131">
        <v>43088</v>
      </c>
      <c r="D662">
        <v>1.8152999999999999</v>
      </c>
      <c r="F662">
        <v>1.8117000000000001</v>
      </c>
    </row>
    <row r="663" spans="3:6" x14ac:dyDescent="0.25">
      <c r="C663" s="131">
        <v>43087</v>
      </c>
      <c r="D663">
        <v>1.8180000000000001</v>
      </c>
      <c r="F663">
        <v>1.8144</v>
      </c>
    </row>
    <row r="664" spans="3:6" x14ac:dyDescent="0.25">
      <c r="C664" s="131">
        <v>43084</v>
      </c>
      <c r="D664">
        <v>1.8192999999999999</v>
      </c>
      <c r="F664">
        <v>1.8156000000000001</v>
      </c>
    </row>
    <row r="665" spans="3:6" x14ac:dyDescent="0.25">
      <c r="C665" s="131">
        <v>43083</v>
      </c>
      <c r="D665">
        <v>1.8169999999999999</v>
      </c>
      <c r="F665">
        <v>1.8133999999999999</v>
      </c>
    </row>
    <row r="666" spans="3:6" x14ac:dyDescent="0.25">
      <c r="C666" s="131">
        <v>43082</v>
      </c>
      <c r="D666">
        <v>1.8199000000000001</v>
      </c>
      <c r="F666">
        <v>1.8163</v>
      </c>
    </row>
    <row r="667" spans="3:6" x14ac:dyDescent="0.25">
      <c r="C667" s="131">
        <v>43081</v>
      </c>
      <c r="D667">
        <v>1.82</v>
      </c>
      <c r="F667">
        <v>1.8164</v>
      </c>
    </row>
    <row r="668" spans="3:6" x14ac:dyDescent="0.25">
      <c r="C668" s="131">
        <v>43080</v>
      </c>
      <c r="D668">
        <v>1.8180000000000001</v>
      </c>
      <c r="F668">
        <v>1.8143</v>
      </c>
    </row>
    <row r="669" spans="3:6" x14ac:dyDescent="0.25">
      <c r="C669" s="131">
        <v>43077</v>
      </c>
      <c r="D669">
        <v>1.82</v>
      </c>
      <c r="F669">
        <v>1.8163</v>
      </c>
    </row>
    <row r="670" spans="3:6" x14ac:dyDescent="0.25">
      <c r="C670" s="131">
        <v>43076</v>
      </c>
      <c r="D670">
        <v>1.8209</v>
      </c>
      <c r="F670">
        <v>1.8172999999999999</v>
      </c>
    </row>
    <row r="671" spans="3:6" x14ac:dyDescent="0.25">
      <c r="C671" s="131">
        <v>43075</v>
      </c>
      <c r="D671">
        <v>1.8207</v>
      </c>
      <c r="F671">
        <v>1.8169999999999999</v>
      </c>
    </row>
    <row r="672" spans="3:6" x14ac:dyDescent="0.25">
      <c r="C672" s="131">
        <v>43074</v>
      </c>
      <c r="D672">
        <v>1.8144</v>
      </c>
      <c r="F672">
        <v>1.8107</v>
      </c>
    </row>
    <row r="673" spans="3:6" x14ac:dyDescent="0.25">
      <c r="C673" s="131">
        <v>43073</v>
      </c>
      <c r="D673">
        <v>1.8184</v>
      </c>
      <c r="F673">
        <v>1.8148</v>
      </c>
    </row>
    <row r="674" spans="3:6" x14ac:dyDescent="0.25">
      <c r="C674" s="131">
        <v>43070</v>
      </c>
      <c r="D674">
        <v>1.8188</v>
      </c>
      <c r="F674">
        <v>1.8151999999999999</v>
      </c>
    </row>
    <row r="675" spans="3:6" x14ac:dyDescent="0.25">
      <c r="C675" s="131">
        <v>43069</v>
      </c>
      <c r="D675">
        <v>1.8216000000000001</v>
      </c>
      <c r="F675">
        <v>1.8179000000000001</v>
      </c>
    </row>
    <row r="676" spans="3:6" x14ac:dyDescent="0.25">
      <c r="C676" s="131">
        <v>43068</v>
      </c>
      <c r="D676">
        <v>1.8239000000000001</v>
      </c>
      <c r="F676">
        <v>1.8203</v>
      </c>
    </row>
    <row r="677" spans="3:6" x14ac:dyDescent="0.25">
      <c r="C677" s="131">
        <v>43067</v>
      </c>
      <c r="D677">
        <v>1.8218000000000001</v>
      </c>
      <c r="F677">
        <v>1.8182</v>
      </c>
    </row>
    <row r="678" spans="3:6" x14ac:dyDescent="0.25">
      <c r="C678" s="131">
        <v>43066</v>
      </c>
      <c r="D678">
        <v>1.8193999999999999</v>
      </c>
      <c r="F678">
        <v>1.8158000000000001</v>
      </c>
    </row>
    <row r="679" spans="3:6" x14ac:dyDescent="0.25">
      <c r="C679" s="131">
        <v>43063</v>
      </c>
      <c r="D679">
        <v>1.8202</v>
      </c>
      <c r="F679">
        <v>1.8165</v>
      </c>
    </row>
    <row r="680" spans="3:6" x14ac:dyDescent="0.25">
      <c r="C680" s="131">
        <v>43062</v>
      </c>
      <c r="D680">
        <v>1.8193999999999999</v>
      </c>
      <c r="F680">
        <v>1.8157000000000001</v>
      </c>
    </row>
    <row r="681" spans="3:6" x14ac:dyDescent="0.25">
      <c r="C681" s="131">
        <v>43061</v>
      </c>
      <c r="D681">
        <v>1.8184</v>
      </c>
      <c r="F681">
        <v>1.8147</v>
      </c>
    </row>
    <row r="682" spans="3:6" x14ac:dyDescent="0.25">
      <c r="C682" s="131">
        <v>43060</v>
      </c>
      <c r="D682">
        <v>1.8168</v>
      </c>
      <c r="F682">
        <v>1.8131999999999999</v>
      </c>
    </row>
    <row r="683" spans="3:6" x14ac:dyDescent="0.25">
      <c r="C683" s="131">
        <v>43059</v>
      </c>
      <c r="D683">
        <v>1.8172999999999999</v>
      </c>
      <c r="F683">
        <v>1.8137000000000001</v>
      </c>
    </row>
    <row r="684" spans="3:6" x14ac:dyDescent="0.25">
      <c r="C684" s="131">
        <v>43056</v>
      </c>
      <c r="D684">
        <v>1.8154999999999999</v>
      </c>
      <c r="F684">
        <v>1.8119000000000001</v>
      </c>
    </row>
    <row r="685" spans="3:6" x14ac:dyDescent="0.25">
      <c r="C685" s="131">
        <v>43055</v>
      </c>
      <c r="D685">
        <v>1.8145</v>
      </c>
      <c r="F685">
        <v>1.8109</v>
      </c>
    </row>
    <row r="686" spans="3:6" x14ac:dyDescent="0.25">
      <c r="C686" s="131">
        <v>43054</v>
      </c>
      <c r="D686">
        <v>1.8146</v>
      </c>
      <c r="F686">
        <v>1.8109999999999999</v>
      </c>
    </row>
    <row r="687" spans="3:6" x14ac:dyDescent="0.25">
      <c r="C687" s="131">
        <v>43053</v>
      </c>
      <c r="D687">
        <v>1.8090999999999999</v>
      </c>
      <c r="F687">
        <v>1.8055000000000001</v>
      </c>
    </row>
    <row r="688" spans="3:6" x14ac:dyDescent="0.25">
      <c r="C688" s="131">
        <v>43052</v>
      </c>
      <c r="D688">
        <v>1.8127</v>
      </c>
      <c r="F688">
        <v>1.8089999999999999</v>
      </c>
    </row>
    <row r="689" spans="3:6" x14ac:dyDescent="0.25">
      <c r="C689" s="131">
        <v>43049</v>
      </c>
      <c r="D689">
        <v>1.8129</v>
      </c>
      <c r="F689">
        <v>1.8092999999999999</v>
      </c>
    </row>
    <row r="690" spans="3:6" x14ac:dyDescent="0.25">
      <c r="C690" s="131">
        <v>43048</v>
      </c>
      <c r="D690">
        <v>1.8133999999999999</v>
      </c>
      <c r="F690">
        <v>1.8098000000000001</v>
      </c>
    </row>
    <row r="691" spans="3:6" x14ac:dyDescent="0.25">
      <c r="C691" s="131">
        <v>43047</v>
      </c>
      <c r="D691">
        <v>1.8141</v>
      </c>
      <c r="F691">
        <v>1.8104</v>
      </c>
    </row>
    <row r="692" spans="3:6" x14ac:dyDescent="0.25">
      <c r="C692" s="131">
        <v>43046</v>
      </c>
      <c r="D692">
        <v>1.8141</v>
      </c>
      <c r="F692">
        <v>1.8105</v>
      </c>
    </row>
    <row r="693" spans="3:6" x14ac:dyDescent="0.25">
      <c r="C693" s="131">
        <v>43045</v>
      </c>
      <c r="D693">
        <v>1.8149999999999999</v>
      </c>
      <c r="F693">
        <v>1.8113999999999999</v>
      </c>
    </row>
    <row r="694" spans="3:6" x14ac:dyDescent="0.25">
      <c r="C694" s="131">
        <v>43042</v>
      </c>
      <c r="D694">
        <v>1.8149999999999999</v>
      </c>
      <c r="F694">
        <v>1.8112999999999999</v>
      </c>
    </row>
    <row r="695" spans="3:6" x14ac:dyDescent="0.25">
      <c r="C695" s="131">
        <v>43041</v>
      </c>
      <c r="D695">
        <v>1.8082</v>
      </c>
      <c r="F695">
        <v>1.8046</v>
      </c>
    </row>
    <row r="696" spans="3:6" x14ac:dyDescent="0.25">
      <c r="C696" s="131">
        <v>43040</v>
      </c>
      <c r="D696">
        <v>1.8046</v>
      </c>
      <c r="F696">
        <v>1.8009999999999999</v>
      </c>
    </row>
    <row r="697" spans="3:6" x14ac:dyDescent="0.25">
      <c r="C697" s="131">
        <v>43039</v>
      </c>
      <c r="D697">
        <v>1.8073999999999999</v>
      </c>
      <c r="F697">
        <v>1.8037000000000001</v>
      </c>
    </row>
    <row r="698" spans="3:6" x14ac:dyDescent="0.25">
      <c r="C698" s="131">
        <v>43038</v>
      </c>
      <c r="D698">
        <v>1.8024</v>
      </c>
      <c r="F698">
        <v>1.7988</v>
      </c>
    </row>
    <row r="699" spans="3:6" x14ac:dyDescent="0.25">
      <c r="C699" s="131">
        <v>43035</v>
      </c>
      <c r="D699">
        <v>1.7984</v>
      </c>
      <c r="F699">
        <v>1.7948</v>
      </c>
    </row>
    <row r="700" spans="3:6" x14ac:dyDescent="0.25">
      <c r="C700" s="131">
        <v>43034</v>
      </c>
      <c r="D700">
        <v>1.8002</v>
      </c>
      <c r="F700">
        <v>1.7966</v>
      </c>
    </row>
    <row r="701" spans="3:6" x14ac:dyDescent="0.25">
      <c r="C701" s="131">
        <v>43033</v>
      </c>
      <c r="D701">
        <v>1.7996000000000001</v>
      </c>
      <c r="F701">
        <v>1.796</v>
      </c>
    </row>
    <row r="702" spans="3:6" x14ac:dyDescent="0.25">
      <c r="C702" s="131">
        <v>43032</v>
      </c>
      <c r="D702">
        <v>1.7975000000000001</v>
      </c>
      <c r="F702">
        <v>1.7939000000000001</v>
      </c>
    </row>
    <row r="703" spans="3:6" x14ac:dyDescent="0.25">
      <c r="C703" s="131">
        <v>43031</v>
      </c>
      <c r="D703">
        <v>1.7947</v>
      </c>
      <c r="F703">
        <v>1.7910999999999999</v>
      </c>
    </row>
    <row r="704" spans="3:6" x14ac:dyDescent="0.25">
      <c r="C704" s="131">
        <v>43028</v>
      </c>
      <c r="D704">
        <v>1.7952999999999999</v>
      </c>
      <c r="F704">
        <v>1.7918000000000001</v>
      </c>
    </row>
    <row r="705" spans="3:6" x14ac:dyDescent="0.25">
      <c r="C705" s="131">
        <v>43027</v>
      </c>
      <c r="D705">
        <v>1.7958000000000001</v>
      </c>
      <c r="F705">
        <v>1.7923</v>
      </c>
    </row>
    <row r="706" spans="3:6" x14ac:dyDescent="0.25">
      <c r="C706" s="131">
        <v>43026</v>
      </c>
      <c r="D706">
        <v>1.7992999999999999</v>
      </c>
      <c r="F706">
        <v>1.7957000000000001</v>
      </c>
    </row>
    <row r="707" spans="3:6" x14ac:dyDescent="0.25">
      <c r="C707" s="131">
        <v>43025</v>
      </c>
      <c r="D707">
        <v>1.7963</v>
      </c>
      <c r="F707">
        <v>1.7927</v>
      </c>
    </row>
    <row r="708" spans="3:6" x14ac:dyDescent="0.25">
      <c r="C708" s="131">
        <v>43024</v>
      </c>
      <c r="D708">
        <v>1.7970999999999999</v>
      </c>
      <c r="F708">
        <v>1.7935000000000001</v>
      </c>
    </row>
    <row r="709" spans="3:6" x14ac:dyDescent="0.25">
      <c r="C709" s="131">
        <v>43021</v>
      </c>
      <c r="D709">
        <v>1.7942</v>
      </c>
      <c r="F709">
        <v>1.7906</v>
      </c>
    </row>
    <row r="710" spans="3:6" x14ac:dyDescent="0.25">
      <c r="C710" s="131">
        <v>43020</v>
      </c>
      <c r="D710">
        <v>1.7935000000000001</v>
      </c>
      <c r="F710">
        <v>1.7899</v>
      </c>
    </row>
    <row r="711" spans="3:6" x14ac:dyDescent="0.25">
      <c r="C711" s="131">
        <v>43019</v>
      </c>
      <c r="D711">
        <v>1.7921</v>
      </c>
      <c r="F711">
        <v>1.7885</v>
      </c>
    </row>
    <row r="712" spans="3:6" x14ac:dyDescent="0.25">
      <c r="C712" s="131">
        <v>43018</v>
      </c>
      <c r="D712">
        <v>1.7909999999999999</v>
      </c>
      <c r="F712">
        <v>1.7875000000000001</v>
      </c>
    </row>
    <row r="713" spans="3:6" x14ac:dyDescent="0.25">
      <c r="C713" s="131">
        <v>43017</v>
      </c>
      <c r="D713">
        <v>1.7919</v>
      </c>
      <c r="F713">
        <v>1.7883</v>
      </c>
    </row>
    <row r="714" spans="3:6" x14ac:dyDescent="0.25">
      <c r="C714" s="131">
        <v>43014</v>
      </c>
      <c r="D714">
        <v>1.7914000000000001</v>
      </c>
      <c r="F714">
        <v>1.7878000000000001</v>
      </c>
    </row>
    <row r="715" spans="3:6" x14ac:dyDescent="0.25">
      <c r="C715" s="131">
        <v>43013</v>
      </c>
      <c r="D715">
        <v>1.794</v>
      </c>
      <c r="F715">
        <v>1.7904</v>
      </c>
    </row>
    <row r="716" spans="3:6" x14ac:dyDescent="0.25">
      <c r="C716" s="131">
        <v>43012</v>
      </c>
      <c r="D716">
        <v>1.7910999999999999</v>
      </c>
      <c r="F716">
        <v>1.7875000000000001</v>
      </c>
    </row>
    <row r="717" spans="3:6" x14ac:dyDescent="0.25">
      <c r="C717" s="131">
        <v>43011</v>
      </c>
      <c r="D717">
        <v>1.7887999999999999</v>
      </c>
      <c r="F717">
        <v>1.7851999999999999</v>
      </c>
    </row>
    <row r="718" spans="3:6" x14ac:dyDescent="0.25">
      <c r="C718" s="131">
        <v>43008</v>
      </c>
      <c r="D718">
        <v>1.7887999999999999</v>
      </c>
      <c r="F718">
        <v>1.7851999999999999</v>
      </c>
    </row>
    <row r="719" spans="3:6" x14ac:dyDescent="0.25">
      <c r="C719" s="131">
        <v>43007</v>
      </c>
      <c r="D719">
        <v>1.7887999999999999</v>
      </c>
      <c r="F719">
        <v>1.7851999999999999</v>
      </c>
    </row>
    <row r="720" spans="3:6" x14ac:dyDescent="0.25">
      <c r="C720" s="131">
        <v>43006</v>
      </c>
      <c r="D720">
        <v>1.7865</v>
      </c>
      <c r="F720">
        <v>1.7828999999999999</v>
      </c>
    </row>
    <row r="721" spans="3:6" x14ac:dyDescent="0.25">
      <c r="C721" s="131">
        <v>43005</v>
      </c>
      <c r="D721">
        <v>1.7914000000000001</v>
      </c>
      <c r="F721">
        <v>1.7878000000000001</v>
      </c>
    </row>
    <row r="722" spans="3:6" x14ac:dyDescent="0.25">
      <c r="C722" s="131">
        <v>43004</v>
      </c>
      <c r="D722">
        <v>1.7910999999999999</v>
      </c>
      <c r="F722">
        <v>1.7875000000000001</v>
      </c>
    </row>
    <row r="723" spans="3:6" x14ac:dyDescent="0.25">
      <c r="C723" s="131">
        <v>43003</v>
      </c>
      <c r="D723">
        <v>1.7885</v>
      </c>
      <c r="F723">
        <v>1.7848999999999999</v>
      </c>
    </row>
    <row r="724" spans="3:6" x14ac:dyDescent="0.25">
      <c r="C724" s="131">
        <v>43000</v>
      </c>
      <c r="D724">
        <v>1.7892999999999999</v>
      </c>
      <c r="F724">
        <v>1.7857000000000001</v>
      </c>
    </row>
    <row r="725" spans="3:6" x14ac:dyDescent="0.25">
      <c r="C725" s="131">
        <v>42999</v>
      </c>
      <c r="D725">
        <v>1.7869999999999999</v>
      </c>
      <c r="F725">
        <v>1.7834000000000001</v>
      </c>
    </row>
    <row r="726" spans="3:6" x14ac:dyDescent="0.25">
      <c r="C726" s="131">
        <v>42998</v>
      </c>
      <c r="D726">
        <v>1.7865</v>
      </c>
      <c r="F726">
        <v>1.7829999999999999</v>
      </c>
    </row>
    <row r="727" spans="3:6" x14ac:dyDescent="0.25">
      <c r="C727" s="131">
        <v>42997</v>
      </c>
      <c r="D727">
        <v>1.7869999999999999</v>
      </c>
      <c r="F727">
        <v>1.7835000000000001</v>
      </c>
    </row>
    <row r="728" spans="3:6" x14ac:dyDescent="0.25">
      <c r="C728" s="131">
        <v>42996</v>
      </c>
      <c r="D728">
        <v>1.7883</v>
      </c>
      <c r="F728">
        <v>1.7847999999999999</v>
      </c>
    </row>
    <row r="729" spans="3:6" x14ac:dyDescent="0.25">
      <c r="C729" s="131">
        <v>42993</v>
      </c>
      <c r="D729">
        <v>1.7922</v>
      </c>
      <c r="F729">
        <v>1.7886</v>
      </c>
    </row>
    <row r="730" spans="3:6" x14ac:dyDescent="0.25">
      <c r="C730" s="131">
        <v>42992</v>
      </c>
      <c r="D730">
        <v>1.794</v>
      </c>
      <c r="F730">
        <v>1.7904</v>
      </c>
    </row>
    <row r="731" spans="3:6" x14ac:dyDescent="0.25">
      <c r="C731" s="131">
        <v>42991</v>
      </c>
      <c r="D731">
        <v>1.7985</v>
      </c>
      <c r="F731">
        <v>1.7948999999999999</v>
      </c>
    </row>
    <row r="732" spans="3:6" x14ac:dyDescent="0.25">
      <c r="C732" s="131">
        <v>42990</v>
      </c>
      <c r="D732">
        <v>1.8007</v>
      </c>
      <c r="F732">
        <v>1.7970999999999999</v>
      </c>
    </row>
    <row r="733" spans="3:6" x14ac:dyDescent="0.25">
      <c r="C733" s="131">
        <v>42989</v>
      </c>
      <c r="D733">
        <v>1.8027</v>
      </c>
      <c r="F733">
        <v>1.7990999999999999</v>
      </c>
    </row>
    <row r="734" spans="3:6" x14ac:dyDescent="0.25">
      <c r="C734" s="131">
        <v>42986</v>
      </c>
      <c r="D734">
        <v>1.8037000000000001</v>
      </c>
      <c r="F734">
        <v>1.8001</v>
      </c>
    </row>
    <row r="735" spans="3:6" x14ac:dyDescent="0.25">
      <c r="C735" s="131">
        <v>42985</v>
      </c>
      <c r="D735">
        <v>1.7995000000000001</v>
      </c>
      <c r="F735">
        <v>1.7959000000000001</v>
      </c>
    </row>
    <row r="736" spans="3:6" x14ac:dyDescent="0.25">
      <c r="C736" s="131">
        <v>42984</v>
      </c>
      <c r="D736">
        <v>1.8030999999999999</v>
      </c>
      <c r="F736">
        <v>1.7995000000000001</v>
      </c>
    </row>
    <row r="737" spans="3:6" x14ac:dyDescent="0.25">
      <c r="C737" s="131">
        <v>42983</v>
      </c>
      <c r="D737">
        <v>1.7976000000000001</v>
      </c>
      <c r="F737">
        <v>1.7941</v>
      </c>
    </row>
    <row r="738" spans="3:6" x14ac:dyDescent="0.25">
      <c r="C738" s="131">
        <v>42982</v>
      </c>
      <c r="D738">
        <v>1.8019000000000001</v>
      </c>
      <c r="F738">
        <v>1.7983</v>
      </c>
    </row>
    <row r="739" spans="3:6" x14ac:dyDescent="0.25">
      <c r="C739" s="131">
        <v>42979</v>
      </c>
      <c r="D739">
        <v>1.7988999999999999</v>
      </c>
      <c r="F739">
        <v>1.7952999999999999</v>
      </c>
    </row>
    <row r="740" spans="3:6" x14ac:dyDescent="0.25">
      <c r="C740" s="131">
        <v>42978</v>
      </c>
      <c r="D740">
        <v>1.7949999999999999</v>
      </c>
      <c r="F740">
        <v>1.7914000000000001</v>
      </c>
    </row>
    <row r="741" spans="3:6" x14ac:dyDescent="0.25">
      <c r="C741" s="131">
        <v>42977</v>
      </c>
      <c r="D741">
        <v>1.7968</v>
      </c>
      <c r="F741">
        <v>1.7931999999999999</v>
      </c>
    </row>
    <row r="742" spans="3:6" x14ac:dyDescent="0.25">
      <c r="C742" s="131">
        <v>42976</v>
      </c>
      <c r="D742">
        <v>1.8006</v>
      </c>
      <c r="F742">
        <v>1.7969999999999999</v>
      </c>
    </row>
    <row r="743" spans="3:6" x14ac:dyDescent="0.25">
      <c r="C743" s="131">
        <v>42975</v>
      </c>
      <c r="D743">
        <v>1.7975000000000001</v>
      </c>
      <c r="F743">
        <v>1.7939000000000001</v>
      </c>
    </row>
    <row r="744" spans="3:6" x14ac:dyDescent="0.25">
      <c r="C744" s="131">
        <v>42972</v>
      </c>
      <c r="D744">
        <v>1.7992999999999999</v>
      </c>
      <c r="F744">
        <v>1.7957000000000001</v>
      </c>
    </row>
    <row r="745" spans="3:6" x14ac:dyDescent="0.25">
      <c r="C745" s="131">
        <v>42971</v>
      </c>
      <c r="D745">
        <v>1.8004</v>
      </c>
      <c r="F745">
        <v>1.7968</v>
      </c>
    </row>
    <row r="746" spans="3:6" x14ac:dyDescent="0.25">
      <c r="C746" s="131">
        <v>42970</v>
      </c>
      <c r="D746">
        <v>1.7968999999999999</v>
      </c>
      <c r="F746">
        <v>1.7932999999999999</v>
      </c>
    </row>
    <row r="747" spans="3:6" x14ac:dyDescent="0.25">
      <c r="C747" s="131">
        <v>42969</v>
      </c>
      <c r="D747">
        <v>1.7987</v>
      </c>
      <c r="F747">
        <v>1.7950999999999999</v>
      </c>
    </row>
    <row r="748" spans="3:6" x14ac:dyDescent="0.25">
      <c r="C748" s="131">
        <v>42968</v>
      </c>
      <c r="D748">
        <v>1.7988999999999999</v>
      </c>
      <c r="F748">
        <v>1.7952999999999999</v>
      </c>
    </row>
    <row r="749" spans="3:6" x14ac:dyDescent="0.25">
      <c r="C749" s="131">
        <v>42965</v>
      </c>
      <c r="D749">
        <v>1.8002</v>
      </c>
      <c r="F749">
        <v>1.7966</v>
      </c>
    </row>
    <row r="750" spans="3:6" x14ac:dyDescent="0.25">
      <c r="C750" s="131">
        <v>42964</v>
      </c>
      <c r="D750">
        <v>1.7985</v>
      </c>
      <c r="F750">
        <v>1.7948999999999999</v>
      </c>
    </row>
    <row r="751" spans="3:6" x14ac:dyDescent="0.25">
      <c r="C751" s="131">
        <v>42963</v>
      </c>
      <c r="D751">
        <v>1.7971999999999999</v>
      </c>
      <c r="F751">
        <v>1.7937000000000001</v>
      </c>
    </row>
    <row r="752" spans="3:6" x14ac:dyDescent="0.25">
      <c r="C752" s="131">
        <v>42962</v>
      </c>
      <c r="D752">
        <v>1.7988999999999999</v>
      </c>
      <c r="F752">
        <v>1.7952999999999999</v>
      </c>
    </row>
    <row r="753" spans="3:6" x14ac:dyDescent="0.25">
      <c r="C753" s="131">
        <v>42961</v>
      </c>
      <c r="D753">
        <v>1.8004</v>
      </c>
      <c r="F753">
        <v>1.7968</v>
      </c>
    </row>
    <row r="754" spans="3:6" x14ac:dyDescent="0.25">
      <c r="C754" s="131">
        <v>42958</v>
      </c>
      <c r="D754">
        <v>1.8019000000000001</v>
      </c>
      <c r="F754">
        <v>1.7983</v>
      </c>
    </row>
    <row r="755" spans="3:6" x14ac:dyDescent="0.25">
      <c r="C755" s="131">
        <v>42957</v>
      </c>
      <c r="D755">
        <v>1.7976000000000001</v>
      </c>
      <c r="F755">
        <v>1.794</v>
      </c>
    </row>
    <row r="756" spans="3:6" x14ac:dyDescent="0.25">
      <c r="C756" s="131">
        <v>42956</v>
      </c>
      <c r="D756">
        <v>1.7981</v>
      </c>
      <c r="F756">
        <v>1.7945</v>
      </c>
    </row>
    <row r="757" spans="3:6" x14ac:dyDescent="0.25">
      <c r="C757" s="131">
        <v>42955</v>
      </c>
      <c r="D757">
        <v>1.7994000000000001</v>
      </c>
      <c r="F757">
        <v>1.7958000000000001</v>
      </c>
    </row>
    <row r="758" spans="3:6" x14ac:dyDescent="0.25">
      <c r="C758" s="131">
        <v>42954</v>
      </c>
      <c r="D758">
        <v>1.7990999999999999</v>
      </c>
      <c r="F758">
        <v>1.7955000000000001</v>
      </c>
    </row>
    <row r="759" spans="3:6" x14ac:dyDescent="0.25">
      <c r="C759" s="131">
        <v>42951</v>
      </c>
      <c r="D759">
        <v>1.7995000000000001</v>
      </c>
      <c r="F759">
        <v>1.7959000000000001</v>
      </c>
    </row>
    <row r="760" spans="3:6" x14ac:dyDescent="0.25">
      <c r="C760" s="131">
        <v>42950</v>
      </c>
      <c r="D760">
        <v>1.7975000000000001</v>
      </c>
      <c r="F760">
        <v>1.7939000000000001</v>
      </c>
    </row>
    <row r="761" spans="3:6" x14ac:dyDescent="0.25">
      <c r="C761" s="131">
        <v>42949</v>
      </c>
      <c r="D761">
        <v>1.7951999999999999</v>
      </c>
      <c r="F761">
        <v>1.7916000000000001</v>
      </c>
    </row>
    <row r="762" spans="3:6" x14ac:dyDescent="0.25">
      <c r="C762" s="131">
        <v>42948</v>
      </c>
      <c r="D762">
        <v>1.7943</v>
      </c>
      <c r="F762">
        <v>1.7907</v>
      </c>
    </row>
    <row r="763" spans="3:6" x14ac:dyDescent="0.25">
      <c r="C763" s="131">
        <v>42947</v>
      </c>
      <c r="D763">
        <v>1.7964</v>
      </c>
      <c r="F763">
        <v>1.7927999999999999</v>
      </c>
    </row>
    <row r="764" spans="3:6" x14ac:dyDescent="0.25">
      <c r="C764" s="131">
        <v>42944</v>
      </c>
      <c r="D764">
        <v>1.7951999999999999</v>
      </c>
      <c r="F764">
        <v>1.7916000000000001</v>
      </c>
    </row>
    <row r="765" spans="3:6" x14ac:dyDescent="0.25">
      <c r="C765" s="131">
        <v>42943</v>
      </c>
      <c r="D765">
        <v>1.7948</v>
      </c>
      <c r="F765">
        <v>1.7912999999999999</v>
      </c>
    </row>
    <row r="766" spans="3:6" x14ac:dyDescent="0.25">
      <c r="C766" s="131">
        <v>42942</v>
      </c>
      <c r="D766">
        <v>1.7917000000000001</v>
      </c>
      <c r="F766">
        <v>1.7881</v>
      </c>
    </row>
    <row r="767" spans="3:6" x14ac:dyDescent="0.25">
      <c r="C767" s="131">
        <v>42941</v>
      </c>
      <c r="D767">
        <v>1.794</v>
      </c>
      <c r="F767">
        <v>1.7905</v>
      </c>
    </row>
    <row r="768" spans="3:6" x14ac:dyDescent="0.25">
      <c r="C768" s="131">
        <v>42940</v>
      </c>
      <c r="D768">
        <v>1.7942</v>
      </c>
      <c r="F768">
        <v>1.7907</v>
      </c>
    </row>
    <row r="769" spans="3:6" x14ac:dyDescent="0.25">
      <c r="C769" s="131">
        <v>42937</v>
      </c>
      <c r="D769">
        <v>1.7926</v>
      </c>
      <c r="F769">
        <v>1.7889999999999999</v>
      </c>
    </row>
    <row r="770" spans="3:6" x14ac:dyDescent="0.25">
      <c r="C770" s="131">
        <v>42936</v>
      </c>
      <c r="D770">
        <v>1.7876000000000001</v>
      </c>
      <c r="F770">
        <v>1.7841</v>
      </c>
    </row>
    <row r="771" spans="3:6" x14ac:dyDescent="0.25">
      <c r="C771" s="131">
        <v>42935</v>
      </c>
      <c r="D771">
        <v>1.7887999999999999</v>
      </c>
      <c r="F771">
        <v>1.7853000000000001</v>
      </c>
    </row>
    <row r="772" spans="3:6" x14ac:dyDescent="0.25">
      <c r="C772" s="131">
        <v>42934</v>
      </c>
      <c r="D772">
        <v>1.7874000000000001</v>
      </c>
      <c r="F772">
        <v>1.7838000000000001</v>
      </c>
    </row>
    <row r="773" spans="3:6" x14ac:dyDescent="0.25">
      <c r="C773" s="131">
        <v>42933</v>
      </c>
      <c r="D773">
        <v>1.7911999999999999</v>
      </c>
      <c r="F773">
        <v>1.7876000000000001</v>
      </c>
    </row>
    <row r="774" spans="3:6" x14ac:dyDescent="0.25">
      <c r="C774" s="131">
        <v>42930</v>
      </c>
      <c r="D774">
        <v>1.7922</v>
      </c>
      <c r="F774">
        <v>1.7886</v>
      </c>
    </row>
    <row r="775" spans="3:6" x14ac:dyDescent="0.25">
      <c r="C775" s="131">
        <v>42929</v>
      </c>
      <c r="D775">
        <v>1.7942</v>
      </c>
      <c r="F775">
        <v>1.7906</v>
      </c>
    </row>
    <row r="776" spans="3:6" x14ac:dyDescent="0.25">
      <c r="C776" s="131">
        <v>42928</v>
      </c>
      <c r="D776">
        <v>1.7906</v>
      </c>
      <c r="F776">
        <v>1.7869999999999999</v>
      </c>
    </row>
    <row r="777" spans="3:6" x14ac:dyDescent="0.25">
      <c r="C777" s="131">
        <v>42927</v>
      </c>
      <c r="D777">
        <v>1.7887</v>
      </c>
      <c r="F777">
        <v>1.7850999999999999</v>
      </c>
    </row>
    <row r="778" spans="3:6" x14ac:dyDescent="0.25">
      <c r="C778" s="131">
        <v>42926</v>
      </c>
      <c r="D778">
        <v>1.7901</v>
      </c>
      <c r="F778">
        <v>1.7866</v>
      </c>
    </row>
    <row r="779" spans="3:6" x14ac:dyDescent="0.25">
      <c r="C779" s="131">
        <v>42923</v>
      </c>
      <c r="D779">
        <v>1.7899</v>
      </c>
      <c r="F779">
        <v>1.7863</v>
      </c>
    </row>
    <row r="780" spans="3:6" x14ac:dyDescent="0.25">
      <c r="C780" s="131">
        <v>42922</v>
      </c>
      <c r="D780">
        <v>1.7957000000000001</v>
      </c>
      <c r="F780">
        <v>1.7921</v>
      </c>
    </row>
    <row r="781" spans="3:6" x14ac:dyDescent="0.25">
      <c r="C781" s="131">
        <v>42921</v>
      </c>
      <c r="D781">
        <v>1.7969999999999999</v>
      </c>
      <c r="F781">
        <v>1.7934000000000001</v>
      </c>
    </row>
    <row r="782" spans="3:6" x14ac:dyDescent="0.25">
      <c r="C782" s="131">
        <v>42920</v>
      </c>
      <c r="D782">
        <v>1.7986</v>
      </c>
      <c r="F782">
        <v>1.7949999999999999</v>
      </c>
    </row>
    <row r="783" spans="3:6" x14ac:dyDescent="0.25">
      <c r="C783" s="131">
        <v>42919</v>
      </c>
      <c r="D783">
        <v>1.7938000000000001</v>
      </c>
      <c r="F783">
        <v>1.7902</v>
      </c>
    </row>
    <row r="784" spans="3:6" x14ac:dyDescent="0.25">
      <c r="C784" s="131">
        <v>42916</v>
      </c>
      <c r="D784">
        <v>1.7941</v>
      </c>
      <c r="F784">
        <v>1.7905</v>
      </c>
    </row>
    <row r="785" spans="3:6" x14ac:dyDescent="0.25">
      <c r="C785" s="131">
        <v>42915</v>
      </c>
      <c r="D785">
        <v>1.7996000000000001</v>
      </c>
      <c r="F785">
        <v>1.796</v>
      </c>
    </row>
    <row r="786" spans="3:6" x14ac:dyDescent="0.25">
      <c r="C786" s="131">
        <v>42914</v>
      </c>
      <c r="D786">
        <v>1.8033999999999999</v>
      </c>
      <c r="F786">
        <v>1.7998000000000001</v>
      </c>
    </row>
    <row r="787" spans="3:6" x14ac:dyDescent="0.25">
      <c r="C787" s="131">
        <v>42913</v>
      </c>
      <c r="D787">
        <v>1.8106</v>
      </c>
      <c r="F787">
        <v>1.8069999999999999</v>
      </c>
    </row>
    <row r="788" spans="3:6" x14ac:dyDescent="0.25">
      <c r="C788" s="131">
        <v>42912</v>
      </c>
      <c r="D788">
        <v>1.8090999999999999</v>
      </c>
      <c r="F788">
        <v>1.8055000000000001</v>
      </c>
    </row>
    <row r="789" spans="3:6" x14ac:dyDescent="0.25">
      <c r="C789" s="131">
        <v>42909</v>
      </c>
      <c r="D789">
        <v>1.8091999999999999</v>
      </c>
      <c r="F789">
        <v>1.8056000000000001</v>
      </c>
    </row>
    <row r="790" spans="3:6" x14ac:dyDescent="0.25">
      <c r="C790" s="131">
        <v>42908</v>
      </c>
      <c r="D790">
        <v>1.8088</v>
      </c>
      <c r="F790">
        <v>1.8051999999999999</v>
      </c>
    </row>
    <row r="791" spans="3:6" x14ac:dyDescent="0.25">
      <c r="C791" s="131">
        <v>42907</v>
      </c>
      <c r="D791">
        <v>1.8070999999999999</v>
      </c>
      <c r="F791">
        <v>1.8033999999999999</v>
      </c>
    </row>
    <row r="792" spans="3:6" x14ac:dyDescent="0.25">
      <c r="C792" s="131">
        <v>42906</v>
      </c>
      <c r="D792">
        <v>1.8048</v>
      </c>
      <c r="F792">
        <v>1.8011999999999999</v>
      </c>
    </row>
    <row r="793" spans="3:6" x14ac:dyDescent="0.25">
      <c r="C793" s="131">
        <v>42905</v>
      </c>
      <c r="D793">
        <v>1.8066</v>
      </c>
      <c r="F793">
        <v>1.8029999999999999</v>
      </c>
    </row>
    <row r="794" spans="3:6" x14ac:dyDescent="0.25">
      <c r="C794" s="131">
        <v>42902</v>
      </c>
      <c r="D794">
        <v>1.8064</v>
      </c>
      <c r="F794">
        <v>1.8028</v>
      </c>
    </row>
    <row r="795" spans="3:6" x14ac:dyDescent="0.25">
      <c r="C795" s="131">
        <v>42901</v>
      </c>
      <c r="D795">
        <v>1.8098000000000001</v>
      </c>
      <c r="F795">
        <v>1.8062</v>
      </c>
    </row>
    <row r="796" spans="3:6" x14ac:dyDescent="0.25">
      <c r="C796" s="131">
        <v>42900</v>
      </c>
      <c r="D796">
        <v>1.8077000000000001</v>
      </c>
      <c r="F796">
        <v>1.8041</v>
      </c>
    </row>
    <row r="797" spans="3:6" x14ac:dyDescent="0.25">
      <c r="C797" s="131">
        <v>42899</v>
      </c>
      <c r="D797">
        <v>1.8089</v>
      </c>
      <c r="F797">
        <v>1.8052999999999999</v>
      </c>
    </row>
    <row r="798" spans="3:6" x14ac:dyDescent="0.25">
      <c r="C798" s="131">
        <v>42895</v>
      </c>
      <c r="D798">
        <v>1.8081</v>
      </c>
      <c r="F798">
        <v>1.8045</v>
      </c>
    </row>
    <row r="799" spans="3:6" x14ac:dyDescent="0.25">
      <c r="C799" s="131">
        <v>42894</v>
      </c>
      <c r="D799">
        <v>1.8081</v>
      </c>
      <c r="F799">
        <v>1.8044</v>
      </c>
    </row>
    <row r="800" spans="3:6" x14ac:dyDescent="0.25">
      <c r="C800" s="131">
        <v>42893</v>
      </c>
      <c r="D800">
        <v>1.8091999999999999</v>
      </c>
      <c r="F800">
        <v>1.8056000000000001</v>
      </c>
    </row>
    <row r="801" spans="3:6" x14ac:dyDescent="0.25">
      <c r="C801" s="131">
        <v>42892</v>
      </c>
      <c r="D801">
        <v>1.8102</v>
      </c>
      <c r="F801">
        <v>1.8066</v>
      </c>
    </row>
    <row r="802" spans="3:6" x14ac:dyDescent="0.25">
      <c r="C802" s="131">
        <v>42891</v>
      </c>
      <c r="D802">
        <v>1.8086</v>
      </c>
      <c r="F802">
        <v>1.8048999999999999</v>
      </c>
    </row>
    <row r="803" spans="3:6" x14ac:dyDescent="0.25">
      <c r="C803" s="131">
        <v>42888</v>
      </c>
      <c r="D803">
        <v>1.8070999999999999</v>
      </c>
      <c r="F803">
        <v>1.8035000000000001</v>
      </c>
    </row>
    <row r="804" spans="3:6" x14ac:dyDescent="0.25">
      <c r="C804" s="131">
        <v>42887</v>
      </c>
      <c r="D804">
        <v>1.8085</v>
      </c>
      <c r="F804">
        <v>1.8048999999999999</v>
      </c>
    </row>
    <row r="805" spans="3:6" x14ac:dyDescent="0.25">
      <c r="C805" s="131">
        <v>42886</v>
      </c>
      <c r="D805">
        <v>1.8093999999999999</v>
      </c>
      <c r="F805">
        <v>1.8058000000000001</v>
      </c>
    </row>
    <row r="806" spans="3:6" x14ac:dyDescent="0.25">
      <c r="C806" s="131">
        <v>42885</v>
      </c>
      <c r="D806">
        <v>1.8084</v>
      </c>
      <c r="F806">
        <v>1.8048</v>
      </c>
    </row>
    <row r="807" spans="3:6" x14ac:dyDescent="0.25">
      <c r="C807" s="131">
        <v>42884</v>
      </c>
      <c r="D807">
        <v>1.8065</v>
      </c>
      <c r="F807">
        <v>1.8028999999999999</v>
      </c>
    </row>
    <row r="808" spans="3:6" x14ac:dyDescent="0.25">
      <c r="C808" s="131">
        <v>42881</v>
      </c>
      <c r="D808">
        <v>1.8065</v>
      </c>
      <c r="F808">
        <v>1.8028999999999999</v>
      </c>
    </row>
    <row r="809" spans="3:6" x14ac:dyDescent="0.25">
      <c r="C809" s="131">
        <v>42880</v>
      </c>
      <c r="D809">
        <v>1.8048</v>
      </c>
      <c r="F809">
        <v>1.8011999999999999</v>
      </c>
    </row>
    <row r="810" spans="3:6" x14ac:dyDescent="0.25">
      <c r="C810" s="131">
        <v>42879</v>
      </c>
      <c r="D810">
        <v>1.8016000000000001</v>
      </c>
      <c r="F810">
        <v>1.798</v>
      </c>
    </row>
    <row r="811" spans="3:6" x14ac:dyDescent="0.25">
      <c r="C811" s="131">
        <v>42878</v>
      </c>
      <c r="D811">
        <v>1.8037000000000001</v>
      </c>
      <c r="F811">
        <v>1.8001</v>
      </c>
    </row>
    <row r="812" spans="3:6" x14ac:dyDescent="0.25">
      <c r="C812" s="131">
        <v>42877</v>
      </c>
      <c r="D812">
        <v>1.8005</v>
      </c>
      <c r="F812">
        <v>1.7968999999999999</v>
      </c>
    </row>
    <row r="813" spans="3:6" x14ac:dyDescent="0.25">
      <c r="C813" s="131">
        <v>42874</v>
      </c>
      <c r="D813">
        <v>1.8008999999999999</v>
      </c>
      <c r="F813">
        <v>1.7972999999999999</v>
      </c>
    </row>
    <row r="814" spans="3:6" x14ac:dyDescent="0.25">
      <c r="C814" s="131">
        <v>42873</v>
      </c>
      <c r="D814">
        <v>1.7989999999999999</v>
      </c>
      <c r="F814">
        <v>1.7954000000000001</v>
      </c>
    </row>
    <row r="815" spans="3:6" x14ac:dyDescent="0.25">
      <c r="C815" s="131">
        <v>42872</v>
      </c>
      <c r="D815">
        <v>1.7976000000000001</v>
      </c>
      <c r="F815">
        <v>1.794</v>
      </c>
    </row>
    <row r="816" spans="3:6" x14ac:dyDescent="0.25">
      <c r="C816" s="131">
        <v>42871</v>
      </c>
      <c r="D816">
        <v>1.794</v>
      </c>
      <c r="F816">
        <v>1.7904</v>
      </c>
    </row>
    <row r="817" spans="3:6" x14ac:dyDescent="0.25">
      <c r="C817" s="131">
        <v>42870</v>
      </c>
      <c r="D817">
        <v>1.7935000000000001</v>
      </c>
      <c r="F817">
        <v>1.7899</v>
      </c>
    </row>
    <row r="818" spans="3:6" x14ac:dyDescent="0.25">
      <c r="C818" s="131">
        <v>42867</v>
      </c>
      <c r="D818">
        <v>1.7904</v>
      </c>
      <c r="F818">
        <v>1.7868999999999999</v>
      </c>
    </row>
    <row r="819" spans="3:6" x14ac:dyDescent="0.25">
      <c r="C819" s="131">
        <v>42866</v>
      </c>
      <c r="D819">
        <v>1.7885</v>
      </c>
      <c r="F819">
        <v>1.7848999999999999</v>
      </c>
    </row>
    <row r="820" spans="3:6" x14ac:dyDescent="0.25">
      <c r="C820" s="131">
        <v>42865</v>
      </c>
      <c r="D820">
        <v>1.7876000000000001</v>
      </c>
      <c r="F820">
        <v>1.7841</v>
      </c>
    </row>
    <row r="821" spans="3:6" x14ac:dyDescent="0.25">
      <c r="C821" s="131">
        <v>42864</v>
      </c>
      <c r="D821">
        <v>1.7854000000000001</v>
      </c>
      <c r="F821">
        <v>1.7818000000000001</v>
      </c>
    </row>
    <row r="822" spans="3:6" x14ac:dyDescent="0.25">
      <c r="C822" s="131">
        <v>42863</v>
      </c>
      <c r="D822">
        <v>1.7857000000000001</v>
      </c>
      <c r="F822">
        <v>1.7822</v>
      </c>
    </row>
    <row r="823" spans="3:6" x14ac:dyDescent="0.25">
      <c r="C823" s="131">
        <v>42860</v>
      </c>
      <c r="D823">
        <v>1.7867999999999999</v>
      </c>
      <c r="F823">
        <v>1.7831999999999999</v>
      </c>
    </row>
    <row r="824" spans="3:6" x14ac:dyDescent="0.25">
      <c r="C824" s="131">
        <v>42859</v>
      </c>
      <c r="D824">
        <v>1.7866</v>
      </c>
      <c r="F824">
        <v>1.7830999999999999</v>
      </c>
    </row>
    <row r="825" spans="3:6" x14ac:dyDescent="0.25">
      <c r="C825" s="131">
        <v>42858</v>
      </c>
      <c r="D825">
        <v>1.79</v>
      </c>
      <c r="F825">
        <v>1.7865</v>
      </c>
    </row>
    <row r="826" spans="3:6" x14ac:dyDescent="0.25">
      <c r="C826" s="131">
        <v>42857</v>
      </c>
      <c r="D826">
        <v>1.7886</v>
      </c>
      <c r="F826">
        <v>1.7849999999999999</v>
      </c>
    </row>
    <row r="827" spans="3:6" x14ac:dyDescent="0.25">
      <c r="C827" s="131">
        <v>42856</v>
      </c>
      <c r="D827">
        <v>1.7903</v>
      </c>
      <c r="F827">
        <v>1.7867</v>
      </c>
    </row>
    <row r="828" spans="3:6" x14ac:dyDescent="0.25">
      <c r="C828" s="131">
        <v>42855</v>
      </c>
      <c r="D828">
        <v>1.7906</v>
      </c>
      <c r="F828">
        <v>1.7869999999999999</v>
      </c>
    </row>
    <row r="829" spans="3:6" x14ac:dyDescent="0.25">
      <c r="C829" s="131">
        <v>42853</v>
      </c>
      <c r="D829">
        <v>1.7906</v>
      </c>
      <c r="F829">
        <v>1.7869999999999999</v>
      </c>
    </row>
    <row r="830" spans="3:6" x14ac:dyDescent="0.25">
      <c r="C830" s="131">
        <v>42852</v>
      </c>
      <c r="D830">
        <v>1.7878000000000001</v>
      </c>
      <c r="F830">
        <v>1.7842</v>
      </c>
    </row>
    <row r="831" spans="3:6" x14ac:dyDescent="0.25">
      <c r="C831" s="131">
        <v>42851</v>
      </c>
      <c r="D831">
        <v>1.7867</v>
      </c>
      <c r="F831">
        <v>1.7830999999999999</v>
      </c>
    </row>
    <row r="832" spans="3:6" x14ac:dyDescent="0.25">
      <c r="C832" s="131">
        <v>42849</v>
      </c>
      <c r="D832">
        <v>1.7894000000000001</v>
      </c>
      <c r="F832">
        <v>1.7859</v>
      </c>
    </row>
    <row r="833" spans="3:6" x14ac:dyDescent="0.25">
      <c r="C833" s="131">
        <v>42846</v>
      </c>
      <c r="D833">
        <v>1.7921</v>
      </c>
      <c r="F833">
        <v>1.7885</v>
      </c>
    </row>
    <row r="834" spans="3:6" x14ac:dyDescent="0.25">
      <c r="C834" s="131">
        <v>42845</v>
      </c>
      <c r="D834">
        <v>1.7944</v>
      </c>
      <c r="F834">
        <v>1.7908999999999999</v>
      </c>
    </row>
    <row r="835" spans="3:6" x14ac:dyDescent="0.25">
      <c r="C835" s="131">
        <v>42844</v>
      </c>
      <c r="D835">
        <v>1.7977000000000001</v>
      </c>
      <c r="F835">
        <v>1.7941</v>
      </c>
    </row>
    <row r="836" spans="3:6" x14ac:dyDescent="0.25">
      <c r="C836" s="131">
        <v>42843</v>
      </c>
      <c r="D836">
        <v>1.7951999999999999</v>
      </c>
      <c r="F836">
        <v>1.7917000000000001</v>
      </c>
    </row>
    <row r="837" spans="3:6" x14ac:dyDescent="0.25">
      <c r="C837" s="131">
        <v>42838</v>
      </c>
      <c r="D837">
        <v>1.7954000000000001</v>
      </c>
      <c r="F837">
        <v>1.7918000000000001</v>
      </c>
    </row>
    <row r="838" spans="3:6" x14ac:dyDescent="0.25">
      <c r="C838" s="131">
        <v>42837</v>
      </c>
      <c r="D838">
        <v>1.7930999999999999</v>
      </c>
      <c r="F838">
        <v>1.7895000000000001</v>
      </c>
    </row>
    <row r="839" spans="3:6" x14ac:dyDescent="0.25">
      <c r="C839" s="131">
        <v>42836</v>
      </c>
      <c r="D839">
        <v>1.7912999999999999</v>
      </c>
      <c r="F839">
        <v>1.7877000000000001</v>
      </c>
    </row>
    <row r="840" spans="3:6" x14ac:dyDescent="0.25">
      <c r="C840" s="131">
        <v>42835</v>
      </c>
      <c r="D840">
        <v>1.7890999999999999</v>
      </c>
      <c r="F840">
        <v>1.7856000000000001</v>
      </c>
    </row>
    <row r="841" spans="3:6" x14ac:dyDescent="0.25">
      <c r="C841" s="131">
        <v>42832</v>
      </c>
      <c r="D841">
        <v>1.7899</v>
      </c>
      <c r="F841">
        <v>1.7864</v>
      </c>
    </row>
    <row r="842" spans="3:6" x14ac:dyDescent="0.25">
      <c r="C842" s="131">
        <v>42831</v>
      </c>
      <c r="D842">
        <v>1.7881</v>
      </c>
      <c r="F842">
        <v>1.7845</v>
      </c>
    </row>
    <row r="843" spans="3:6" x14ac:dyDescent="0.25">
      <c r="C843" s="131">
        <v>42830</v>
      </c>
      <c r="D843">
        <v>1.7859</v>
      </c>
      <c r="F843">
        <v>1.7823</v>
      </c>
    </row>
    <row r="844" spans="3:6" x14ac:dyDescent="0.25">
      <c r="C844" s="131">
        <v>42829</v>
      </c>
      <c r="D844">
        <v>1.7854000000000001</v>
      </c>
      <c r="F844">
        <v>1.7818000000000001</v>
      </c>
    </row>
    <row r="845" spans="3:6" x14ac:dyDescent="0.25">
      <c r="C845" s="131">
        <v>42828</v>
      </c>
      <c r="D845">
        <v>1.7809999999999999</v>
      </c>
      <c r="F845">
        <v>1.7774000000000001</v>
      </c>
    </row>
    <row r="846" spans="3:6" x14ac:dyDescent="0.25">
      <c r="C846" s="131">
        <v>42825</v>
      </c>
      <c r="D846">
        <v>1.7794000000000001</v>
      </c>
      <c r="F846">
        <v>1.7759</v>
      </c>
    </row>
    <row r="847" spans="3:6" x14ac:dyDescent="0.25">
      <c r="C847" s="131">
        <v>42824</v>
      </c>
      <c r="D847">
        <v>1.7795000000000001</v>
      </c>
      <c r="F847">
        <v>1.7759</v>
      </c>
    </row>
    <row r="848" spans="3:6" x14ac:dyDescent="0.25">
      <c r="C848" s="131">
        <v>42823</v>
      </c>
      <c r="D848">
        <v>1.7774000000000001</v>
      </c>
      <c r="F848">
        <v>1.7739</v>
      </c>
    </row>
    <row r="849" spans="3:6" x14ac:dyDescent="0.25">
      <c r="C849" s="131">
        <v>42822</v>
      </c>
      <c r="D849">
        <v>1.7786999999999999</v>
      </c>
      <c r="F849">
        <v>1.7750999999999999</v>
      </c>
    </row>
    <row r="850" spans="3:6" x14ac:dyDescent="0.25">
      <c r="C850" s="131">
        <v>42821</v>
      </c>
      <c r="D850">
        <v>1.778</v>
      </c>
      <c r="F850">
        <v>1.7744</v>
      </c>
    </row>
    <row r="851" spans="3:6" x14ac:dyDescent="0.25">
      <c r="C851" s="131">
        <v>42818</v>
      </c>
      <c r="D851">
        <v>1.7751999999999999</v>
      </c>
      <c r="F851">
        <v>1.7716000000000001</v>
      </c>
    </row>
    <row r="852" spans="3:6" x14ac:dyDescent="0.25">
      <c r="C852" s="131">
        <v>42817</v>
      </c>
      <c r="D852">
        <v>1.7749999999999999</v>
      </c>
      <c r="F852">
        <v>1.7715000000000001</v>
      </c>
    </row>
    <row r="853" spans="3:6" x14ac:dyDescent="0.25">
      <c r="C853" s="131">
        <v>42816</v>
      </c>
      <c r="D853">
        <v>1.7737000000000001</v>
      </c>
      <c r="F853">
        <v>1.7701</v>
      </c>
    </row>
    <row r="854" spans="3:6" x14ac:dyDescent="0.25">
      <c r="C854" s="131">
        <v>42815</v>
      </c>
      <c r="D854">
        <v>1.7707999999999999</v>
      </c>
      <c r="F854">
        <v>1.7673000000000001</v>
      </c>
    </row>
    <row r="855" spans="3:6" x14ac:dyDescent="0.25">
      <c r="C855" s="131">
        <v>42814</v>
      </c>
      <c r="D855">
        <v>1.7695000000000001</v>
      </c>
      <c r="F855">
        <v>1.7659</v>
      </c>
    </row>
    <row r="856" spans="3:6" x14ac:dyDescent="0.25">
      <c r="C856" s="131">
        <v>42811</v>
      </c>
      <c r="D856">
        <v>1.7665</v>
      </c>
      <c r="F856">
        <v>1.7629999999999999</v>
      </c>
    </row>
    <row r="857" spans="3:6" x14ac:dyDescent="0.25">
      <c r="C857" s="131">
        <v>42810</v>
      </c>
      <c r="D857">
        <v>1.7688999999999999</v>
      </c>
      <c r="F857">
        <v>1.7654000000000001</v>
      </c>
    </row>
    <row r="858" spans="3:6" x14ac:dyDescent="0.25">
      <c r="C858" s="131">
        <v>42809</v>
      </c>
      <c r="D858">
        <v>1.7621</v>
      </c>
      <c r="F858">
        <v>1.7585999999999999</v>
      </c>
    </row>
    <row r="859" spans="3:6" x14ac:dyDescent="0.25">
      <c r="C859" s="131">
        <v>42808</v>
      </c>
      <c r="D859">
        <v>1.762</v>
      </c>
      <c r="F859">
        <v>1.7584</v>
      </c>
    </row>
    <row r="860" spans="3:6" x14ac:dyDescent="0.25">
      <c r="C860" s="131">
        <v>42807</v>
      </c>
      <c r="D860">
        <v>1.7616000000000001</v>
      </c>
      <c r="F860">
        <v>1.7581</v>
      </c>
    </row>
    <row r="861" spans="3:6" x14ac:dyDescent="0.25">
      <c r="C861" s="131">
        <v>42804</v>
      </c>
      <c r="D861">
        <v>1.7586999999999999</v>
      </c>
      <c r="F861">
        <v>1.7552000000000001</v>
      </c>
    </row>
    <row r="862" spans="3:6" x14ac:dyDescent="0.25">
      <c r="C862" s="131">
        <v>42803</v>
      </c>
      <c r="D862">
        <v>1.7615000000000001</v>
      </c>
      <c r="F862">
        <v>1.758</v>
      </c>
    </row>
    <row r="863" spans="3:6" x14ac:dyDescent="0.25">
      <c r="C863" s="131">
        <v>42802</v>
      </c>
      <c r="D863">
        <v>1.7648999999999999</v>
      </c>
      <c r="F863">
        <v>1.7614000000000001</v>
      </c>
    </row>
    <row r="864" spans="3:6" x14ac:dyDescent="0.25">
      <c r="C864" s="131">
        <v>42801</v>
      </c>
      <c r="D864">
        <v>1.7674000000000001</v>
      </c>
      <c r="F864">
        <v>1.7639</v>
      </c>
    </row>
    <row r="865" spans="3:6" x14ac:dyDescent="0.25">
      <c r="C865" s="131">
        <v>42800</v>
      </c>
      <c r="D865">
        <v>1.7684</v>
      </c>
      <c r="F865">
        <v>1.7648999999999999</v>
      </c>
    </row>
    <row r="866" spans="3:6" x14ac:dyDescent="0.25">
      <c r="C866" s="131">
        <v>42797</v>
      </c>
      <c r="D866">
        <v>1.7681</v>
      </c>
      <c r="F866">
        <v>1.7645999999999999</v>
      </c>
    </row>
    <row r="867" spans="3:6" x14ac:dyDescent="0.25">
      <c r="C867" s="131">
        <v>42796</v>
      </c>
      <c r="D867">
        <v>1.7686999999999999</v>
      </c>
      <c r="F867">
        <v>1.7652000000000001</v>
      </c>
    </row>
    <row r="868" spans="3:6" x14ac:dyDescent="0.25">
      <c r="C868" s="131">
        <v>42795</v>
      </c>
      <c r="D868">
        <v>1.7668999999999999</v>
      </c>
      <c r="F868">
        <v>1.7634000000000001</v>
      </c>
    </row>
    <row r="869" spans="3:6" x14ac:dyDescent="0.25">
      <c r="C869" s="131">
        <v>42794</v>
      </c>
      <c r="D869">
        <v>1.7716000000000001</v>
      </c>
      <c r="F869">
        <v>1.768</v>
      </c>
    </row>
    <row r="870" spans="3:6" x14ac:dyDescent="0.25">
      <c r="C870" s="131">
        <v>42793</v>
      </c>
      <c r="D870">
        <v>1.7718</v>
      </c>
      <c r="F870">
        <v>1.7683</v>
      </c>
    </row>
    <row r="871" spans="3:6" x14ac:dyDescent="0.25">
      <c r="C871" s="131">
        <v>42790</v>
      </c>
      <c r="D871">
        <v>1.77</v>
      </c>
      <c r="F871">
        <v>1.7665</v>
      </c>
    </row>
    <row r="872" spans="3:6" x14ac:dyDescent="0.25">
      <c r="C872" s="131">
        <v>42789</v>
      </c>
      <c r="D872">
        <v>1.7665999999999999</v>
      </c>
      <c r="F872">
        <v>1.7630999999999999</v>
      </c>
    </row>
    <row r="873" spans="3:6" x14ac:dyDescent="0.25">
      <c r="C873" s="131">
        <v>42788</v>
      </c>
      <c r="D873">
        <v>1.7627999999999999</v>
      </c>
      <c r="F873">
        <v>1.7593000000000001</v>
      </c>
    </row>
    <row r="874" spans="3:6" x14ac:dyDescent="0.25">
      <c r="C874" s="131">
        <v>42787</v>
      </c>
      <c r="D874">
        <v>1.7647999999999999</v>
      </c>
      <c r="F874">
        <v>1.7612000000000001</v>
      </c>
    </row>
    <row r="875" spans="3:6" x14ac:dyDescent="0.25">
      <c r="C875" s="131">
        <v>42786</v>
      </c>
      <c r="D875">
        <v>1.7652000000000001</v>
      </c>
      <c r="F875">
        <v>1.7616000000000001</v>
      </c>
    </row>
    <row r="876" spans="3:6" x14ac:dyDescent="0.25">
      <c r="C876" s="131">
        <v>42783</v>
      </c>
      <c r="D876">
        <v>1.7635000000000001</v>
      </c>
      <c r="F876">
        <v>1.76</v>
      </c>
    </row>
    <row r="877" spans="3:6" x14ac:dyDescent="0.25">
      <c r="C877" s="131">
        <v>42782</v>
      </c>
      <c r="D877">
        <v>1.7637</v>
      </c>
      <c r="F877">
        <v>1.7602</v>
      </c>
    </row>
    <row r="878" spans="3:6" x14ac:dyDescent="0.25">
      <c r="C878" s="131">
        <v>42781</v>
      </c>
      <c r="D878">
        <v>1.7647999999999999</v>
      </c>
      <c r="F878">
        <v>1.7613000000000001</v>
      </c>
    </row>
    <row r="879" spans="3:6" x14ac:dyDescent="0.25">
      <c r="C879" s="131">
        <v>42780</v>
      </c>
      <c r="D879">
        <v>1.7681</v>
      </c>
      <c r="F879">
        <v>1.7645999999999999</v>
      </c>
    </row>
    <row r="880" spans="3:6" x14ac:dyDescent="0.25">
      <c r="C880" s="131">
        <v>42779</v>
      </c>
      <c r="D880">
        <v>1.7705</v>
      </c>
      <c r="F880">
        <v>1.7668999999999999</v>
      </c>
    </row>
    <row r="881" spans="3:6" x14ac:dyDescent="0.25">
      <c r="C881" s="131">
        <v>42776</v>
      </c>
      <c r="D881">
        <v>1.7702</v>
      </c>
      <c r="F881">
        <v>1.7666999999999999</v>
      </c>
    </row>
    <row r="882" spans="3:6" x14ac:dyDescent="0.25">
      <c r="C882" s="131">
        <v>42775</v>
      </c>
      <c r="D882">
        <v>1.7741</v>
      </c>
      <c r="F882">
        <v>1.7705</v>
      </c>
    </row>
    <row r="883" spans="3:6" x14ac:dyDescent="0.25">
      <c r="C883" s="131">
        <v>42774</v>
      </c>
      <c r="D883">
        <v>1.7705</v>
      </c>
      <c r="F883">
        <v>1.7669999999999999</v>
      </c>
    </row>
    <row r="884" spans="3:6" x14ac:dyDescent="0.25">
      <c r="C884" s="131">
        <v>42773</v>
      </c>
      <c r="D884">
        <v>1.7701</v>
      </c>
      <c r="F884">
        <v>1.7665999999999999</v>
      </c>
    </row>
    <row r="885" spans="3:6" x14ac:dyDescent="0.25">
      <c r="C885" s="131">
        <v>42772</v>
      </c>
      <c r="D885">
        <v>1.7658</v>
      </c>
      <c r="F885">
        <v>1.7623</v>
      </c>
    </row>
    <row r="886" spans="3:6" x14ac:dyDescent="0.25">
      <c r="C886" s="131">
        <v>42769</v>
      </c>
      <c r="D886">
        <v>1.7637</v>
      </c>
      <c r="F886">
        <v>1.7602</v>
      </c>
    </row>
    <row r="887" spans="3:6" x14ac:dyDescent="0.25">
      <c r="C887" s="131">
        <v>42768</v>
      </c>
      <c r="D887">
        <v>1.7656000000000001</v>
      </c>
      <c r="F887">
        <v>1.7621</v>
      </c>
    </row>
    <row r="888" spans="3:6" x14ac:dyDescent="0.25">
      <c r="C888" s="131">
        <v>42767</v>
      </c>
      <c r="D888">
        <v>1.7673000000000001</v>
      </c>
      <c r="F888">
        <v>1.7638</v>
      </c>
    </row>
    <row r="889" spans="3:6" x14ac:dyDescent="0.25">
      <c r="C889" s="131">
        <v>42766</v>
      </c>
      <c r="D889">
        <v>1.7685999999999999</v>
      </c>
      <c r="F889">
        <v>1.7650999999999999</v>
      </c>
    </row>
    <row r="890" spans="3:6" x14ac:dyDescent="0.25">
      <c r="C890" s="131">
        <v>42765</v>
      </c>
      <c r="D890">
        <v>1.7662</v>
      </c>
      <c r="F890">
        <v>1.7626999999999999</v>
      </c>
    </row>
    <row r="891" spans="3:6" x14ac:dyDescent="0.25">
      <c r="C891" s="131">
        <v>42762</v>
      </c>
      <c r="D891">
        <v>1.7625999999999999</v>
      </c>
      <c r="F891">
        <v>1.7591000000000001</v>
      </c>
    </row>
    <row r="892" spans="3:6" x14ac:dyDescent="0.25">
      <c r="C892" s="131">
        <v>42760</v>
      </c>
      <c r="D892">
        <v>1.7648999999999999</v>
      </c>
      <c r="F892">
        <v>1.7614000000000001</v>
      </c>
    </row>
    <row r="893" spans="3:6" x14ac:dyDescent="0.25">
      <c r="C893" s="131">
        <v>42759</v>
      </c>
      <c r="D893">
        <v>1.7657</v>
      </c>
      <c r="F893">
        <v>1.7622</v>
      </c>
    </row>
    <row r="894" spans="3:6" x14ac:dyDescent="0.25">
      <c r="C894" s="131">
        <v>42758</v>
      </c>
      <c r="D894">
        <v>1.7609999999999999</v>
      </c>
      <c r="F894">
        <v>1.7575000000000001</v>
      </c>
    </row>
    <row r="895" spans="3:6" x14ac:dyDescent="0.25">
      <c r="C895" s="131">
        <v>42755</v>
      </c>
      <c r="D895">
        <v>1.7594000000000001</v>
      </c>
      <c r="F895">
        <v>1.7559</v>
      </c>
    </row>
    <row r="896" spans="3:6" x14ac:dyDescent="0.25">
      <c r="C896" s="131">
        <v>42754</v>
      </c>
      <c r="D896">
        <v>1.7607999999999999</v>
      </c>
      <c r="F896">
        <v>1.7572000000000001</v>
      </c>
    </row>
    <row r="897" spans="3:6" x14ac:dyDescent="0.25">
      <c r="C897" s="131">
        <v>42753</v>
      </c>
      <c r="D897">
        <v>1.7664</v>
      </c>
      <c r="F897">
        <v>1.7628999999999999</v>
      </c>
    </row>
    <row r="898" spans="3:6" x14ac:dyDescent="0.25">
      <c r="C898" s="131">
        <v>42752</v>
      </c>
      <c r="D898">
        <v>1.7656000000000001</v>
      </c>
      <c r="F898">
        <v>1.762</v>
      </c>
    </row>
    <row r="899" spans="3:6" x14ac:dyDescent="0.25">
      <c r="C899" s="131">
        <v>42751</v>
      </c>
      <c r="D899">
        <v>1.7658</v>
      </c>
      <c r="F899">
        <v>1.7622</v>
      </c>
    </row>
    <row r="900" spans="3:6" x14ac:dyDescent="0.25">
      <c r="C900" s="131">
        <v>42748</v>
      </c>
      <c r="D900">
        <v>1.7656000000000001</v>
      </c>
      <c r="F900">
        <v>1.7621</v>
      </c>
    </row>
    <row r="901" spans="3:6" x14ac:dyDescent="0.25">
      <c r="C901" s="131">
        <v>42747</v>
      </c>
      <c r="D901">
        <v>1.7678</v>
      </c>
      <c r="F901">
        <v>1.7642</v>
      </c>
    </row>
    <row r="902" spans="3:6" x14ac:dyDescent="0.25">
      <c r="C902" s="131">
        <v>42746</v>
      </c>
      <c r="D902">
        <v>1.7630999999999999</v>
      </c>
      <c r="F902">
        <v>1.7595000000000001</v>
      </c>
    </row>
    <row r="903" spans="3:6" x14ac:dyDescent="0.25">
      <c r="C903" s="131">
        <v>42745</v>
      </c>
      <c r="D903">
        <v>1.7636000000000001</v>
      </c>
      <c r="F903">
        <v>1.76</v>
      </c>
    </row>
    <row r="904" spans="3:6" x14ac:dyDescent="0.25">
      <c r="C904" s="131">
        <v>42744</v>
      </c>
      <c r="D904">
        <v>1.7597</v>
      </c>
      <c r="F904">
        <v>1.7562</v>
      </c>
    </row>
    <row r="905" spans="3:6" x14ac:dyDescent="0.25">
      <c r="C905" s="131">
        <v>42741</v>
      </c>
      <c r="D905">
        <v>1.7650999999999999</v>
      </c>
      <c r="F905">
        <v>1.7616000000000001</v>
      </c>
    </row>
    <row r="906" spans="3:6" x14ac:dyDescent="0.25">
      <c r="C906" s="131">
        <v>42740</v>
      </c>
      <c r="D906">
        <v>1.7604</v>
      </c>
      <c r="F906">
        <v>1.7568999999999999</v>
      </c>
    </row>
    <row r="907" spans="3:6" x14ac:dyDescent="0.25">
      <c r="C907" s="131">
        <v>42739</v>
      </c>
      <c r="D907">
        <v>1.7565</v>
      </c>
      <c r="F907">
        <v>1.7529999999999999</v>
      </c>
    </row>
    <row r="908" spans="3:6" x14ac:dyDescent="0.25">
      <c r="C908" s="131">
        <v>42738</v>
      </c>
      <c r="D908">
        <v>1.7594000000000001</v>
      </c>
      <c r="F908">
        <v>1.7559</v>
      </c>
    </row>
    <row r="909" spans="3:6" x14ac:dyDescent="0.25">
      <c r="C909" s="131">
        <v>42735</v>
      </c>
      <c r="D909">
        <v>1.7577</v>
      </c>
      <c r="F909">
        <v>1.7542</v>
      </c>
    </row>
    <row r="910" spans="3:6" x14ac:dyDescent="0.25">
      <c r="C910" s="131">
        <v>42734</v>
      </c>
      <c r="D910">
        <v>1.7577</v>
      </c>
      <c r="F910">
        <v>1.7542</v>
      </c>
    </row>
    <row r="911" spans="3:6" x14ac:dyDescent="0.25">
      <c r="C911" s="131">
        <v>42733</v>
      </c>
      <c r="D911">
        <v>1.7556</v>
      </c>
      <c r="F911">
        <v>1.7521</v>
      </c>
    </row>
    <row r="912" spans="3:6" x14ac:dyDescent="0.25">
      <c r="C912" s="131">
        <v>42732</v>
      </c>
      <c r="D912">
        <v>1.7501</v>
      </c>
      <c r="F912">
        <v>1.7465999999999999</v>
      </c>
    </row>
    <row r="913" spans="3:6" x14ac:dyDescent="0.25">
      <c r="C913" s="131">
        <v>42727</v>
      </c>
      <c r="D913">
        <v>1.7490000000000001</v>
      </c>
      <c r="F913">
        <v>1.7455000000000001</v>
      </c>
    </row>
    <row r="914" spans="3:6" x14ac:dyDescent="0.25">
      <c r="C914" s="131">
        <v>42726</v>
      </c>
      <c r="D914">
        <v>1.7515000000000001</v>
      </c>
      <c r="F914">
        <v>1.748</v>
      </c>
    </row>
    <row r="915" spans="3:6" x14ac:dyDescent="0.25">
      <c r="C915" s="131">
        <v>42725</v>
      </c>
      <c r="D915">
        <v>1.7523</v>
      </c>
      <c r="F915">
        <v>1.7487999999999999</v>
      </c>
    </row>
    <row r="916" spans="3:6" x14ac:dyDescent="0.25">
      <c r="C916" s="131">
        <v>42724</v>
      </c>
      <c r="D916">
        <v>1.7514000000000001</v>
      </c>
      <c r="F916">
        <v>1.7479</v>
      </c>
    </row>
    <row r="917" spans="3:6" x14ac:dyDescent="0.25">
      <c r="C917" s="131">
        <v>42723</v>
      </c>
      <c r="D917">
        <v>1.7508999999999999</v>
      </c>
      <c r="F917">
        <v>1.7474000000000001</v>
      </c>
    </row>
    <row r="918" spans="3:6" x14ac:dyDescent="0.25">
      <c r="C918" s="131">
        <v>42720</v>
      </c>
      <c r="D918">
        <v>1.7542</v>
      </c>
      <c r="F918">
        <v>1.7506999999999999</v>
      </c>
    </row>
    <row r="919" spans="3:6" x14ac:dyDescent="0.25">
      <c r="C919" s="131">
        <v>42719</v>
      </c>
      <c r="D919">
        <v>1.752</v>
      </c>
      <c r="F919">
        <v>1.7484999999999999</v>
      </c>
    </row>
    <row r="920" spans="3:6" x14ac:dyDescent="0.25">
      <c r="C920" s="131">
        <v>42718</v>
      </c>
      <c r="D920">
        <v>1.76</v>
      </c>
      <c r="F920">
        <v>1.7565</v>
      </c>
    </row>
    <row r="921" spans="3:6" x14ac:dyDescent="0.25">
      <c r="C921" s="131">
        <v>42717</v>
      </c>
      <c r="D921">
        <v>1.7581</v>
      </c>
      <c r="F921">
        <v>1.7545999999999999</v>
      </c>
    </row>
    <row r="922" spans="3:6" x14ac:dyDescent="0.25">
      <c r="C922" s="131">
        <v>42716</v>
      </c>
      <c r="D922">
        <v>1.7556</v>
      </c>
      <c r="F922">
        <v>1.7521</v>
      </c>
    </row>
    <row r="923" spans="3:6" x14ac:dyDescent="0.25">
      <c r="C923" s="131">
        <v>42713</v>
      </c>
      <c r="D923">
        <v>1.7586999999999999</v>
      </c>
      <c r="F923">
        <v>1.7551000000000001</v>
      </c>
    </row>
    <row r="924" spans="3:6" x14ac:dyDescent="0.25">
      <c r="C924" s="131">
        <v>42712</v>
      </c>
      <c r="D924">
        <v>1.7641</v>
      </c>
      <c r="F924">
        <v>1.7605999999999999</v>
      </c>
    </row>
    <row r="925" spans="3:6" x14ac:dyDescent="0.25">
      <c r="C925" s="131">
        <v>42711</v>
      </c>
      <c r="D925">
        <v>1.7597</v>
      </c>
      <c r="F925">
        <v>1.7562</v>
      </c>
    </row>
    <row r="926" spans="3:6" x14ac:dyDescent="0.25">
      <c r="C926" s="131">
        <v>42710</v>
      </c>
      <c r="D926">
        <v>1.7571000000000001</v>
      </c>
      <c r="F926">
        <v>1.7536</v>
      </c>
    </row>
    <row r="927" spans="3:6" x14ac:dyDescent="0.25">
      <c r="C927" s="131">
        <v>42709</v>
      </c>
      <c r="D927">
        <v>1.7582</v>
      </c>
      <c r="F927">
        <v>1.7546999999999999</v>
      </c>
    </row>
    <row r="928" spans="3:6" x14ac:dyDescent="0.25">
      <c r="C928" s="131">
        <v>42706</v>
      </c>
      <c r="D928">
        <v>1.7539</v>
      </c>
      <c r="F928">
        <v>1.7504</v>
      </c>
    </row>
    <row r="929" spans="3:6" x14ac:dyDescent="0.25">
      <c r="C929" s="131">
        <v>42705</v>
      </c>
      <c r="D929">
        <v>1.7589999999999999</v>
      </c>
      <c r="F929">
        <v>1.7555000000000001</v>
      </c>
    </row>
    <row r="930" spans="3:6" x14ac:dyDescent="0.25">
      <c r="C930" s="131">
        <v>42704</v>
      </c>
      <c r="D930">
        <v>1.7632000000000001</v>
      </c>
      <c r="F930">
        <v>1.7597</v>
      </c>
    </row>
    <row r="931" spans="3:6" x14ac:dyDescent="0.25">
      <c r="C931" s="131">
        <v>42703</v>
      </c>
      <c r="D931">
        <v>1.764</v>
      </c>
      <c r="F931">
        <v>1.7605</v>
      </c>
    </row>
    <row r="932" spans="3:6" x14ac:dyDescent="0.25">
      <c r="C932" s="131">
        <v>42702</v>
      </c>
      <c r="D932">
        <v>1.7650999999999999</v>
      </c>
      <c r="F932">
        <v>1.7616000000000001</v>
      </c>
    </row>
    <row r="933" spans="3:6" x14ac:dyDescent="0.25">
      <c r="C933" s="131">
        <v>42699</v>
      </c>
      <c r="D933">
        <v>1.7605</v>
      </c>
      <c r="F933">
        <v>1.7568999999999999</v>
      </c>
    </row>
    <row r="934" spans="3:6" x14ac:dyDescent="0.25">
      <c r="C934" s="131">
        <v>42698</v>
      </c>
      <c r="D934">
        <v>1.7605999999999999</v>
      </c>
      <c r="F934">
        <v>1.7571000000000001</v>
      </c>
    </row>
    <row r="935" spans="3:6" x14ac:dyDescent="0.25">
      <c r="C935" s="131">
        <v>42697</v>
      </c>
      <c r="D935">
        <v>1.7646999999999999</v>
      </c>
      <c r="F935">
        <v>1.7612000000000001</v>
      </c>
    </row>
    <row r="936" spans="3:6" x14ac:dyDescent="0.25">
      <c r="C936" s="131">
        <v>42696</v>
      </c>
      <c r="D936">
        <v>1.7670999999999999</v>
      </c>
      <c r="F936">
        <v>1.7636000000000001</v>
      </c>
    </row>
    <row r="937" spans="3:6" x14ac:dyDescent="0.25">
      <c r="C937" s="131">
        <v>42695</v>
      </c>
      <c r="D937">
        <v>1.7664</v>
      </c>
      <c r="F937">
        <v>1.7628999999999999</v>
      </c>
    </row>
    <row r="938" spans="3:6" x14ac:dyDescent="0.25">
      <c r="C938" s="131">
        <v>42692</v>
      </c>
      <c r="D938">
        <v>1.7641</v>
      </c>
      <c r="F938">
        <v>1.7605999999999999</v>
      </c>
    </row>
    <row r="939" spans="3:6" x14ac:dyDescent="0.25">
      <c r="C939" s="131">
        <v>42691</v>
      </c>
      <c r="D939">
        <v>1.7741</v>
      </c>
      <c r="F939">
        <v>1.7706</v>
      </c>
    </row>
    <row r="940" spans="3:6" x14ac:dyDescent="0.25">
      <c r="C940" s="131">
        <v>42690</v>
      </c>
      <c r="D940">
        <v>1.7685999999999999</v>
      </c>
      <c r="F940">
        <v>1.7649999999999999</v>
      </c>
    </row>
    <row r="941" spans="3:6" x14ac:dyDescent="0.25">
      <c r="C941" s="131">
        <v>42689</v>
      </c>
      <c r="D941">
        <v>1.7664</v>
      </c>
      <c r="F941">
        <v>1.7627999999999999</v>
      </c>
    </row>
    <row r="942" spans="3:6" x14ac:dyDescent="0.25">
      <c r="C942" s="131">
        <v>42688</v>
      </c>
      <c r="D942">
        <v>1.7669999999999999</v>
      </c>
      <c r="F942">
        <v>1.7635000000000001</v>
      </c>
    </row>
    <row r="943" spans="3:6" x14ac:dyDescent="0.25">
      <c r="C943" s="131">
        <v>42685</v>
      </c>
      <c r="D943">
        <v>1.7737000000000001</v>
      </c>
      <c r="F943">
        <v>1.7702</v>
      </c>
    </row>
    <row r="944" spans="3:6" x14ac:dyDescent="0.25">
      <c r="C944" s="131">
        <v>42684</v>
      </c>
      <c r="D944">
        <v>1.7786</v>
      </c>
      <c r="F944">
        <v>1.7749999999999999</v>
      </c>
    </row>
    <row r="945" spans="3:6" x14ac:dyDescent="0.25">
      <c r="C945" s="131">
        <v>42683</v>
      </c>
      <c r="D945">
        <v>1.7991999999999999</v>
      </c>
      <c r="F945">
        <v>1.7956000000000001</v>
      </c>
    </row>
    <row r="946" spans="3:6" x14ac:dyDescent="0.25">
      <c r="C946" s="131">
        <v>42682</v>
      </c>
      <c r="D946">
        <v>1.7883</v>
      </c>
      <c r="F946">
        <v>1.7847</v>
      </c>
    </row>
    <row r="947" spans="3:6" x14ac:dyDescent="0.25">
      <c r="C947" s="131">
        <v>42681</v>
      </c>
      <c r="D947">
        <v>1.7883</v>
      </c>
      <c r="F947">
        <v>1.7847999999999999</v>
      </c>
    </row>
    <row r="948" spans="3:6" x14ac:dyDescent="0.25">
      <c r="C948" s="131">
        <v>42678</v>
      </c>
      <c r="D948">
        <v>1.7897000000000001</v>
      </c>
      <c r="F948">
        <v>1.7861</v>
      </c>
    </row>
    <row r="949" spans="3:6" x14ac:dyDescent="0.25">
      <c r="C949" s="131">
        <v>42677</v>
      </c>
      <c r="D949">
        <v>1.7912999999999999</v>
      </c>
      <c r="F949">
        <v>1.7877000000000001</v>
      </c>
    </row>
    <row r="950" spans="3:6" x14ac:dyDescent="0.25">
      <c r="C950" s="131">
        <v>42676</v>
      </c>
      <c r="D950">
        <v>1.7887</v>
      </c>
      <c r="F950">
        <v>1.7850999999999999</v>
      </c>
    </row>
    <row r="951" spans="3:6" x14ac:dyDescent="0.25">
      <c r="C951" s="131">
        <v>42675</v>
      </c>
      <c r="D951">
        <v>1.7857000000000001</v>
      </c>
      <c r="F951">
        <v>1.7821</v>
      </c>
    </row>
    <row r="952" spans="3:6" x14ac:dyDescent="0.25">
      <c r="C952" s="131">
        <v>42674</v>
      </c>
      <c r="D952">
        <v>1.7882</v>
      </c>
      <c r="F952">
        <v>1.7847</v>
      </c>
    </row>
    <row r="953" spans="3:6" x14ac:dyDescent="0.25">
      <c r="C953" s="131">
        <v>42671</v>
      </c>
      <c r="D953">
        <v>1.7850999999999999</v>
      </c>
      <c r="F953">
        <v>1.7815000000000001</v>
      </c>
    </row>
    <row r="954" spans="3:6" x14ac:dyDescent="0.25">
      <c r="C954" s="131">
        <v>42670</v>
      </c>
      <c r="D954">
        <v>1.7868999999999999</v>
      </c>
      <c r="F954">
        <v>1.7833000000000001</v>
      </c>
    </row>
    <row r="955" spans="3:6" x14ac:dyDescent="0.25">
      <c r="C955" s="131">
        <v>42669</v>
      </c>
      <c r="D955">
        <v>1.7902</v>
      </c>
      <c r="F955">
        <v>1.7866</v>
      </c>
    </row>
    <row r="956" spans="3:6" x14ac:dyDescent="0.25">
      <c r="C956" s="131">
        <v>42668</v>
      </c>
      <c r="D956">
        <v>1.7907999999999999</v>
      </c>
      <c r="F956">
        <v>1.7871999999999999</v>
      </c>
    </row>
    <row r="957" spans="3:6" x14ac:dyDescent="0.25">
      <c r="C957" s="131">
        <v>42667</v>
      </c>
      <c r="D957">
        <v>1.7928999999999999</v>
      </c>
      <c r="F957">
        <v>1.7892999999999999</v>
      </c>
    </row>
    <row r="958" spans="3:6" x14ac:dyDescent="0.25">
      <c r="C958" s="131">
        <v>42664</v>
      </c>
      <c r="D958">
        <v>1.7898000000000001</v>
      </c>
      <c r="F958">
        <v>1.7863</v>
      </c>
    </row>
    <row r="959" spans="3:6" x14ac:dyDescent="0.25">
      <c r="C959" s="131">
        <v>42663</v>
      </c>
      <c r="D959">
        <v>1.7898000000000001</v>
      </c>
      <c r="F959">
        <v>1.7862</v>
      </c>
    </row>
    <row r="960" spans="3:6" x14ac:dyDescent="0.25">
      <c r="C960" s="131">
        <v>42662</v>
      </c>
      <c r="D960">
        <v>1.788</v>
      </c>
      <c r="F960">
        <v>1.7844</v>
      </c>
    </row>
    <row r="961" spans="3:6" x14ac:dyDescent="0.25">
      <c r="C961" s="131">
        <v>42661</v>
      </c>
      <c r="D961">
        <v>1.7862</v>
      </c>
      <c r="F961">
        <v>1.7826</v>
      </c>
    </row>
    <row r="962" spans="3:6" x14ac:dyDescent="0.25">
      <c r="C962" s="131">
        <v>42660</v>
      </c>
      <c r="D962">
        <v>1.7874000000000001</v>
      </c>
      <c r="F962">
        <v>1.7838000000000001</v>
      </c>
    </row>
    <row r="963" spans="3:6" x14ac:dyDescent="0.25">
      <c r="C963" s="131">
        <v>42657</v>
      </c>
      <c r="D963">
        <v>1.7896000000000001</v>
      </c>
      <c r="F963">
        <v>1.7861</v>
      </c>
    </row>
    <row r="964" spans="3:6" x14ac:dyDescent="0.25">
      <c r="C964" s="131">
        <v>42656</v>
      </c>
      <c r="D964">
        <v>1.7912999999999999</v>
      </c>
      <c r="F964">
        <v>1.7878000000000001</v>
      </c>
    </row>
    <row r="965" spans="3:6" x14ac:dyDescent="0.25">
      <c r="C965" s="131">
        <v>42655</v>
      </c>
      <c r="D965">
        <v>1.7868999999999999</v>
      </c>
      <c r="F965">
        <v>1.7833000000000001</v>
      </c>
    </row>
    <row r="966" spans="3:6" x14ac:dyDescent="0.25">
      <c r="C966" s="131">
        <v>42654</v>
      </c>
      <c r="D966">
        <v>1.7907999999999999</v>
      </c>
      <c r="F966">
        <v>1.7871999999999999</v>
      </c>
    </row>
    <row r="967" spans="3:6" x14ac:dyDescent="0.25">
      <c r="C967" s="131">
        <v>42653</v>
      </c>
      <c r="D967">
        <v>1.7947</v>
      </c>
      <c r="F967">
        <v>1.7910999999999999</v>
      </c>
    </row>
    <row r="968" spans="3:6" x14ac:dyDescent="0.25">
      <c r="C968" s="131">
        <v>42650</v>
      </c>
      <c r="D968">
        <v>1.7958000000000001</v>
      </c>
      <c r="F968">
        <v>1.7923</v>
      </c>
    </row>
    <row r="969" spans="3:6" x14ac:dyDescent="0.25">
      <c r="C969" s="131">
        <v>42649</v>
      </c>
      <c r="D969">
        <v>1.7968</v>
      </c>
      <c r="F969">
        <v>1.7931999999999999</v>
      </c>
    </row>
    <row r="970" spans="3:6" x14ac:dyDescent="0.25">
      <c r="C970" s="131">
        <v>42648</v>
      </c>
      <c r="D970">
        <v>1.7990999999999999</v>
      </c>
      <c r="F970">
        <v>1.7955000000000001</v>
      </c>
    </row>
    <row r="971" spans="3:6" x14ac:dyDescent="0.25">
      <c r="C971" s="131">
        <v>42647</v>
      </c>
      <c r="D971">
        <v>1.8027</v>
      </c>
      <c r="F971">
        <v>1.7990999999999999</v>
      </c>
    </row>
    <row r="972" spans="3:6" x14ac:dyDescent="0.25">
      <c r="C972" s="131">
        <v>42643</v>
      </c>
      <c r="D972">
        <v>1.8093999999999999</v>
      </c>
      <c r="F972">
        <v>1.8058000000000001</v>
      </c>
    </row>
    <row r="973" spans="3:6" x14ac:dyDescent="0.25">
      <c r="C973" s="131">
        <v>42642</v>
      </c>
      <c r="D973">
        <v>1.8038000000000001</v>
      </c>
      <c r="F973">
        <v>1.8002</v>
      </c>
    </row>
    <row r="974" spans="3:6" x14ac:dyDescent="0.25">
      <c r="C974" s="131">
        <v>42641</v>
      </c>
      <c r="D974">
        <v>1.8048</v>
      </c>
      <c r="F974">
        <v>1.8011999999999999</v>
      </c>
    </row>
    <row r="975" spans="3:6" x14ac:dyDescent="0.25">
      <c r="C975" s="131">
        <v>42640</v>
      </c>
      <c r="D975">
        <v>1.8028</v>
      </c>
      <c r="F975">
        <v>1.7991999999999999</v>
      </c>
    </row>
    <row r="976" spans="3:6" x14ac:dyDescent="0.25">
      <c r="C976" s="131">
        <v>42639</v>
      </c>
      <c r="D976">
        <v>1.8029999999999999</v>
      </c>
      <c r="F976">
        <v>1.7994000000000001</v>
      </c>
    </row>
    <row r="977" spans="3:6" x14ac:dyDescent="0.25">
      <c r="C977" s="131">
        <v>42636</v>
      </c>
      <c r="D977">
        <v>1.8024</v>
      </c>
      <c r="F977">
        <v>1.7988</v>
      </c>
    </row>
    <row r="978" spans="3:6" x14ac:dyDescent="0.25">
      <c r="C978" s="131">
        <v>42635</v>
      </c>
      <c r="D978">
        <v>1.8003</v>
      </c>
      <c r="F978">
        <v>1.7967</v>
      </c>
    </row>
    <row r="979" spans="3:6" x14ac:dyDescent="0.25">
      <c r="C979" s="131">
        <v>42634</v>
      </c>
      <c r="D979">
        <v>1.7951999999999999</v>
      </c>
      <c r="F979">
        <v>1.7916000000000001</v>
      </c>
    </row>
    <row r="980" spans="3:6" x14ac:dyDescent="0.25">
      <c r="C980" s="131">
        <v>42633</v>
      </c>
      <c r="D980">
        <v>1.7955000000000001</v>
      </c>
      <c r="F980">
        <v>1.7919</v>
      </c>
    </row>
    <row r="981" spans="3:6" x14ac:dyDescent="0.25">
      <c r="C981" s="131">
        <v>42632</v>
      </c>
      <c r="D981">
        <v>1.7955000000000001</v>
      </c>
      <c r="F981">
        <v>1.7919</v>
      </c>
    </row>
    <row r="982" spans="3:6" x14ac:dyDescent="0.25">
      <c r="C982" s="131">
        <v>42629</v>
      </c>
      <c r="D982">
        <v>1.796</v>
      </c>
      <c r="F982">
        <v>1.7924</v>
      </c>
    </row>
    <row r="983" spans="3:6" x14ac:dyDescent="0.25">
      <c r="C983" s="131">
        <v>42628</v>
      </c>
      <c r="D983">
        <v>1.7951999999999999</v>
      </c>
      <c r="F983">
        <v>1.7916000000000001</v>
      </c>
    </row>
    <row r="984" spans="3:6" x14ac:dyDescent="0.25">
      <c r="C984" s="131">
        <v>42627</v>
      </c>
      <c r="D984">
        <v>1.7965</v>
      </c>
      <c r="F984">
        <v>1.7928999999999999</v>
      </c>
    </row>
    <row r="985" spans="3:6" x14ac:dyDescent="0.25">
      <c r="C985" s="131">
        <v>42626</v>
      </c>
      <c r="D985">
        <v>1.7984</v>
      </c>
      <c r="F985">
        <v>1.7948</v>
      </c>
    </row>
    <row r="986" spans="3:6" x14ac:dyDescent="0.25">
      <c r="C986" s="131">
        <v>42625</v>
      </c>
      <c r="D986">
        <v>1.7995000000000001</v>
      </c>
      <c r="F986">
        <v>1.7959000000000001</v>
      </c>
    </row>
    <row r="987" spans="3:6" x14ac:dyDescent="0.25">
      <c r="C987" s="131">
        <v>42622</v>
      </c>
      <c r="D987">
        <v>1.804</v>
      </c>
      <c r="F987">
        <v>1.8004</v>
      </c>
    </row>
    <row r="988" spans="3:6" x14ac:dyDescent="0.25">
      <c r="C988" s="131">
        <v>42621</v>
      </c>
      <c r="D988">
        <v>1.8099000000000001</v>
      </c>
      <c r="F988">
        <v>1.8063</v>
      </c>
    </row>
    <row r="989" spans="3:6" x14ac:dyDescent="0.25">
      <c r="C989" s="131">
        <v>42620</v>
      </c>
      <c r="D989">
        <v>1.8126</v>
      </c>
      <c r="F989">
        <v>1.8089999999999999</v>
      </c>
    </row>
    <row r="990" spans="3:6" x14ac:dyDescent="0.25">
      <c r="C990" s="131">
        <v>42619</v>
      </c>
      <c r="D990">
        <v>1.8080000000000001</v>
      </c>
      <c r="F990">
        <v>1.8044</v>
      </c>
    </row>
    <row r="991" spans="3:6" x14ac:dyDescent="0.25">
      <c r="C991" s="131">
        <v>42618</v>
      </c>
      <c r="D991">
        <v>1.8081</v>
      </c>
      <c r="F991">
        <v>1.8045</v>
      </c>
    </row>
    <row r="992" spans="3:6" x14ac:dyDescent="0.25">
      <c r="C992" s="131">
        <v>42615</v>
      </c>
      <c r="D992">
        <v>1.8093999999999999</v>
      </c>
      <c r="F992">
        <v>1.8058000000000001</v>
      </c>
    </row>
    <row r="993" spans="3:6" x14ac:dyDescent="0.25">
      <c r="C993" s="131">
        <v>42614</v>
      </c>
      <c r="D993">
        <v>1.8105</v>
      </c>
      <c r="F993">
        <v>1.8069</v>
      </c>
    </row>
    <row r="994" spans="3:6" x14ac:dyDescent="0.25">
      <c r="C994" s="131">
        <v>42613</v>
      </c>
      <c r="D994">
        <v>1.8116000000000001</v>
      </c>
      <c r="F994">
        <v>1.8080000000000001</v>
      </c>
    </row>
    <row r="995" spans="3:6" x14ac:dyDescent="0.25">
      <c r="C995" s="131">
        <v>42612</v>
      </c>
      <c r="D995">
        <v>1.8106</v>
      </c>
      <c r="F995">
        <v>1.8069999999999999</v>
      </c>
    </row>
    <row r="996" spans="3:6" x14ac:dyDescent="0.25">
      <c r="C996" s="131">
        <v>42611</v>
      </c>
      <c r="D996">
        <v>1.8081</v>
      </c>
      <c r="F996">
        <v>1.8045</v>
      </c>
    </row>
    <row r="997" spans="3:6" x14ac:dyDescent="0.25">
      <c r="C997" s="131">
        <v>42608</v>
      </c>
      <c r="D997">
        <v>1.8092999999999999</v>
      </c>
      <c r="F997">
        <v>1.8057000000000001</v>
      </c>
    </row>
    <row r="998" spans="3:6" x14ac:dyDescent="0.25">
      <c r="C998" s="131">
        <v>42607</v>
      </c>
      <c r="D998">
        <v>1.8092999999999999</v>
      </c>
      <c r="F998">
        <v>1.8056000000000001</v>
      </c>
    </row>
    <row r="999" spans="3:6" x14ac:dyDescent="0.25">
      <c r="C999" s="131">
        <v>42606</v>
      </c>
      <c r="D999">
        <v>1.8099000000000001</v>
      </c>
      <c r="F999">
        <v>1.8062</v>
      </c>
    </row>
    <row r="1000" spans="3:6" x14ac:dyDescent="0.25">
      <c r="C1000" s="131">
        <v>42605</v>
      </c>
      <c r="D1000">
        <v>1.8093999999999999</v>
      </c>
      <c r="F1000">
        <v>1.8058000000000001</v>
      </c>
    </row>
    <row r="1001" spans="3:6" x14ac:dyDescent="0.25">
      <c r="C1001" s="131">
        <v>42604</v>
      </c>
      <c r="D1001">
        <v>1.8062</v>
      </c>
      <c r="F1001">
        <v>1.8026</v>
      </c>
    </row>
    <row r="1002" spans="3:6" x14ac:dyDescent="0.25">
      <c r="C1002" s="131">
        <v>42601</v>
      </c>
      <c r="D1002">
        <v>1.8086</v>
      </c>
      <c r="F1002">
        <v>1.8049999999999999</v>
      </c>
    </row>
    <row r="1003" spans="3:6" x14ac:dyDescent="0.25">
      <c r="C1003" s="131">
        <v>42600</v>
      </c>
      <c r="D1003">
        <v>1.8079000000000001</v>
      </c>
      <c r="F1003">
        <v>1.8043</v>
      </c>
    </row>
    <row r="1004" spans="3:6" x14ac:dyDescent="0.25">
      <c r="C1004" s="131">
        <v>42599</v>
      </c>
      <c r="D1004">
        <v>1.8059000000000001</v>
      </c>
      <c r="F1004">
        <v>1.8023</v>
      </c>
    </row>
    <row r="1005" spans="3:6" x14ac:dyDescent="0.25">
      <c r="C1005" s="131">
        <v>42598</v>
      </c>
      <c r="D1005">
        <v>1.8076000000000001</v>
      </c>
      <c r="F1005">
        <v>1.804</v>
      </c>
    </row>
    <row r="1006" spans="3:6" x14ac:dyDescent="0.25">
      <c r="C1006" s="131">
        <v>42597</v>
      </c>
      <c r="D1006">
        <v>1.8076000000000001</v>
      </c>
      <c r="F1006">
        <v>1.804</v>
      </c>
    </row>
    <row r="1007" spans="3:6" x14ac:dyDescent="0.25">
      <c r="C1007" s="131">
        <v>42594</v>
      </c>
      <c r="D1007">
        <v>1.8055000000000001</v>
      </c>
      <c r="F1007">
        <v>1.8019000000000001</v>
      </c>
    </row>
    <row r="1008" spans="3:6" x14ac:dyDescent="0.25">
      <c r="C1008" s="131">
        <v>42593</v>
      </c>
      <c r="D1008">
        <v>1.8085</v>
      </c>
      <c r="F1008">
        <v>1.8048</v>
      </c>
    </row>
    <row r="1009" spans="3:6" x14ac:dyDescent="0.25">
      <c r="C1009" s="131">
        <v>42592</v>
      </c>
      <c r="D1009">
        <v>1.8078000000000001</v>
      </c>
      <c r="F1009">
        <v>1.8042</v>
      </c>
    </row>
    <row r="1010" spans="3:6" x14ac:dyDescent="0.25">
      <c r="C1010" s="131">
        <v>42591</v>
      </c>
      <c r="D1010">
        <v>1.8029999999999999</v>
      </c>
      <c r="F1010">
        <v>1.7994000000000001</v>
      </c>
    </row>
    <row r="1011" spans="3:6" x14ac:dyDescent="0.25">
      <c r="C1011" s="131">
        <v>42590</v>
      </c>
      <c r="D1011">
        <v>1.8013999999999999</v>
      </c>
      <c r="F1011">
        <v>1.7978000000000001</v>
      </c>
    </row>
    <row r="1012" spans="3:6" x14ac:dyDescent="0.25">
      <c r="C1012" s="131">
        <v>42587</v>
      </c>
      <c r="D1012">
        <v>1.8056000000000001</v>
      </c>
      <c r="F1012">
        <v>1.802</v>
      </c>
    </row>
    <row r="1013" spans="3:6" x14ac:dyDescent="0.25">
      <c r="C1013" s="131">
        <v>42586</v>
      </c>
      <c r="D1013">
        <v>1.8019000000000001</v>
      </c>
      <c r="F1013">
        <v>1.7983</v>
      </c>
    </row>
    <row r="1014" spans="3:6" x14ac:dyDescent="0.25">
      <c r="C1014" s="131">
        <v>42585</v>
      </c>
      <c r="D1014">
        <v>1.8027</v>
      </c>
      <c r="F1014">
        <v>1.7990999999999999</v>
      </c>
    </row>
    <row r="1015" spans="3:6" x14ac:dyDescent="0.25">
      <c r="C1015" s="131">
        <v>42584</v>
      </c>
      <c r="D1015">
        <v>1.8091999999999999</v>
      </c>
      <c r="F1015">
        <v>1.8056000000000001</v>
      </c>
    </row>
    <row r="1016" spans="3:6" x14ac:dyDescent="0.25">
      <c r="C1016" s="131">
        <v>42583</v>
      </c>
      <c r="D1016">
        <v>1.8069999999999999</v>
      </c>
      <c r="F1016">
        <v>1.8033999999999999</v>
      </c>
    </row>
    <row r="1017" spans="3:6" x14ac:dyDescent="0.25">
      <c r="C1017" s="131">
        <v>42582</v>
      </c>
      <c r="D1017">
        <v>1.8042</v>
      </c>
      <c r="F1017">
        <v>1.8006</v>
      </c>
    </row>
    <row r="1018" spans="3:6" x14ac:dyDescent="0.25">
      <c r="C1018" s="131">
        <v>42580</v>
      </c>
      <c r="D1018">
        <v>1.8042</v>
      </c>
      <c r="F1018">
        <v>1.8006</v>
      </c>
    </row>
    <row r="1019" spans="3:6" x14ac:dyDescent="0.25">
      <c r="C1019" s="131">
        <v>42579</v>
      </c>
      <c r="D1019">
        <v>1.8036000000000001</v>
      </c>
      <c r="F1019">
        <v>1.8</v>
      </c>
    </row>
    <row r="1020" spans="3:6" x14ac:dyDescent="0.25">
      <c r="C1020" s="131">
        <v>42578</v>
      </c>
      <c r="D1020">
        <v>1.7978000000000001</v>
      </c>
      <c r="F1020">
        <v>1.7942</v>
      </c>
    </row>
    <row r="1021" spans="3:6" x14ac:dyDescent="0.25">
      <c r="C1021" s="131">
        <v>42577</v>
      </c>
      <c r="D1021">
        <v>1.8003</v>
      </c>
      <c r="F1021">
        <v>1.7967</v>
      </c>
    </row>
    <row r="1022" spans="3:6" x14ac:dyDescent="0.25">
      <c r="C1022" s="131">
        <v>42576</v>
      </c>
      <c r="D1022">
        <v>1.8016000000000001</v>
      </c>
      <c r="F1022">
        <v>1.798</v>
      </c>
    </row>
    <row r="1023" spans="3:6" x14ac:dyDescent="0.25">
      <c r="C1023" s="131">
        <v>42573</v>
      </c>
      <c r="D1023">
        <v>1.802</v>
      </c>
      <c r="F1023">
        <v>1.7984</v>
      </c>
    </row>
    <row r="1024" spans="3:6" x14ac:dyDescent="0.25">
      <c r="C1024" s="131">
        <v>42572</v>
      </c>
      <c r="D1024">
        <v>1.8008999999999999</v>
      </c>
      <c r="F1024">
        <v>1.7972999999999999</v>
      </c>
    </row>
    <row r="1025" spans="3:6" x14ac:dyDescent="0.25">
      <c r="C1025" s="131">
        <v>42571</v>
      </c>
      <c r="D1025">
        <v>1.8004</v>
      </c>
      <c r="F1025">
        <v>1.7968</v>
      </c>
    </row>
    <row r="1026" spans="3:6" x14ac:dyDescent="0.25">
      <c r="C1026" s="131">
        <v>42570</v>
      </c>
      <c r="D1026">
        <v>1.7998000000000001</v>
      </c>
      <c r="F1026">
        <v>1.7962</v>
      </c>
    </row>
    <row r="1027" spans="3:6" x14ac:dyDescent="0.25">
      <c r="C1027" s="131">
        <v>42569</v>
      </c>
      <c r="D1027">
        <v>1.794</v>
      </c>
      <c r="F1027">
        <v>1.7904</v>
      </c>
    </row>
    <row r="1028" spans="3:6" x14ac:dyDescent="0.25">
      <c r="C1028" s="131">
        <v>42566</v>
      </c>
      <c r="D1028">
        <v>1.7941</v>
      </c>
      <c r="F1028">
        <v>1.7906</v>
      </c>
    </row>
    <row r="1029" spans="3:6" x14ac:dyDescent="0.25">
      <c r="C1029" s="131">
        <v>42565</v>
      </c>
      <c r="D1029">
        <v>1.7948999999999999</v>
      </c>
      <c r="F1029">
        <v>1.7912999999999999</v>
      </c>
    </row>
    <row r="1030" spans="3:6" x14ac:dyDescent="0.25">
      <c r="C1030" s="131">
        <v>42564</v>
      </c>
      <c r="D1030">
        <v>1.7936000000000001</v>
      </c>
      <c r="F1030">
        <v>1.79</v>
      </c>
    </row>
    <row r="1031" spans="3:6" x14ac:dyDescent="0.25">
      <c r="C1031" s="131">
        <v>42563</v>
      </c>
      <c r="D1031">
        <v>1.7949999999999999</v>
      </c>
      <c r="F1031">
        <v>1.7914000000000001</v>
      </c>
    </row>
    <row r="1032" spans="3:6" x14ac:dyDescent="0.25">
      <c r="C1032" s="131">
        <v>42562</v>
      </c>
      <c r="D1032">
        <v>1.7976000000000001</v>
      </c>
      <c r="F1032">
        <v>1.794</v>
      </c>
    </row>
    <row r="1033" spans="3:6" x14ac:dyDescent="0.25">
      <c r="C1033" s="131">
        <v>42559</v>
      </c>
      <c r="D1033">
        <v>1.7989999999999999</v>
      </c>
      <c r="F1033">
        <v>1.7954000000000001</v>
      </c>
    </row>
    <row r="1034" spans="3:6" x14ac:dyDescent="0.25">
      <c r="C1034" s="131">
        <v>42558</v>
      </c>
      <c r="D1034">
        <v>1.8003</v>
      </c>
      <c r="F1034">
        <v>1.7967</v>
      </c>
    </row>
    <row r="1035" spans="3:6" x14ac:dyDescent="0.25">
      <c r="C1035" s="131">
        <v>42557</v>
      </c>
      <c r="D1035">
        <v>1.7998000000000001</v>
      </c>
      <c r="F1035">
        <v>1.7962</v>
      </c>
    </row>
    <row r="1036" spans="3:6" x14ac:dyDescent="0.25">
      <c r="C1036" s="131">
        <v>42556</v>
      </c>
      <c r="D1036">
        <v>1.7949999999999999</v>
      </c>
      <c r="F1036">
        <v>1.7914000000000001</v>
      </c>
    </row>
    <row r="1037" spans="3:6" x14ac:dyDescent="0.25">
      <c r="C1037" s="131">
        <v>42555</v>
      </c>
      <c r="D1037">
        <v>1.7907</v>
      </c>
      <c r="F1037">
        <v>1.7870999999999999</v>
      </c>
    </row>
    <row r="1038" spans="3:6" x14ac:dyDescent="0.25">
      <c r="C1038" s="131">
        <v>42552</v>
      </c>
      <c r="D1038">
        <v>1.7948</v>
      </c>
      <c r="F1038">
        <v>1.7911999999999999</v>
      </c>
    </row>
    <row r="1039" spans="3:6" x14ac:dyDescent="0.25">
      <c r="C1039" s="131">
        <v>42551</v>
      </c>
      <c r="D1039">
        <v>1.7931999999999999</v>
      </c>
      <c r="F1039">
        <v>1.7896000000000001</v>
      </c>
    </row>
    <row r="1040" spans="3:6" x14ac:dyDescent="0.25">
      <c r="C1040" s="131">
        <v>42550</v>
      </c>
      <c r="D1040">
        <v>1.792</v>
      </c>
      <c r="F1040">
        <v>1.7884</v>
      </c>
    </row>
    <row r="1041" spans="3:6" x14ac:dyDescent="0.25">
      <c r="C1041" s="131">
        <v>42549</v>
      </c>
      <c r="D1041">
        <v>1.7934000000000001</v>
      </c>
      <c r="F1041">
        <v>1.7898000000000001</v>
      </c>
    </row>
    <row r="1042" spans="3:6" x14ac:dyDescent="0.25">
      <c r="C1042" s="131">
        <v>42548</v>
      </c>
      <c r="D1042">
        <v>1.7899</v>
      </c>
      <c r="F1042">
        <v>1.7864</v>
      </c>
    </row>
    <row r="1043" spans="3:6" x14ac:dyDescent="0.25">
      <c r="C1043" s="131">
        <v>42545</v>
      </c>
      <c r="D1043">
        <v>1.794</v>
      </c>
      <c r="F1043">
        <v>1.7904</v>
      </c>
    </row>
    <row r="1044" spans="3:6" x14ac:dyDescent="0.25">
      <c r="C1044" s="131">
        <v>42544</v>
      </c>
      <c r="D1044">
        <v>1.7766999999999999</v>
      </c>
      <c r="F1044">
        <v>1.7732000000000001</v>
      </c>
    </row>
    <row r="1045" spans="3:6" x14ac:dyDescent="0.25">
      <c r="C1045" s="131">
        <v>42543</v>
      </c>
      <c r="D1045">
        <v>1.7788999999999999</v>
      </c>
      <c r="F1045">
        <v>1.7753000000000001</v>
      </c>
    </row>
    <row r="1046" spans="3:6" x14ac:dyDescent="0.25">
      <c r="C1046" s="131">
        <v>42542</v>
      </c>
      <c r="D1046">
        <v>1.7828999999999999</v>
      </c>
      <c r="F1046">
        <v>1.7794000000000001</v>
      </c>
    </row>
    <row r="1047" spans="3:6" x14ac:dyDescent="0.25">
      <c r="C1047" s="131">
        <v>42541</v>
      </c>
      <c r="D1047">
        <v>1.7851999999999999</v>
      </c>
      <c r="F1047">
        <v>1.7816000000000001</v>
      </c>
    </row>
    <row r="1048" spans="3:6" x14ac:dyDescent="0.25">
      <c r="C1048" s="131">
        <v>42538</v>
      </c>
      <c r="D1048">
        <v>1.7886</v>
      </c>
      <c r="F1048">
        <v>1.7850999999999999</v>
      </c>
    </row>
    <row r="1049" spans="3:6" x14ac:dyDescent="0.25">
      <c r="C1049" s="131">
        <v>42537</v>
      </c>
      <c r="D1049">
        <v>1.7928999999999999</v>
      </c>
      <c r="F1049">
        <v>1.7894000000000001</v>
      </c>
    </row>
    <row r="1050" spans="3:6" x14ac:dyDescent="0.25">
      <c r="C1050" s="131">
        <v>42536</v>
      </c>
      <c r="D1050">
        <v>1.7887</v>
      </c>
      <c r="F1050">
        <v>1.7850999999999999</v>
      </c>
    </row>
    <row r="1051" spans="3:6" x14ac:dyDescent="0.25">
      <c r="C1051" s="131">
        <v>42535</v>
      </c>
      <c r="D1051">
        <v>1.7897000000000001</v>
      </c>
      <c r="F1051">
        <v>1.7861</v>
      </c>
    </row>
    <row r="1052" spans="3:6" x14ac:dyDescent="0.25">
      <c r="C1052" s="131">
        <v>42531</v>
      </c>
      <c r="D1052">
        <v>1.7858000000000001</v>
      </c>
      <c r="F1052">
        <v>1.7822</v>
      </c>
    </row>
    <row r="1053" spans="3:6" x14ac:dyDescent="0.25">
      <c r="C1053" s="131">
        <v>42530</v>
      </c>
      <c r="D1053">
        <v>1.7869999999999999</v>
      </c>
      <c r="F1053">
        <v>1.7834000000000001</v>
      </c>
    </row>
    <row r="1054" spans="3:6" x14ac:dyDescent="0.25">
      <c r="C1054" s="131">
        <v>42529</v>
      </c>
      <c r="D1054">
        <v>1.7834000000000001</v>
      </c>
      <c r="F1054">
        <v>1.7799</v>
      </c>
    </row>
    <row r="1055" spans="3:6" x14ac:dyDescent="0.25">
      <c r="C1055" s="131">
        <v>42528</v>
      </c>
      <c r="D1055">
        <v>1.7804</v>
      </c>
      <c r="F1055">
        <v>1.7768999999999999</v>
      </c>
    </row>
    <row r="1056" spans="3:6" x14ac:dyDescent="0.25">
      <c r="C1056" s="131">
        <v>42527</v>
      </c>
      <c r="D1056">
        <v>1.7846</v>
      </c>
      <c r="F1056">
        <v>1.7810999999999999</v>
      </c>
    </row>
    <row r="1057" spans="3:6" x14ac:dyDescent="0.25">
      <c r="C1057" s="131">
        <v>42524</v>
      </c>
      <c r="D1057">
        <v>1.7796000000000001</v>
      </c>
      <c r="F1057">
        <v>1.7761</v>
      </c>
    </row>
    <row r="1058" spans="3:6" x14ac:dyDescent="0.25">
      <c r="C1058" s="131">
        <v>42523</v>
      </c>
      <c r="D1058">
        <v>1.7771999999999999</v>
      </c>
      <c r="F1058">
        <v>1.7737000000000001</v>
      </c>
    </row>
    <row r="1059" spans="3:6" x14ac:dyDescent="0.25">
      <c r="C1059" s="131">
        <v>42522</v>
      </c>
      <c r="D1059">
        <v>1.7747999999999999</v>
      </c>
      <c r="F1059">
        <v>1.7713000000000001</v>
      </c>
    </row>
    <row r="1060" spans="3:6" x14ac:dyDescent="0.25">
      <c r="C1060" s="131">
        <v>42521</v>
      </c>
      <c r="D1060">
        <v>1.774</v>
      </c>
      <c r="F1060">
        <v>1.7705</v>
      </c>
    </row>
    <row r="1061" spans="3:6" x14ac:dyDescent="0.25">
      <c r="C1061" s="131">
        <v>42520</v>
      </c>
      <c r="D1061">
        <v>1.7758</v>
      </c>
      <c r="F1061">
        <v>1.7723</v>
      </c>
    </row>
    <row r="1062" spans="3:6" x14ac:dyDescent="0.25">
      <c r="C1062" s="131">
        <v>42517</v>
      </c>
      <c r="D1062">
        <v>1.7768999999999999</v>
      </c>
      <c r="F1062">
        <v>1.7733000000000001</v>
      </c>
    </row>
    <row r="1063" spans="3:6" x14ac:dyDescent="0.25">
      <c r="C1063" s="131">
        <v>42516</v>
      </c>
      <c r="D1063">
        <v>1.7754000000000001</v>
      </c>
      <c r="F1063">
        <v>1.7718</v>
      </c>
    </row>
    <row r="1064" spans="3:6" x14ac:dyDescent="0.25">
      <c r="C1064" s="131">
        <v>42515</v>
      </c>
      <c r="D1064">
        <v>1.7727999999999999</v>
      </c>
      <c r="F1064">
        <v>1.7693000000000001</v>
      </c>
    </row>
    <row r="1065" spans="3:6" x14ac:dyDescent="0.25">
      <c r="C1065" s="131">
        <v>42514</v>
      </c>
      <c r="D1065">
        <v>1.7744</v>
      </c>
      <c r="F1065">
        <v>1.7707999999999999</v>
      </c>
    </row>
    <row r="1066" spans="3:6" x14ac:dyDescent="0.25">
      <c r="C1066" s="131">
        <v>42513</v>
      </c>
      <c r="D1066">
        <v>1.7727999999999999</v>
      </c>
      <c r="F1066">
        <v>1.7693000000000001</v>
      </c>
    </row>
    <row r="1067" spans="3:6" x14ac:dyDescent="0.25">
      <c r="C1067" s="131">
        <v>42510</v>
      </c>
      <c r="D1067">
        <v>1.772</v>
      </c>
      <c r="F1067">
        <v>1.7684</v>
      </c>
    </row>
    <row r="1068" spans="3:6" x14ac:dyDescent="0.25">
      <c r="C1068" s="131">
        <v>42509</v>
      </c>
      <c r="D1068">
        <v>1.7692000000000001</v>
      </c>
      <c r="F1068">
        <v>1.7656000000000001</v>
      </c>
    </row>
    <row r="1069" spans="3:6" x14ac:dyDescent="0.25">
      <c r="C1069" s="131">
        <v>42508</v>
      </c>
      <c r="D1069">
        <v>1.7730999999999999</v>
      </c>
      <c r="F1069">
        <v>1.7696000000000001</v>
      </c>
    </row>
    <row r="1070" spans="3:6" x14ac:dyDescent="0.25">
      <c r="C1070" s="131">
        <v>42507</v>
      </c>
      <c r="D1070">
        <v>1.7712000000000001</v>
      </c>
      <c r="F1070">
        <v>1.7676000000000001</v>
      </c>
    </row>
    <row r="1071" spans="3:6" x14ac:dyDescent="0.25">
      <c r="C1071" s="131">
        <v>42506</v>
      </c>
      <c r="D1071">
        <v>1.7764</v>
      </c>
      <c r="F1071">
        <v>1.7728999999999999</v>
      </c>
    </row>
    <row r="1072" spans="3:6" x14ac:dyDescent="0.25">
      <c r="C1072" s="131">
        <v>42503</v>
      </c>
      <c r="D1072">
        <v>1.7729999999999999</v>
      </c>
      <c r="F1072">
        <v>1.7695000000000001</v>
      </c>
    </row>
    <row r="1073" spans="3:6" x14ac:dyDescent="0.25">
      <c r="C1073" s="131">
        <v>42502</v>
      </c>
      <c r="D1073">
        <v>1.7719</v>
      </c>
      <c r="F1073">
        <v>1.7684</v>
      </c>
    </row>
    <row r="1074" spans="3:6" x14ac:dyDescent="0.25">
      <c r="C1074" s="131">
        <v>42501</v>
      </c>
      <c r="D1074">
        <v>1.7707999999999999</v>
      </c>
      <c r="F1074">
        <v>1.7673000000000001</v>
      </c>
    </row>
    <row r="1075" spans="3:6" x14ac:dyDescent="0.25">
      <c r="C1075" s="131">
        <v>42500</v>
      </c>
      <c r="D1075">
        <v>1.7709999999999999</v>
      </c>
      <c r="F1075">
        <v>1.7675000000000001</v>
      </c>
    </row>
    <row r="1076" spans="3:6" x14ac:dyDescent="0.25">
      <c r="C1076" s="131">
        <v>42499</v>
      </c>
      <c r="D1076">
        <v>1.7698</v>
      </c>
      <c r="F1076">
        <v>1.7663</v>
      </c>
    </row>
    <row r="1077" spans="3:6" x14ac:dyDescent="0.25">
      <c r="C1077" s="131">
        <v>42496</v>
      </c>
      <c r="D1077">
        <v>1.7702</v>
      </c>
      <c r="F1077">
        <v>1.7666999999999999</v>
      </c>
    </row>
    <row r="1078" spans="3:6" x14ac:dyDescent="0.25">
      <c r="C1078" s="131">
        <v>42495</v>
      </c>
      <c r="D1078">
        <v>1.7626999999999999</v>
      </c>
      <c r="F1078">
        <v>1.7591000000000001</v>
      </c>
    </row>
    <row r="1079" spans="3:6" x14ac:dyDescent="0.25">
      <c r="C1079" s="131">
        <v>42494</v>
      </c>
      <c r="D1079">
        <v>1.76</v>
      </c>
      <c r="F1079">
        <v>1.7565</v>
      </c>
    </row>
    <row r="1080" spans="3:6" x14ac:dyDescent="0.25">
      <c r="C1080" s="131">
        <v>42493</v>
      </c>
      <c r="D1080">
        <v>1.7575000000000001</v>
      </c>
      <c r="F1080">
        <v>1.754</v>
      </c>
    </row>
    <row r="1081" spans="3:6" x14ac:dyDescent="0.25">
      <c r="C1081" s="131">
        <v>42492</v>
      </c>
      <c r="D1081">
        <v>1.7504</v>
      </c>
      <c r="F1081">
        <v>1.7468999999999999</v>
      </c>
    </row>
    <row r="1082" spans="3:6" x14ac:dyDescent="0.25">
      <c r="C1082" s="131">
        <v>42490</v>
      </c>
      <c r="D1082">
        <v>1.752</v>
      </c>
      <c r="F1082">
        <v>1.7484999999999999</v>
      </c>
    </row>
    <row r="1083" spans="3:6" x14ac:dyDescent="0.25">
      <c r="C1083" s="131">
        <v>42489</v>
      </c>
      <c r="D1083">
        <v>1.752</v>
      </c>
      <c r="F1083">
        <v>1.7484999999999999</v>
      </c>
    </row>
    <row r="1084" spans="3:6" x14ac:dyDescent="0.25">
      <c r="C1084" s="131">
        <v>42488</v>
      </c>
      <c r="D1084">
        <v>1.7502</v>
      </c>
      <c r="F1084">
        <v>1.7466999999999999</v>
      </c>
    </row>
    <row r="1085" spans="3:6" x14ac:dyDescent="0.25">
      <c r="C1085" s="131">
        <v>42487</v>
      </c>
      <c r="D1085">
        <v>1.744</v>
      </c>
      <c r="F1085">
        <v>1.7404999999999999</v>
      </c>
    </row>
    <row r="1086" spans="3:6" x14ac:dyDescent="0.25">
      <c r="C1086" s="131">
        <v>42486</v>
      </c>
      <c r="D1086">
        <v>1.7395</v>
      </c>
      <c r="F1086">
        <v>1.7361</v>
      </c>
    </row>
    <row r="1087" spans="3:6" x14ac:dyDescent="0.25">
      <c r="C1087" s="131">
        <v>42482</v>
      </c>
      <c r="D1087">
        <v>1.74</v>
      </c>
      <c r="F1087">
        <v>1.7364999999999999</v>
      </c>
    </row>
    <row r="1088" spans="3:6" x14ac:dyDescent="0.25">
      <c r="C1088" s="131">
        <v>42481</v>
      </c>
      <c r="D1088">
        <v>1.7421</v>
      </c>
      <c r="F1088">
        <v>1.7385999999999999</v>
      </c>
    </row>
    <row r="1089" spans="3:6" x14ac:dyDescent="0.25">
      <c r="C1089" s="131">
        <v>42480</v>
      </c>
      <c r="D1089">
        <v>1.7459</v>
      </c>
      <c r="F1089">
        <v>1.7423999999999999</v>
      </c>
    </row>
    <row r="1090" spans="3:6" x14ac:dyDescent="0.25">
      <c r="C1090" s="131">
        <v>42479</v>
      </c>
      <c r="D1090">
        <v>1.7431000000000001</v>
      </c>
      <c r="F1090">
        <v>1.7396</v>
      </c>
    </row>
    <row r="1091" spans="3:6" x14ac:dyDescent="0.25">
      <c r="C1091" s="131">
        <v>42478</v>
      </c>
      <c r="D1091">
        <v>1.748</v>
      </c>
      <c r="F1091">
        <v>1.7444999999999999</v>
      </c>
    </row>
    <row r="1092" spans="3:6" x14ac:dyDescent="0.25">
      <c r="C1092" s="131">
        <v>42475</v>
      </c>
      <c r="D1092">
        <v>1.7430000000000001</v>
      </c>
      <c r="F1092">
        <v>1.7395</v>
      </c>
    </row>
    <row r="1093" spans="3:6" x14ac:dyDescent="0.25">
      <c r="C1093" s="131">
        <v>42474</v>
      </c>
      <c r="D1093">
        <v>1.7457</v>
      </c>
      <c r="F1093">
        <v>1.7423</v>
      </c>
    </row>
    <row r="1094" spans="3:6" x14ac:dyDescent="0.25">
      <c r="C1094" s="131">
        <v>42473</v>
      </c>
      <c r="D1094">
        <v>1.7465999999999999</v>
      </c>
      <c r="F1094">
        <v>1.7431000000000001</v>
      </c>
    </row>
    <row r="1095" spans="3:6" x14ac:dyDescent="0.25">
      <c r="C1095" s="131">
        <v>42472</v>
      </c>
      <c r="D1095">
        <v>1.75</v>
      </c>
      <c r="F1095">
        <v>1.7464999999999999</v>
      </c>
    </row>
    <row r="1096" spans="3:6" x14ac:dyDescent="0.25">
      <c r="C1096" s="131">
        <v>42471</v>
      </c>
      <c r="D1096">
        <v>1.7537</v>
      </c>
      <c r="F1096">
        <v>1.7502</v>
      </c>
    </row>
    <row r="1097" spans="3:6" x14ac:dyDescent="0.25">
      <c r="C1097" s="131">
        <v>42468</v>
      </c>
      <c r="D1097">
        <v>1.7536</v>
      </c>
      <c r="F1097">
        <v>1.7501</v>
      </c>
    </row>
    <row r="1098" spans="3:6" x14ac:dyDescent="0.25">
      <c r="C1098" s="131">
        <v>42467</v>
      </c>
      <c r="D1098">
        <v>1.7499</v>
      </c>
      <c r="F1098">
        <v>1.7464</v>
      </c>
    </row>
    <row r="1099" spans="3:6" x14ac:dyDescent="0.25">
      <c r="C1099" s="131">
        <v>42466</v>
      </c>
      <c r="D1099">
        <v>1.7508999999999999</v>
      </c>
      <c r="F1099">
        <v>1.7474000000000001</v>
      </c>
    </row>
    <row r="1100" spans="3:6" x14ac:dyDescent="0.25">
      <c r="C1100" s="131">
        <v>42465</v>
      </c>
      <c r="D1100">
        <v>1.7498</v>
      </c>
      <c r="F1100">
        <v>1.7463</v>
      </c>
    </row>
    <row r="1101" spans="3:6" x14ac:dyDescent="0.25">
      <c r="C1101" s="131">
        <v>42464</v>
      </c>
      <c r="D1101">
        <v>1.7493000000000001</v>
      </c>
      <c r="F1101">
        <v>1.7458</v>
      </c>
    </row>
    <row r="1102" spans="3:6" x14ac:dyDescent="0.25">
      <c r="C1102" s="131">
        <v>42461</v>
      </c>
      <c r="D1102">
        <v>1.7443</v>
      </c>
      <c r="F1102">
        <v>1.7407999999999999</v>
      </c>
    </row>
    <row r="1103" spans="3:6" x14ac:dyDescent="0.25">
      <c r="C1103" s="131">
        <v>42460</v>
      </c>
      <c r="D1103">
        <v>1.7470000000000001</v>
      </c>
      <c r="F1103">
        <v>1.7435</v>
      </c>
    </row>
    <row r="1104" spans="3:6" x14ac:dyDescent="0.25">
      <c r="C1104" s="131">
        <v>42459</v>
      </c>
      <c r="D1104">
        <v>1.7457</v>
      </c>
      <c r="F1104">
        <v>1.7422</v>
      </c>
    </row>
    <row r="1105" spans="3:6" x14ac:dyDescent="0.25">
      <c r="C1105" s="131">
        <v>42458</v>
      </c>
      <c r="D1105">
        <v>1.7398</v>
      </c>
      <c r="F1105">
        <v>1.7363</v>
      </c>
    </row>
    <row r="1106" spans="3:6" x14ac:dyDescent="0.25">
      <c r="C1106" s="131">
        <v>42453</v>
      </c>
      <c r="D1106">
        <v>1.74</v>
      </c>
      <c r="F1106">
        <v>1.7365999999999999</v>
      </c>
    </row>
    <row r="1107" spans="3:6" x14ac:dyDescent="0.25">
      <c r="C1107" s="131">
        <v>42452</v>
      </c>
      <c r="D1107">
        <v>1.7351000000000001</v>
      </c>
      <c r="F1107">
        <v>1.7317</v>
      </c>
    </row>
    <row r="1108" spans="3:6" x14ac:dyDescent="0.25">
      <c r="C1108" s="131">
        <v>42451</v>
      </c>
      <c r="D1108">
        <v>1.7387999999999999</v>
      </c>
      <c r="F1108">
        <v>1.7353000000000001</v>
      </c>
    </row>
    <row r="1109" spans="3:6" x14ac:dyDescent="0.25">
      <c r="C1109" s="131">
        <v>42450</v>
      </c>
      <c r="D1109">
        <v>1.7416</v>
      </c>
      <c r="F1109">
        <v>1.7381</v>
      </c>
    </row>
    <row r="1110" spans="3:6" x14ac:dyDescent="0.25">
      <c r="C1110" s="131">
        <v>42447</v>
      </c>
      <c r="D1110">
        <v>1.7422</v>
      </c>
      <c r="F1110">
        <v>1.7386999999999999</v>
      </c>
    </row>
    <row r="1111" spans="3:6" x14ac:dyDescent="0.25">
      <c r="C1111" s="131">
        <v>42446</v>
      </c>
      <c r="D1111">
        <v>1.7423999999999999</v>
      </c>
      <c r="F1111">
        <v>1.7390000000000001</v>
      </c>
    </row>
    <row r="1112" spans="3:6" x14ac:dyDescent="0.25">
      <c r="C1112" s="131">
        <v>42445</v>
      </c>
      <c r="D1112">
        <v>1.7366999999999999</v>
      </c>
      <c r="F1112">
        <v>1.7332000000000001</v>
      </c>
    </row>
    <row r="1113" spans="3:6" x14ac:dyDescent="0.25">
      <c r="C1113" s="131">
        <v>42444</v>
      </c>
      <c r="D1113">
        <v>1.7352000000000001</v>
      </c>
      <c r="F1113">
        <v>1.7317</v>
      </c>
    </row>
    <row r="1114" spans="3:6" x14ac:dyDescent="0.25">
      <c r="C1114" s="131">
        <v>42443</v>
      </c>
      <c r="D1114">
        <v>1.7326999999999999</v>
      </c>
      <c r="F1114">
        <v>1.7293000000000001</v>
      </c>
    </row>
    <row r="1115" spans="3:6" x14ac:dyDescent="0.25">
      <c r="C1115" s="131">
        <v>42440</v>
      </c>
      <c r="D1115">
        <v>1.7343999999999999</v>
      </c>
      <c r="F1115">
        <v>1.7310000000000001</v>
      </c>
    </row>
    <row r="1116" spans="3:6" x14ac:dyDescent="0.25">
      <c r="C1116" s="131">
        <v>42439</v>
      </c>
      <c r="D1116">
        <v>1.7402</v>
      </c>
      <c r="F1116">
        <v>1.7366999999999999</v>
      </c>
    </row>
    <row r="1117" spans="3:6" x14ac:dyDescent="0.25">
      <c r="C1117" s="131">
        <v>42438</v>
      </c>
      <c r="D1117">
        <v>1.7408999999999999</v>
      </c>
      <c r="F1117">
        <v>1.7374000000000001</v>
      </c>
    </row>
    <row r="1118" spans="3:6" x14ac:dyDescent="0.25">
      <c r="C1118" s="131">
        <v>42437</v>
      </c>
      <c r="D1118">
        <v>1.7412000000000001</v>
      </c>
      <c r="F1118">
        <v>1.7377</v>
      </c>
    </row>
    <row r="1119" spans="3:6" x14ac:dyDescent="0.25">
      <c r="C1119" s="131">
        <v>42436</v>
      </c>
      <c r="D1119">
        <v>1.7399</v>
      </c>
      <c r="F1119">
        <v>1.7364999999999999</v>
      </c>
    </row>
    <row r="1120" spans="3:6" x14ac:dyDescent="0.25">
      <c r="C1120" s="131">
        <v>42433</v>
      </c>
      <c r="D1120">
        <v>1.7415</v>
      </c>
      <c r="F1120">
        <v>1.738</v>
      </c>
    </row>
    <row r="1121" spans="3:6" x14ac:dyDescent="0.25">
      <c r="C1121" s="131">
        <v>42432</v>
      </c>
      <c r="D1121">
        <v>1.7414000000000001</v>
      </c>
      <c r="F1121">
        <v>1.7379</v>
      </c>
    </row>
    <row r="1122" spans="3:6" x14ac:dyDescent="0.25">
      <c r="C1122" s="131">
        <v>42431</v>
      </c>
      <c r="D1122">
        <v>1.7481</v>
      </c>
      <c r="F1122">
        <v>1.7446999999999999</v>
      </c>
    </row>
    <row r="1123" spans="3:6" x14ac:dyDescent="0.25">
      <c r="C1123" s="131">
        <v>42430</v>
      </c>
      <c r="D1123">
        <v>1.7555000000000001</v>
      </c>
      <c r="F1123">
        <v>1.752</v>
      </c>
    </row>
    <row r="1124" spans="3:6" x14ac:dyDescent="0.25">
      <c r="C1124" s="131">
        <v>42429</v>
      </c>
      <c r="D1124">
        <v>1.7521</v>
      </c>
      <c r="F1124">
        <v>1.7485999999999999</v>
      </c>
    </row>
    <row r="1125" spans="3:6" x14ac:dyDescent="0.25">
      <c r="C1125" s="131">
        <v>42426</v>
      </c>
      <c r="D1125">
        <v>1.7528999999999999</v>
      </c>
      <c r="F1125">
        <v>1.7494000000000001</v>
      </c>
    </row>
    <row r="1126" spans="3:6" x14ac:dyDescent="0.25">
      <c r="C1126" s="131">
        <v>42425</v>
      </c>
      <c r="D1126">
        <v>1.7506999999999999</v>
      </c>
      <c r="F1126">
        <v>1.7472000000000001</v>
      </c>
    </row>
    <row r="1127" spans="3:6" x14ac:dyDescent="0.25">
      <c r="C1127" s="131">
        <v>42424</v>
      </c>
      <c r="D1127">
        <v>1.7506999999999999</v>
      </c>
      <c r="F1127">
        <v>1.7472000000000001</v>
      </c>
    </row>
    <row r="1128" spans="3:6" x14ac:dyDescent="0.25">
      <c r="C1128" s="131">
        <v>42423</v>
      </c>
      <c r="D1128">
        <v>1.7495000000000001</v>
      </c>
      <c r="F1128">
        <v>1.746</v>
      </c>
    </row>
    <row r="1129" spans="3:6" x14ac:dyDescent="0.25">
      <c r="C1129" s="131">
        <v>42422</v>
      </c>
      <c r="D1129">
        <v>1.7467999999999999</v>
      </c>
      <c r="F1129">
        <v>1.7433000000000001</v>
      </c>
    </row>
    <row r="1130" spans="3:6" x14ac:dyDescent="0.25">
      <c r="C1130" s="131">
        <v>42419</v>
      </c>
      <c r="D1130">
        <v>1.7484999999999999</v>
      </c>
      <c r="F1130">
        <v>1.7450000000000001</v>
      </c>
    </row>
    <row r="1131" spans="3:6" x14ac:dyDescent="0.25">
      <c r="C1131" s="131">
        <v>42418</v>
      </c>
      <c r="D1131">
        <v>1.7415</v>
      </c>
      <c r="F1131">
        <v>1.738</v>
      </c>
    </row>
    <row r="1132" spans="3:6" x14ac:dyDescent="0.25">
      <c r="C1132" s="131">
        <v>42417</v>
      </c>
      <c r="D1132">
        <v>1.7445999999999999</v>
      </c>
      <c r="F1132">
        <v>1.7411000000000001</v>
      </c>
    </row>
    <row r="1133" spans="3:6" x14ac:dyDescent="0.25">
      <c r="C1133" s="131">
        <v>42416</v>
      </c>
      <c r="D1133">
        <v>1.7416</v>
      </c>
      <c r="F1133">
        <v>1.7381</v>
      </c>
    </row>
    <row r="1134" spans="3:6" x14ac:dyDescent="0.25">
      <c r="C1134" s="131">
        <v>42415</v>
      </c>
      <c r="D1134">
        <v>1.7425999999999999</v>
      </c>
      <c r="F1134">
        <v>1.7391000000000001</v>
      </c>
    </row>
    <row r="1135" spans="3:6" x14ac:dyDescent="0.25">
      <c r="C1135" s="131">
        <v>42412</v>
      </c>
      <c r="D1135">
        <v>1.7484999999999999</v>
      </c>
      <c r="F1135">
        <v>1.7450000000000001</v>
      </c>
    </row>
    <row r="1136" spans="3:6" x14ac:dyDescent="0.25">
      <c r="C1136" s="131">
        <v>42411</v>
      </c>
      <c r="D1136">
        <v>1.7512000000000001</v>
      </c>
      <c r="F1136">
        <v>1.7477</v>
      </c>
    </row>
    <row r="1137" spans="3:6" x14ac:dyDescent="0.25">
      <c r="C1137" s="131">
        <v>42410</v>
      </c>
      <c r="D1137">
        <v>1.7505999999999999</v>
      </c>
      <c r="F1137">
        <v>1.7471000000000001</v>
      </c>
    </row>
    <row r="1138" spans="3:6" x14ac:dyDescent="0.25">
      <c r="C1138" s="131">
        <v>42409</v>
      </c>
      <c r="D1138">
        <v>1.7511000000000001</v>
      </c>
      <c r="F1138">
        <v>1.7477</v>
      </c>
    </row>
    <row r="1139" spans="3:6" x14ac:dyDescent="0.25">
      <c r="C1139" s="131">
        <v>42408</v>
      </c>
      <c r="D1139">
        <v>1.7412000000000001</v>
      </c>
      <c r="F1139">
        <v>1.7377</v>
      </c>
    </row>
    <row r="1140" spans="3:6" x14ac:dyDescent="0.25">
      <c r="C1140" s="131">
        <v>42405</v>
      </c>
      <c r="D1140">
        <v>1.744</v>
      </c>
      <c r="F1140">
        <v>1.7404999999999999</v>
      </c>
    </row>
    <row r="1141" spans="3:6" x14ac:dyDescent="0.25">
      <c r="C1141" s="131">
        <v>42404</v>
      </c>
      <c r="D1141">
        <v>1.7426999999999999</v>
      </c>
      <c r="F1141">
        <v>1.7392000000000001</v>
      </c>
    </row>
    <row r="1142" spans="3:6" x14ac:dyDescent="0.25">
      <c r="C1142" s="131">
        <v>42403</v>
      </c>
      <c r="D1142">
        <v>1.7464</v>
      </c>
      <c r="F1142">
        <v>1.7428999999999999</v>
      </c>
    </row>
    <row r="1143" spans="3:6" x14ac:dyDescent="0.25">
      <c r="C1143" s="131">
        <v>42402</v>
      </c>
      <c r="D1143">
        <v>1.7405999999999999</v>
      </c>
      <c r="F1143">
        <v>1.7371000000000001</v>
      </c>
    </row>
    <row r="1144" spans="3:6" x14ac:dyDescent="0.25">
      <c r="C1144" s="131">
        <v>42401</v>
      </c>
      <c r="D1144">
        <v>1.7401</v>
      </c>
      <c r="F1144">
        <v>1.7365999999999999</v>
      </c>
    </row>
    <row r="1145" spans="3:6" x14ac:dyDescent="0.25">
      <c r="C1145" s="131">
        <v>42400</v>
      </c>
      <c r="D1145">
        <v>1.7388999999999999</v>
      </c>
      <c r="F1145">
        <v>1.7354000000000001</v>
      </c>
    </row>
    <row r="1146" spans="3:6" x14ac:dyDescent="0.25">
      <c r="C1146" s="131">
        <v>42398</v>
      </c>
      <c r="D1146">
        <v>1.7388999999999999</v>
      </c>
      <c r="F1146">
        <v>1.7354000000000001</v>
      </c>
    </row>
    <row r="1147" spans="3:6" x14ac:dyDescent="0.25">
      <c r="C1147" s="131">
        <v>42397</v>
      </c>
      <c r="D1147">
        <v>1.734</v>
      </c>
      <c r="F1147">
        <v>1.7304999999999999</v>
      </c>
    </row>
    <row r="1148" spans="3:6" x14ac:dyDescent="0.25">
      <c r="C1148" s="131">
        <v>42396</v>
      </c>
      <c r="D1148">
        <v>1.7351000000000001</v>
      </c>
      <c r="F1148">
        <v>1.7317</v>
      </c>
    </row>
    <row r="1149" spans="3:6" x14ac:dyDescent="0.25">
      <c r="C1149" s="131">
        <v>42394</v>
      </c>
      <c r="D1149">
        <v>1.7321</v>
      </c>
      <c r="F1149">
        <v>1.7286999999999999</v>
      </c>
    </row>
    <row r="1150" spans="3:6" x14ac:dyDescent="0.25">
      <c r="C1150" s="131">
        <v>42391</v>
      </c>
      <c r="D1150">
        <v>1.7319</v>
      </c>
      <c r="F1150">
        <v>1.7283999999999999</v>
      </c>
    </row>
    <row r="1151" spans="3:6" x14ac:dyDescent="0.25">
      <c r="C1151" s="131">
        <v>42390</v>
      </c>
      <c r="D1151">
        <v>1.7345999999999999</v>
      </c>
      <c r="F1151">
        <v>1.7312000000000001</v>
      </c>
    </row>
    <row r="1152" spans="3:6" x14ac:dyDescent="0.25">
      <c r="C1152" s="131">
        <v>42389</v>
      </c>
      <c r="D1152">
        <v>1.7376</v>
      </c>
      <c r="F1152">
        <v>1.7342</v>
      </c>
    </row>
    <row r="1153" spans="3:6" x14ac:dyDescent="0.25">
      <c r="C1153" s="131">
        <v>42388</v>
      </c>
      <c r="D1153">
        <v>1.7341</v>
      </c>
      <c r="F1153">
        <v>1.7306999999999999</v>
      </c>
    </row>
    <row r="1154" spans="3:6" x14ac:dyDescent="0.25">
      <c r="C1154" s="131">
        <v>42387</v>
      </c>
      <c r="D1154">
        <v>1.7346999999999999</v>
      </c>
      <c r="F1154">
        <v>1.7312000000000001</v>
      </c>
    </row>
    <row r="1155" spans="3:6" x14ac:dyDescent="0.25">
      <c r="C1155" s="131">
        <v>42384</v>
      </c>
      <c r="D1155">
        <v>1.7338</v>
      </c>
      <c r="F1155">
        <v>1.7303999999999999</v>
      </c>
    </row>
    <row r="1156" spans="3:6" x14ac:dyDescent="0.25">
      <c r="C1156" s="131">
        <v>42383</v>
      </c>
      <c r="D1156">
        <v>1.7336</v>
      </c>
      <c r="F1156">
        <v>1.7301</v>
      </c>
    </row>
    <row r="1157" spans="3:6" x14ac:dyDescent="0.25">
      <c r="C1157" s="131">
        <v>42382</v>
      </c>
      <c r="D1157">
        <v>1.7285999999999999</v>
      </c>
      <c r="F1157">
        <v>1.7251000000000001</v>
      </c>
    </row>
    <row r="1158" spans="3:6" x14ac:dyDescent="0.25">
      <c r="C1158" s="131">
        <v>42381</v>
      </c>
      <c r="D1158">
        <v>1.7269000000000001</v>
      </c>
      <c r="F1158">
        <v>1.7234</v>
      </c>
    </row>
    <row r="1159" spans="3:6" x14ac:dyDescent="0.25">
      <c r="C1159" s="131">
        <v>42380</v>
      </c>
      <c r="D1159">
        <v>1.7285999999999999</v>
      </c>
      <c r="F1159">
        <v>1.7251000000000001</v>
      </c>
    </row>
    <row r="1160" spans="3:6" x14ac:dyDescent="0.25">
      <c r="C1160" s="131">
        <v>42377</v>
      </c>
      <c r="D1160">
        <v>1.7261</v>
      </c>
      <c r="F1160">
        <v>1.7226999999999999</v>
      </c>
    </row>
    <row r="1161" spans="3:6" x14ac:dyDescent="0.25">
      <c r="C1161" s="131">
        <v>42376</v>
      </c>
      <c r="D1161">
        <v>1.7302999999999999</v>
      </c>
      <c r="F1161">
        <v>1.7267999999999999</v>
      </c>
    </row>
    <row r="1162" spans="3:6" x14ac:dyDescent="0.25">
      <c r="C1162" s="131">
        <v>42375</v>
      </c>
      <c r="D1162">
        <v>1.7259</v>
      </c>
      <c r="F1162">
        <v>1.7223999999999999</v>
      </c>
    </row>
    <row r="1163" spans="3:6" x14ac:dyDescent="0.25">
      <c r="C1163" s="131">
        <v>42374</v>
      </c>
      <c r="D1163">
        <v>1.7235</v>
      </c>
      <c r="F1163">
        <v>1.7201</v>
      </c>
    </row>
    <row r="1164" spans="3:6" x14ac:dyDescent="0.25">
      <c r="C1164" s="131">
        <v>42373</v>
      </c>
      <c r="D1164">
        <v>1.7231000000000001</v>
      </c>
      <c r="F1164">
        <v>1.7197</v>
      </c>
    </row>
    <row r="1165" spans="3:6" x14ac:dyDescent="0.25">
      <c r="C1165" s="131">
        <v>42369</v>
      </c>
      <c r="D1165">
        <v>1.7186999999999999</v>
      </c>
      <c r="F1165">
        <v>1.7153</v>
      </c>
    </row>
    <row r="1166" spans="3:6" x14ac:dyDescent="0.25">
      <c r="C1166" s="131">
        <v>42368</v>
      </c>
      <c r="D1166">
        <v>1.7223999999999999</v>
      </c>
      <c r="F1166">
        <v>1.7189000000000001</v>
      </c>
    </row>
    <row r="1167" spans="3:6" x14ac:dyDescent="0.25">
      <c r="C1167" s="131">
        <v>42367</v>
      </c>
      <c r="D1167">
        <v>1.7257</v>
      </c>
      <c r="F1167">
        <v>1.7222999999999999</v>
      </c>
    </row>
    <row r="1168" spans="3:6" x14ac:dyDescent="0.25">
      <c r="C1168" s="131">
        <v>42362</v>
      </c>
      <c r="D1168">
        <v>1.7201</v>
      </c>
      <c r="F1168">
        <v>1.7166999999999999</v>
      </c>
    </row>
    <row r="1169" spans="3:6" x14ac:dyDescent="0.25">
      <c r="C1169" s="131">
        <v>42361</v>
      </c>
      <c r="D1169">
        <v>1.7194</v>
      </c>
      <c r="F1169">
        <v>1.716</v>
      </c>
    </row>
    <row r="1170" spans="3:6" x14ac:dyDescent="0.25">
      <c r="C1170" s="131">
        <v>42360</v>
      </c>
      <c r="D1170">
        <v>1.7219</v>
      </c>
      <c r="F1170">
        <v>1.7184999999999999</v>
      </c>
    </row>
    <row r="1171" spans="3:6" x14ac:dyDescent="0.25">
      <c r="C1171" s="131">
        <v>42359</v>
      </c>
      <c r="D1171">
        <v>1.7202999999999999</v>
      </c>
      <c r="F1171">
        <v>1.7169000000000001</v>
      </c>
    </row>
    <row r="1172" spans="3:6" x14ac:dyDescent="0.25">
      <c r="C1172" s="131">
        <v>42356</v>
      </c>
      <c r="D1172">
        <v>1.7202999999999999</v>
      </c>
      <c r="F1172">
        <v>1.7169000000000001</v>
      </c>
    </row>
    <row r="1173" spans="3:6" x14ac:dyDescent="0.25">
      <c r="C1173" s="131">
        <v>42355</v>
      </c>
      <c r="D1173">
        <v>1.7141999999999999</v>
      </c>
      <c r="F1173">
        <v>1.7108000000000001</v>
      </c>
    </row>
    <row r="1174" spans="3:6" x14ac:dyDescent="0.25">
      <c r="C1174" s="131">
        <v>42354</v>
      </c>
      <c r="D1174">
        <v>1.7124999999999999</v>
      </c>
      <c r="F1174">
        <v>1.7091000000000001</v>
      </c>
    </row>
    <row r="1175" spans="3:6" x14ac:dyDescent="0.25">
      <c r="C1175" s="131">
        <v>42353</v>
      </c>
      <c r="D1175">
        <v>1.7156</v>
      </c>
      <c r="F1175">
        <v>1.7121</v>
      </c>
    </row>
    <row r="1176" spans="3:6" x14ac:dyDescent="0.25">
      <c r="C1176" s="131">
        <v>42352</v>
      </c>
      <c r="D1176">
        <v>1.7146999999999999</v>
      </c>
      <c r="F1176">
        <v>1.7113</v>
      </c>
    </row>
    <row r="1177" spans="3:6" x14ac:dyDescent="0.25">
      <c r="C1177" s="131">
        <v>42349</v>
      </c>
      <c r="D1177">
        <v>1.7126999999999999</v>
      </c>
      <c r="F1177">
        <v>1.7092000000000001</v>
      </c>
    </row>
    <row r="1178" spans="3:6" x14ac:dyDescent="0.25">
      <c r="C1178" s="131">
        <v>42348</v>
      </c>
      <c r="D1178">
        <v>1.7130000000000001</v>
      </c>
      <c r="F1178">
        <v>1.7095</v>
      </c>
    </row>
    <row r="1179" spans="3:6" x14ac:dyDescent="0.25">
      <c r="C1179" s="131">
        <v>42347</v>
      </c>
      <c r="D1179">
        <v>1.7175</v>
      </c>
      <c r="F1179">
        <v>1.714</v>
      </c>
    </row>
    <row r="1180" spans="3:6" x14ac:dyDescent="0.25">
      <c r="C1180" s="131">
        <v>42346</v>
      </c>
      <c r="D1180">
        <v>1.716</v>
      </c>
      <c r="F1180">
        <v>1.7125999999999999</v>
      </c>
    </row>
    <row r="1181" spans="3:6" x14ac:dyDescent="0.25">
      <c r="C1181" s="131">
        <v>42345</v>
      </c>
      <c r="D1181">
        <v>1.7090000000000001</v>
      </c>
      <c r="F1181">
        <v>1.7056</v>
      </c>
    </row>
    <row r="1182" spans="3:6" x14ac:dyDescent="0.25">
      <c r="C1182" s="131">
        <v>42342</v>
      </c>
      <c r="D1182">
        <v>1.7085999999999999</v>
      </c>
      <c r="F1182">
        <v>1.7051000000000001</v>
      </c>
    </row>
    <row r="1183" spans="3:6" x14ac:dyDescent="0.25">
      <c r="C1183" s="131">
        <v>42341</v>
      </c>
      <c r="D1183">
        <v>1.7148000000000001</v>
      </c>
      <c r="F1183">
        <v>1.7113</v>
      </c>
    </row>
    <row r="1184" spans="3:6" x14ac:dyDescent="0.25">
      <c r="C1184" s="131">
        <v>42340</v>
      </c>
      <c r="D1184">
        <v>1.7172000000000001</v>
      </c>
      <c r="F1184">
        <v>1.7138</v>
      </c>
    </row>
    <row r="1185" spans="3:6" x14ac:dyDescent="0.25">
      <c r="C1185" s="131">
        <v>42339</v>
      </c>
      <c r="D1185">
        <v>1.7152000000000001</v>
      </c>
      <c r="F1185">
        <v>1.7118</v>
      </c>
    </row>
    <row r="1186" spans="3:6" x14ac:dyDescent="0.25">
      <c r="C1186" s="131">
        <v>42338</v>
      </c>
      <c r="D1186">
        <v>1.7146999999999999</v>
      </c>
      <c r="F1186">
        <v>1.7113</v>
      </c>
    </row>
    <row r="1187" spans="3:6" x14ac:dyDescent="0.25">
      <c r="C1187" s="131">
        <v>42335</v>
      </c>
      <c r="D1187">
        <v>1.7151000000000001</v>
      </c>
      <c r="F1187">
        <v>1.7116</v>
      </c>
    </row>
    <row r="1188" spans="3:6" x14ac:dyDescent="0.25">
      <c r="C1188" s="131">
        <v>42334</v>
      </c>
      <c r="D1188">
        <v>1.7163999999999999</v>
      </c>
      <c r="F1188">
        <v>1.7129000000000001</v>
      </c>
    </row>
    <row r="1189" spans="3:6" x14ac:dyDescent="0.25">
      <c r="C1189" s="131">
        <v>42333</v>
      </c>
      <c r="D1189">
        <v>1.7121999999999999</v>
      </c>
      <c r="F1189">
        <v>1.7088000000000001</v>
      </c>
    </row>
    <row r="1190" spans="3:6" x14ac:dyDescent="0.25">
      <c r="C1190" s="131">
        <v>42332</v>
      </c>
      <c r="D1190">
        <v>1.7093</v>
      </c>
      <c r="F1190">
        <v>1.7059</v>
      </c>
    </row>
    <row r="1191" spans="3:6" x14ac:dyDescent="0.25">
      <c r="C1191" s="131">
        <v>42331</v>
      </c>
      <c r="D1191">
        <v>1.7075</v>
      </c>
      <c r="F1191">
        <v>1.704</v>
      </c>
    </row>
    <row r="1192" spans="3:6" x14ac:dyDescent="0.25">
      <c r="C1192" s="131">
        <v>42328</v>
      </c>
      <c r="D1192">
        <v>1.7089000000000001</v>
      </c>
      <c r="F1192">
        <v>1.7055</v>
      </c>
    </row>
    <row r="1193" spans="3:6" x14ac:dyDescent="0.25">
      <c r="C1193" s="131">
        <v>42327</v>
      </c>
      <c r="D1193">
        <v>1.7085999999999999</v>
      </c>
      <c r="F1193">
        <v>1.7052</v>
      </c>
    </row>
    <row r="1194" spans="3:6" x14ac:dyDescent="0.25">
      <c r="C1194" s="131">
        <v>42326</v>
      </c>
      <c r="D1194">
        <v>1.7105999999999999</v>
      </c>
      <c r="F1194">
        <v>1.7071000000000001</v>
      </c>
    </row>
    <row r="1195" spans="3:6" x14ac:dyDescent="0.25">
      <c r="C1195" s="131">
        <v>42325</v>
      </c>
      <c r="D1195">
        <v>1.7087000000000001</v>
      </c>
      <c r="F1195">
        <v>1.7052</v>
      </c>
    </row>
    <row r="1196" spans="3:6" x14ac:dyDescent="0.25">
      <c r="C1196" s="131">
        <v>42324</v>
      </c>
      <c r="D1196">
        <v>1.7103999999999999</v>
      </c>
      <c r="F1196">
        <v>1.7070000000000001</v>
      </c>
    </row>
    <row r="1197" spans="3:6" x14ac:dyDescent="0.25">
      <c r="C1197" s="131">
        <v>42321</v>
      </c>
      <c r="D1197">
        <v>1.7059</v>
      </c>
      <c r="F1197">
        <v>1.7024999999999999</v>
      </c>
    </row>
    <row r="1198" spans="3:6" x14ac:dyDescent="0.25">
      <c r="C1198" s="131">
        <v>42320</v>
      </c>
      <c r="D1198">
        <v>1.7064999999999999</v>
      </c>
      <c r="F1198">
        <v>1.7031000000000001</v>
      </c>
    </row>
    <row r="1199" spans="3:6" x14ac:dyDescent="0.25">
      <c r="C1199" s="131">
        <v>42319</v>
      </c>
      <c r="D1199">
        <v>1.7138</v>
      </c>
      <c r="F1199">
        <v>1.7103999999999999</v>
      </c>
    </row>
    <row r="1200" spans="3:6" x14ac:dyDescent="0.25">
      <c r="C1200" s="131">
        <v>42318</v>
      </c>
      <c r="D1200">
        <v>1.7129000000000001</v>
      </c>
      <c r="F1200">
        <v>1.7095</v>
      </c>
    </row>
    <row r="1201" spans="3:6" x14ac:dyDescent="0.25">
      <c r="C1201" s="131">
        <v>42317</v>
      </c>
      <c r="D1201">
        <v>1.7114</v>
      </c>
      <c r="F1201">
        <v>1.708</v>
      </c>
    </row>
    <row r="1202" spans="3:6" x14ac:dyDescent="0.25">
      <c r="C1202" s="131">
        <v>42314</v>
      </c>
      <c r="D1202">
        <v>1.7186999999999999</v>
      </c>
      <c r="F1202">
        <v>1.7152000000000001</v>
      </c>
    </row>
    <row r="1203" spans="3:6" x14ac:dyDescent="0.25">
      <c r="C1203" s="131">
        <v>42313</v>
      </c>
      <c r="D1203">
        <v>1.7189000000000001</v>
      </c>
      <c r="F1203">
        <v>1.7154</v>
      </c>
    </row>
    <row r="1204" spans="3:6" x14ac:dyDescent="0.25">
      <c r="C1204" s="131">
        <v>42312</v>
      </c>
      <c r="D1204">
        <v>1.7216</v>
      </c>
      <c r="F1204">
        <v>1.7181999999999999</v>
      </c>
    </row>
    <row r="1205" spans="3:6" x14ac:dyDescent="0.25">
      <c r="C1205" s="131">
        <v>42311</v>
      </c>
      <c r="D1205">
        <v>1.7239</v>
      </c>
      <c r="F1205">
        <v>1.7203999999999999</v>
      </c>
    </row>
    <row r="1206" spans="3:6" x14ac:dyDescent="0.25">
      <c r="C1206" s="131">
        <v>42310</v>
      </c>
      <c r="D1206">
        <v>1.7284999999999999</v>
      </c>
      <c r="F1206">
        <v>1.7250000000000001</v>
      </c>
    </row>
    <row r="1207" spans="3:6" x14ac:dyDescent="0.25">
      <c r="C1207" s="131">
        <v>42308</v>
      </c>
      <c r="D1207">
        <v>1.7289000000000001</v>
      </c>
      <c r="F1207">
        <v>1.7255</v>
      </c>
    </row>
    <row r="1208" spans="3:6" x14ac:dyDescent="0.25">
      <c r="C1208" s="131">
        <v>42307</v>
      </c>
      <c r="D1208">
        <v>1.7289000000000001</v>
      </c>
      <c r="F1208">
        <v>1.7255</v>
      </c>
    </row>
    <row r="1209" spans="3:6" x14ac:dyDescent="0.25">
      <c r="C1209" s="131">
        <v>42306</v>
      </c>
      <c r="D1209">
        <v>1.73</v>
      </c>
      <c r="F1209">
        <v>1.7264999999999999</v>
      </c>
    </row>
    <row r="1210" spans="3:6" x14ac:dyDescent="0.25">
      <c r="C1210" s="131">
        <v>42305</v>
      </c>
      <c r="D1210">
        <v>1.7311000000000001</v>
      </c>
      <c r="F1210">
        <v>1.7276</v>
      </c>
    </row>
    <row r="1211" spans="3:6" x14ac:dyDescent="0.25">
      <c r="C1211" s="131">
        <v>42304</v>
      </c>
      <c r="D1211">
        <v>1.7262</v>
      </c>
      <c r="F1211">
        <v>1.7228000000000001</v>
      </c>
    </row>
    <row r="1212" spans="3:6" x14ac:dyDescent="0.25">
      <c r="C1212" s="131">
        <v>42303</v>
      </c>
      <c r="D1212">
        <v>1.7242999999999999</v>
      </c>
      <c r="F1212">
        <v>1.7208000000000001</v>
      </c>
    </row>
    <row r="1213" spans="3:6" x14ac:dyDescent="0.25">
      <c r="C1213" s="131">
        <v>42300</v>
      </c>
      <c r="D1213">
        <v>1.7262999999999999</v>
      </c>
      <c r="F1213">
        <v>1.7228000000000001</v>
      </c>
    </row>
    <row r="1214" spans="3:6" x14ac:dyDescent="0.25">
      <c r="C1214" s="131">
        <v>42299</v>
      </c>
      <c r="D1214">
        <v>1.7251000000000001</v>
      </c>
      <c r="F1214">
        <v>1.7217</v>
      </c>
    </row>
    <row r="1215" spans="3:6" x14ac:dyDescent="0.25">
      <c r="C1215" s="131">
        <v>42298</v>
      </c>
      <c r="D1215">
        <v>1.7232000000000001</v>
      </c>
      <c r="F1215">
        <v>1.7198</v>
      </c>
    </row>
    <row r="1216" spans="3:6" x14ac:dyDescent="0.25">
      <c r="C1216" s="131">
        <v>42297</v>
      </c>
      <c r="D1216">
        <v>1.7252000000000001</v>
      </c>
      <c r="F1216">
        <v>1.7218</v>
      </c>
    </row>
    <row r="1217" spans="3:6" x14ac:dyDescent="0.25">
      <c r="C1217" s="131">
        <v>42296</v>
      </c>
      <c r="D1217">
        <v>1.7265999999999999</v>
      </c>
      <c r="F1217">
        <v>1.7232000000000001</v>
      </c>
    </row>
    <row r="1218" spans="3:6" x14ac:dyDescent="0.25">
      <c r="C1218" s="131">
        <v>42293</v>
      </c>
      <c r="D1218">
        <v>1.7264999999999999</v>
      </c>
      <c r="F1218">
        <v>1.7231000000000001</v>
      </c>
    </row>
    <row r="1219" spans="3:6" x14ac:dyDescent="0.25">
      <c r="C1219" s="131">
        <v>42292</v>
      </c>
      <c r="D1219">
        <v>1.7277</v>
      </c>
      <c r="F1219">
        <v>1.7242</v>
      </c>
    </row>
    <row r="1220" spans="3:6" x14ac:dyDescent="0.25">
      <c r="C1220" s="131">
        <v>42291</v>
      </c>
      <c r="D1220">
        <v>1.7267999999999999</v>
      </c>
      <c r="F1220">
        <v>1.7233000000000001</v>
      </c>
    </row>
    <row r="1221" spans="3:6" x14ac:dyDescent="0.25">
      <c r="C1221" s="131">
        <v>42290</v>
      </c>
      <c r="D1221">
        <v>1.7217</v>
      </c>
      <c r="F1221">
        <v>1.7181999999999999</v>
      </c>
    </row>
    <row r="1222" spans="3:6" x14ac:dyDescent="0.25">
      <c r="C1222" s="131">
        <v>42289</v>
      </c>
      <c r="D1222">
        <v>1.7193000000000001</v>
      </c>
      <c r="F1222">
        <v>1.7159</v>
      </c>
    </row>
    <row r="1223" spans="3:6" x14ac:dyDescent="0.25">
      <c r="C1223" s="131">
        <v>42286</v>
      </c>
      <c r="D1223">
        <v>1.7190000000000001</v>
      </c>
      <c r="F1223">
        <v>1.7155</v>
      </c>
    </row>
    <row r="1224" spans="3:6" x14ac:dyDescent="0.25">
      <c r="C1224" s="131">
        <v>42285</v>
      </c>
      <c r="D1224">
        <v>1.7234</v>
      </c>
      <c r="F1224">
        <v>1.72</v>
      </c>
    </row>
    <row r="1225" spans="3:6" x14ac:dyDescent="0.25">
      <c r="C1225" s="131">
        <v>42284</v>
      </c>
      <c r="D1225">
        <v>1.7224999999999999</v>
      </c>
      <c r="F1225">
        <v>1.7190000000000001</v>
      </c>
    </row>
    <row r="1226" spans="3:6" x14ac:dyDescent="0.25">
      <c r="C1226" s="131">
        <v>42283</v>
      </c>
      <c r="D1226">
        <v>1.7242999999999999</v>
      </c>
      <c r="F1226">
        <v>1.7208000000000001</v>
      </c>
    </row>
    <row r="1227" spans="3:6" x14ac:dyDescent="0.25">
      <c r="C1227" s="131">
        <v>42279</v>
      </c>
      <c r="D1227">
        <v>1.7230000000000001</v>
      </c>
      <c r="F1227">
        <v>1.7196</v>
      </c>
    </row>
    <row r="1228" spans="3:6" x14ac:dyDescent="0.25">
      <c r="C1228" s="131">
        <v>42278</v>
      </c>
      <c r="D1228">
        <v>1.7235</v>
      </c>
      <c r="F1228">
        <v>1.7201</v>
      </c>
    </row>
    <row r="1229" spans="3:6" x14ac:dyDescent="0.25">
      <c r="C1229" s="131">
        <v>42277</v>
      </c>
      <c r="D1229">
        <v>1.7245999999999999</v>
      </c>
      <c r="F1229">
        <v>1.7212000000000001</v>
      </c>
    </row>
    <row r="1230" spans="3:6" x14ac:dyDescent="0.25">
      <c r="C1230" s="131">
        <v>42276</v>
      </c>
      <c r="D1230">
        <v>1.7254</v>
      </c>
      <c r="F1230">
        <v>1.7219</v>
      </c>
    </row>
    <row r="1231" spans="3:6" x14ac:dyDescent="0.25">
      <c r="C1231" s="131">
        <v>42275</v>
      </c>
      <c r="D1231">
        <v>1.7190000000000001</v>
      </c>
      <c r="F1231">
        <v>1.7155</v>
      </c>
    </row>
    <row r="1232" spans="3:6" x14ac:dyDescent="0.25">
      <c r="C1232" s="131">
        <v>42272</v>
      </c>
      <c r="D1232">
        <v>1.7190000000000001</v>
      </c>
      <c r="F1232">
        <v>1.7155</v>
      </c>
    </row>
    <row r="1233" spans="3:6" x14ac:dyDescent="0.25">
      <c r="C1233" s="131">
        <v>42271</v>
      </c>
      <c r="D1233">
        <v>1.7210000000000001</v>
      </c>
      <c r="F1233">
        <v>1.7175</v>
      </c>
    </row>
    <row r="1234" spans="3:6" x14ac:dyDescent="0.25">
      <c r="C1234" s="131">
        <v>42270</v>
      </c>
      <c r="D1234">
        <v>1.7194</v>
      </c>
      <c r="F1234">
        <v>1.716</v>
      </c>
    </row>
    <row r="1235" spans="3:6" x14ac:dyDescent="0.25">
      <c r="C1235" s="131">
        <v>42269</v>
      </c>
      <c r="D1235">
        <v>1.7159</v>
      </c>
      <c r="F1235">
        <v>1.7123999999999999</v>
      </c>
    </row>
    <row r="1236" spans="3:6" x14ac:dyDescent="0.25">
      <c r="C1236" s="131">
        <v>42268</v>
      </c>
      <c r="D1236">
        <v>1.7168000000000001</v>
      </c>
      <c r="F1236">
        <v>1.7134</v>
      </c>
    </row>
    <row r="1237" spans="3:6" x14ac:dyDescent="0.25">
      <c r="C1237" s="131">
        <v>42265</v>
      </c>
      <c r="D1237">
        <v>1.7141</v>
      </c>
      <c r="F1237">
        <v>1.7107000000000001</v>
      </c>
    </row>
    <row r="1238" spans="3:6" x14ac:dyDescent="0.25">
      <c r="C1238" s="131">
        <v>42264</v>
      </c>
      <c r="D1238">
        <v>1.7082999999999999</v>
      </c>
      <c r="F1238">
        <v>1.7049000000000001</v>
      </c>
    </row>
    <row r="1239" spans="3:6" x14ac:dyDescent="0.25">
      <c r="C1239" s="131">
        <v>42263</v>
      </c>
      <c r="D1239">
        <v>1.7125999999999999</v>
      </c>
      <c r="F1239">
        <v>1.7092000000000001</v>
      </c>
    </row>
    <row r="1240" spans="3:6" x14ac:dyDescent="0.25">
      <c r="C1240" s="131">
        <v>42262</v>
      </c>
      <c r="D1240">
        <v>1.7188000000000001</v>
      </c>
      <c r="F1240">
        <v>1.7153</v>
      </c>
    </row>
    <row r="1241" spans="3:6" x14ac:dyDescent="0.25">
      <c r="C1241" s="131">
        <v>42261</v>
      </c>
      <c r="D1241">
        <v>1.718</v>
      </c>
      <c r="F1241">
        <v>1.7145999999999999</v>
      </c>
    </row>
    <row r="1242" spans="3:6" x14ac:dyDescent="0.25">
      <c r="C1242" s="131">
        <v>42258</v>
      </c>
      <c r="D1242">
        <v>1.7162999999999999</v>
      </c>
      <c r="F1242">
        <v>1.7128000000000001</v>
      </c>
    </row>
    <row r="1243" spans="3:6" x14ac:dyDescent="0.25">
      <c r="C1243" s="131">
        <v>42257</v>
      </c>
      <c r="D1243">
        <v>1.7177</v>
      </c>
      <c r="F1243">
        <v>1.7142999999999999</v>
      </c>
    </row>
    <row r="1244" spans="3:6" x14ac:dyDescent="0.25">
      <c r="C1244" s="131">
        <v>42256</v>
      </c>
      <c r="D1244">
        <v>1.7168000000000001</v>
      </c>
      <c r="F1244">
        <v>1.7133</v>
      </c>
    </row>
    <row r="1245" spans="3:6" x14ac:dyDescent="0.25">
      <c r="C1245" s="131">
        <v>42255</v>
      </c>
      <c r="D1245">
        <v>1.7209000000000001</v>
      </c>
      <c r="F1245">
        <v>1.7174</v>
      </c>
    </row>
    <row r="1246" spans="3:6" x14ac:dyDescent="0.25">
      <c r="C1246" s="131">
        <v>42254</v>
      </c>
      <c r="D1246">
        <v>1.7212000000000001</v>
      </c>
      <c r="F1246">
        <v>1.7177</v>
      </c>
    </row>
    <row r="1247" spans="3:6" x14ac:dyDescent="0.25">
      <c r="C1247" s="131">
        <v>42251</v>
      </c>
      <c r="D1247">
        <v>1.7234</v>
      </c>
      <c r="F1247">
        <v>1.72</v>
      </c>
    </row>
    <row r="1248" spans="3:6" x14ac:dyDescent="0.25">
      <c r="C1248" s="131">
        <v>42250</v>
      </c>
      <c r="D1248">
        <v>1.7203999999999999</v>
      </c>
      <c r="F1248">
        <v>1.7170000000000001</v>
      </c>
    </row>
    <row r="1249" spans="3:6" x14ac:dyDescent="0.25">
      <c r="C1249" s="131">
        <v>42249</v>
      </c>
      <c r="D1249">
        <v>1.7196</v>
      </c>
      <c r="F1249">
        <v>1.7161</v>
      </c>
    </row>
    <row r="1250" spans="3:6" x14ac:dyDescent="0.25">
      <c r="C1250" s="131">
        <v>42248</v>
      </c>
      <c r="D1250">
        <v>1.7225999999999999</v>
      </c>
      <c r="F1250">
        <v>1.7191000000000001</v>
      </c>
    </row>
    <row r="1251" spans="3:6" x14ac:dyDescent="0.25">
      <c r="C1251" s="131">
        <v>42247</v>
      </c>
      <c r="D1251">
        <v>1.7219</v>
      </c>
      <c r="F1251">
        <v>1.7184999999999999</v>
      </c>
    </row>
    <row r="1252" spans="3:6" x14ac:dyDescent="0.25">
      <c r="C1252" s="131">
        <v>42244</v>
      </c>
      <c r="D1252">
        <v>1.7172000000000001</v>
      </c>
      <c r="F1252">
        <v>1.7137</v>
      </c>
    </row>
    <row r="1253" spans="3:6" x14ac:dyDescent="0.25">
      <c r="C1253" s="131">
        <v>42243</v>
      </c>
      <c r="D1253">
        <v>1.7189000000000001</v>
      </c>
      <c r="F1253">
        <v>1.7155</v>
      </c>
    </row>
    <row r="1254" spans="3:6" x14ac:dyDescent="0.25">
      <c r="C1254" s="131">
        <v>42242</v>
      </c>
      <c r="D1254">
        <v>1.7210000000000001</v>
      </c>
      <c r="F1254">
        <v>1.7175</v>
      </c>
    </row>
    <row r="1255" spans="3:6" x14ac:dyDescent="0.25">
      <c r="C1255" s="131">
        <v>42241</v>
      </c>
      <c r="D1255">
        <v>1.7239</v>
      </c>
      <c r="F1255">
        <v>1.7203999999999999</v>
      </c>
    </row>
    <row r="1256" spans="3:6" x14ac:dyDescent="0.25">
      <c r="C1256" s="131">
        <v>42240</v>
      </c>
      <c r="D1256">
        <v>1.7290000000000001</v>
      </c>
      <c r="F1256">
        <v>1.7255</v>
      </c>
    </row>
    <row r="1257" spans="3:6" x14ac:dyDescent="0.25">
      <c r="C1257" s="131">
        <v>42237</v>
      </c>
      <c r="D1257">
        <v>1.7230000000000001</v>
      </c>
      <c r="F1257">
        <v>1.7196</v>
      </c>
    </row>
    <row r="1258" spans="3:6" x14ac:dyDescent="0.25">
      <c r="C1258" s="131">
        <v>42236</v>
      </c>
      <c r="D1258">
        <v>1.7181</v>
      </c>
      <c r="F1258">
        <v>1.7146999999999999</v>
      </c>
    </row>
    <row r="1259" spans="3:6" x14ac:dyDescent="0.25">
      <c r="C1259" s="131">
        <v>42235</v>
      </c>
      <c r="D1259">
        <v>1.714</v>
      </c>
      <c r="F1259">
        <v>1.7105999999999999</v>
      </c>
    </row>
    <row r="1260" spans="3:6" x14ac:dyDescent="0.25">
      <c r="C1260" s="131">
        <v>42234</v>
      </c>
      <c r="D1260">
        <v>1.7139</v>
      </c>
      <c r="F1260">
        <v>1.7103999999999999</v>
      </c>
    </row>
    <row r="1261" spans="3:6" x14ac:dyDescent="0.25">
      <c r="C1261" s="131">
        <v>42233</v>
      </c>
      <c r="D1261">
        <v>1.7115</v>
      </c>
      <c r="F1261">
        <v>1.708</v>
      </c>
    </row>
    <row r="1262" spans="3:6" x14ac:dyDescent="0.25">
      <c r="C1262" s="131">
        <v>42230</v>
      </c>
      <c r="D1262">
        <v>1.7110000000000001</v>
      </c>
      <c r="F1262">
        <v>1.7076</v>
      </c>
    </row>
    <row r="1263" spans="3:6" x14ac:dyDescent="0.25">
      <c r="C1263" s="131">
        <v>42229</v>
      </c>
      <c r="D1263">
        <v>1.7134</v>
      </c>
      <c r="F1263">
        <v>1.71</v>
      </c>
    </row>
    <row r="1264" spans="3:6" x14ac:dyDescent="0.25">
      <c r="C1264" s="131">
        <v>42228</v>
      </c>
      <c r="D1264">
        <v>1.7179</v>
      </c>
      <c r="F1264">
        <v>1.7143999999999999</v>
      </c>
    </row>
    <row r="1265" spans="3:6" x14ac:dyDescent="0.25">
      <c r="C1265" s="131">
        <v>42227</v>
      </c>
      <c r="D1265">
        <v>1.7107000000000001</v>
      </c>
      <c r="F1265">
        <v>1.7073</v>
      </c>
    </row>
    <row r="1266" spans="3:6" x14ac:dyDescent="0.25">
      <c r="C1266" s="131">
        <v>42226</v>
      </c>
      <c r="D1266">
        <v>1.7101</v>
      </c>
      <c r="F1266">
        <v>1.7065999999999999</v>
      </c>
    </row>
    <row r="1267" spans="3:6" x14ac:dyDescent="0.25">
      <c r="C1267" s="131">
        <v>42223</v>
      </c>
      <c r="D1267">
        <v>1.7068000000000001</v>
      </c>
      <c r="F1267">
        <v>1.7034</v>
      </c>
    </row>
    <row r="1268" spans="3:6" x14ac:dyDescent="0.25">
      <c r="C1268" s="131">
        <v>42222</v>
      </c>
      <c r="D1268">
        <v>1.7078</v>
      </c>
      <c r="F1268">
        <v>1.7043999999999999</v>
      </c>
    </row>
    <row r="1269" spans="3:6" x14ac:dyDescent="0.25">
      <c r="C1269" s="131">
        <v>42221</v>
      </c>
      <c r="D1269">
        <v>1.7087000000000001</v>
      </c>
      <c r="F1269">
        <v>1.7053</v>
      </c>
    </row>
    <row r="1270" spans="3:6" x14ac:dyDescent="0.25">
      <c r="C1270" s="131">
        <v>42220</v>
      </c>
      <c r="D1270">
        <v>1.7131000000000001</v>
      </c>
      <c r="F1270">
        <v>1.7097</v>
      </c>
    </row>
    <row r="1271" spans="3:6" x14ac:dyDescent="0.25">
      <c r="C1271" s="131">
        <v>42219</v>
      </c>
      <c r="D1271">
        <v>1.7135</v>
      </c>
      <c r="F1271">
        <v>1.71</v>
      </c>
    </row>
    <row r="1272" spans="3:6" x14ac:dyDescent="0.25">
      <c r="C1272" s="131">
        <v>42216</v>
      </c>
      <c r="D1272">
        <v>1.7122999999999999</v>
      </c>
      <c r="F1272">
        <v>1.7089000000000001</v>
      </c>
    </row>
    <row r="1273" spans="3:6" x14ac:dyDescent="0.25">
      <c r="C1273" s="131">
        <v>42215</v>
      </c>
      <c r="D1273">
        <v>1.7073</v>
      </c>
      <c r="F1273">
        <v>1.7039</v>
      </c>
    </row>
    <row r="1274" spans="3:6" x14ac:dyDescent="0.25">
      <c r="C1274" s="131">
        <v>42214</v>
      </c>
      <c r="D1274">
        <v>1.7104999999999999</v>
      </c>
      <c r="F1274">
        <v>1.7070000000000001</v>
      </c>
    </row>
    <row r="1275" spans="3:6" x14ac:dyDescent="0.25">
      <c r="C1275" s="131">
        <v>42213</v>
      </c>
      <c r="D1275">
        <v>1.7116</v>
      </c>
      <c r="F1275">
        <v>1.7081999999999999</v>
      </c>
    </row>
    <row r="1276" spans="3:6" x14ac:dyDescent="0.25">
      <c r="C1276" s="131">
        <v>42212</v>
      </c>
      <c r="D1276">
        <v>1.7131000000000001</v>
      </c>
      <c r="F1276">
        <v>1.7097</v>
      </c>
    </row>
    <row r="1277" spans="3:6" x14ac:dyDescent="0.25">
      <c r="C1277" s="131">
        <v>42209</v>
      </c>
      <c r="D1277">
        <v>1.7092000000000001</v>
      </c>
      <c r="F1277">
        <v>1.7058</v>
      </c>
    </row>
    <row r="1278" spans="3:6" x14ac:dyDescent="0.25">
      <c r="C1278" s="131">
        <v>42208</v>
      </c>
      <c r="D1278">
        <v>1.706</v>
      </c>
      <c r="F1278">
        <v>1.7025999999999999</v>
      </c>
    </row>
    <row r="1279" spans="3:6" x14ac:dyDescent="0.25">
      <c r="C1279" s="131">
        <v>42207</v>
      </c>
      <c r="D1279">
        <v>1.7033</v>
      </c>
      <c r="F1279">
        <v>1.6999</v>
      </c>
    </row>
    <row r="1280" spans="3:6" x14ac:dyDescent="0.25">
      <c r="C1280" s="131">
        <v>42206</v>
      </c>
      <c r="D1280">
        <v>1.7003999999999999</v>
      </c>
      <c r="F1280">
        <v>1.6970000000000001</v>
      </c>
    </row>
    <row r="1281" spans="3:6" x14ac:dyDescent="0.25">
      <c r="C1281" s="131">
        <v>42205</v>
      </c>
      <c r="D1281">
        <v>1.7009000000000001</v>
      </c>
      <c r="F1281">
        <v>1.6975</v>
      </c>
    </row>
    <row r="1282" spans="3:6" x14ac:dyDescent="0.25">
      <c r="C1282" s="131">
        <v>42202</v>
      </c>
      <c r="D1282">
        <v>1.6996</v>
      </c>
      <c r="F1282">
        <v>1.6961999999999999</v>
      </c>
    </row>
    <row r="1283" spans="3:6" x14ac:dyDescent="0.25">
      <c r="C1283" s="131">
        <v>42201</v>
      </c>
      <c r="D1283">
        <v>1.6983999999999999</v>
      </c>
      <c r="F1283">
        <v>1.6950000000000001</v>
      </c>
    </row>
    <row r="1284" spans="3:6" x14ac:dyDescent="0.25">
      <c r="C1284" s="131">
        <v>42200</v>
      </c>
      <c r="D1284">
        <v>1.6939</v>
      </c>
      <c r="F1284">
        <v>1.6904999999999999</v>
      </c>
    </row>
    <row r="1285" spans="3:6" x14ac:dyDescent="0.25">
      <c r="C1285" s="131">
        <v>42199</v>
      </c>
      <c r="D1285">
        <v>1.694</v>
      </c>
      <c r="F1285">
        <v>1.6906000000000001</v>
      </c>
    </row>
    <row r="1286" spans="3:6" x14ac:dyDescent="0.25">
      <c r="C1286" s="131">
        <v>42198</v>
      </c>
      <c r="D1286">
        <v>1.6951000000000001</v>
      </c>
      <c r="F1286">
        <v>1.6917</v>
      </c>
    </row>
    <row r="1287" spans="3:6" x14ac:dyDescent="0.25">
      <c r="C1287" s="131">
        <v>42195</v>
      </c>
      <c r="D1287">
        <v>1.6974</v>
      </c>
      <c r="F1287">
        <v>1.694</v>
      </c>
    </row>
    <row r="1288" spans="3:6" x14ac:dyDescent="0.25">
      <c r="C1288" s="131">
        <v>42194</v>
      </c>
      <c r="D1288">
        <v>1.7047000000000001</v>
      </c>
      <c r="F1288">
        <v>1.7013</v>
      </c>
    </row>
    <row r="1289" spans="3:6" x14ac:dyDescent="0.25">
      <c r="C1289" s="131">
        <v>42193</v>
      </c>
      <c r="D1289">
        <v>1.7092000000000001</v>
      </c>
      <c r="F1289">
        <v>1.7058</v>
      </c>
    </row>
    <row r="1290" spans="3:6" x14ac:dyDescent="0.25">
      <c r="C1290" s="131">
        <v>42192</v>
      </c>
      <c r="D1290">
        <v>1.6998</v>
      </c>
      <c r="F1290">
        <v>1.6963999999999999</v>
      </c>
    </row>
    <row r="1291" spans="3:6" x14ac:dyDescent="0.25">
      <c r="C1291" s="131">
        <v>42191</v>
      </c>
      <c r="D1291">
        <v>1.6979</v>
      </c>
      <c r="F1291">
        <v>1.6946000000000001</v>
      </c>
    </row>
    <row r="1292" spans="3:6" x14ac:dyDescent="0.25">
      <c r="C1292" s="131">
        <v>42188</v>
      </c>
      <c r="D1292">
        <v>1.6899</v>
      </c>
      <c r="F1292">
        <v>1.6865000000000001</v>
      </c>
    </row>
    <row r="1293" spans="3:6" x14ac:dyDescent="0.25">
      <c r="C1293" s="131">
        <v>42187</v>
      </c>
      <c r="D1293">
        <v>1.6866000000000001</v>
      </c>
      <c r="F1293">
        <v>1.6832</v>
      </c>
    </row>
    <row r="1294" spans="3:6" x14ac:dyDescent="0.25">
      <c r="C1294" s="131">
        <v>42186</v>
      </c>
      <c r="D1294">
        <v>1.6920999999999999</v>
      </c>
      <c r="F1294">
        <v>1.6887000000000001</v>
      </c>
    </row>
    <row r="1295" spans="3:6" x14ac:dyDescent="0.25">
      <c r="C1295" s="131">
        <v>42185</v>
      </c>
      <c r="D1295">
        <v>1.6929000000000001</v>
      </c>
      <c r="F1295">
        <v>1.6895</v>
      </c>
    </row>
    <row r="1296" spans="3:6" x14ac:dyDescent="0.25">
      <c r="C1296" s="131">
        <v>42184</v>
      </c>
      <c r="D1296">
        <v>1.6954</v>
      </c>
      <c r="F1296">
        <v>1.6919999999999999</v>
      </c>
    </row>
    <row r="1297" spans="3:6" x14ac:dyDescent="0.25">
      <c r="C1297" s="131">
        <v>42181</v>
      </c>
      <c r="D1297">
        <v>1.6900999999999999</v>
      </c>
      <c r="F1297">
        <v>1.6867000000000001</v>
      </c>
    </row>
    <row r="1298" spans="3:6" x14ac:dyDescent="0.25">
      <c r="C1298" s="131">
        <v>42180</v>
      </c>
      <c r="D1298">
        <v>1.6896</v>
      </c>
      <c r="F1298">
        <v>1.6861999999999999</v>
      </c>
    </row>
    <row r="1299" spans="3:6" x14ac:dyDescent="0.25">
      <c r="C1299" s="131">
        <v>42179</v>
      </c>
      <c r="D1299">
        <v>1.6903999999999999</v>
      </c>
      <c r="F1299">
        <v>1.6870000000000001</v>
      </c>
    </row>
    <row r="1300" spans="3:6" x14ac:dyDescent="0.25">
      <c r="C1300" s="131">
        <v>42178</v>
      </c>
      <c r="D1300">
        <v>1.6883999999999999</v>
      </c>
      <c r="F1300">
        <v>1.6851</v>
      </c>
    </row>
    <row r="1301" spans="3:6" x14ac:dyDescent="0.25">
      <c r="C1301" s="131">
        <v>42177</v>
      </c>
      <c r="D1301">
        <v>1.6952</v>
      </c>
      <c r="F1301">
        <v>1.6918</v>
      </c>
    </row>
    <row r="1302" spans="3:6" x14ac:dyDescent="0.25">
      <c r="C1302" s="131">
        <v>42174</v>
      </c>
      <c r="D1302">
        <v>1.6999</v>
      </c>
      <c r="F1302">
        <v>1.6964999999999999</v>
      </c>
    </row>
    <row r="1303" spans="3:6" x14ac:dyDescent="0.25">
      <c r="C1303" s="131">
        <v>42173</v>
      </c>
      <c r="D1303">
        <v>1.7004999999999999</v>
      </c>
      <c r="F1303">
        <v>1.6971000000000001</v>
      </c>
    </row>
    <row r="1304" spans="3:6" x14ac:dyDescent="0.25">
      <c r="C1304" s="131">
        <v>42172</v>
      </c>
      <c r="D1304">
        <v>1.6918</v>
      </c>
      <c r="F1304">
        <v>1.6883999999999999</v>
      </c>
    </row>
    <row r="1305" spans="3:6" x14ac:dyDescent="0.25">
      <c r="C1305" s="131">
        <v>42171</v>
      </c>
      <c r="D1305">
        <v>1.6909000000000001</v>
      </c>
      <c r="F1305">
        <v>1.6876</v>
      </c>
    </row>
    <row r="1306" spans="3:6" x14ac:dyDescent="0.25">
      <c r="C1306" s="131">
        <v>42170</v>
      </c>
      <c r="D1306">
        <v>1.6904999999999999</v>
      </c>
      <c r="F1306">
        <v>1.6871</v>
      </c>
    </row>
    <row r="1307" spans="3:6" x14ac:dyDescent="0.25">
      <c r="C1307" s="131">
        <v>42167</v>
      </c>
      <c r="D1307">
        <v>1.6896</v>
      </c>
      <c r="F1307">
        <v>1.6861999999999999</v>
      </c>
    </row>
    <row r="1308" spans="3:6" x14ac:dyDescent="0.25">
      <c r="C1308" s="131">
        <v>42166</v>
      </c>
      <c r="D1308">
        <v>1.6819</v>
      </c>
      <c r="F1308">
        <v>1.6785000000000001</v>
      </c>
    </row>
    <row r="1309" spans="3:6" x14ac:dyDescent="0.25">
      <c r="C1309" s="131">
        <v>42165</v>
      </c>
      <c r="D1309">
        <v>1.6890000000000001</v>
      </c>
      <c r="F1309">
        <v>1.6856</v>
      </c>
    </row>
    <row r="1310" spans="3:6" x14ac:dyDescent="0.25">
      <c r="C1310" s="131">
        <v>42164</v>
      </c>
      <c r="D1310">
        <v>1.6932</v>
      </c>
      <c r="F1310">
        <v>1.6898</v>
      </c>
    </row>
    <row r="1311" spans="3:6" x14ac:dyDescent="0.25">
      <c r="C1311" s="131">
        <v>42160</v>
      </c>
      <c r="D1311">
        <v>1.6889000000000001</v>
      </c>
      <c r="F1311">
        <v>1.6855</v>
      </c>
    </row>
    <row r="1312" spans="3:6" x14ac:dyDescent="0.25">
      <c r="C1312" s="131">
        <v>42159</v>
      </c>
      <c r="D1312">
        <v>1.6886000000000001</v>
      </c>
      <c r="F1312">
        <v>1.6852</v>
      </c>
    </row>
    <row r="1313" spans="3:6" x14ac:dyDescent="0.25">
      <c r="C1313" s="131">
        <v>42158</v>
      </c>
      <c r="D1313">
        <v>1.6961999999999999</v>
      </c>
      <c r="F1313">
        <v>1.6928000000000001</v>
      </c>
    </row>
    <row r="1314" spans="3:6" x14ac:dyDescent="0.25">
      <c r="C1314" s="131">
        <v>42157</v>
      </c>
      <c r="D1314">
        <v>1.706</v>
      </c>
      <c r="F1314">
        <v>1.7025999999999999</v>
      </c>
    </row>
    <row r="1315" spans="3:6" x14ac:dyDescent="0.25">
      <c r="C1315" s="131">
        <v>42156</v>
      </c>
      <c r="D1315">
        <v>1.7096</v>
      </c>
      <c r="F1315">
        <v>1.7061999999999999</v>
      </c>
    </row>
    <row r="1316" spans="3:6" x14ac:dyDescent="0.25">
      <c r="C1316" s="131">
        <v>42155</v>
      </c>
      <c r="D1316">
        <v>1.7082999999999999</v>
      </c>
      <c r="F1316">
        <v>1.7049000000000001</v>
      </c>
    </row>
    <row r="1317" spans="3:6" x14ac:dyDescent="0.25">
      <c r="C1317" s="131">
        <v>42153</v>
      </c>
      <c r="D1317">
        <v>1.7082999999999999</v>
      </c>
      <c r="F1317">
        <v>1.7049000000000001</v>
      </c>
    </row>
    <row r="1318" spans="3:6" x14ac:dyDescent="0.25">
      <c r="C1318" s="131">
        <v>42152</v>
      </c>
      <c r="D1318">
        <v>1.7037</v>
      </c>
      <c r="F1318">
        <v>1.7002999999999999</v>
      </c>
    </row>
    <row r="1319" spans="3:6" x14ac:dyDescent="0.25">
      <c r="C1319" s="131">
        <v>42151</v>
      </c>
      <c r="D1319">
        <v>1.6993</v>
      </c>
      <c r="F1319">
        <v>1.6959</v>
      </c>
    </row>
    <row r="1320" spans="3:6" x14ac:dyDescent="0.25">
      <c r="C1320" s="131">
        <v>42150</v>
      </c>
      <c r="D1320">
        <v>1.6956</v>
      </c>
      <c r="F1320">
        <v>1.6921999999999999</v>
      </c>
    </row>
    <row r="1321" spans="3:6" x14ac:dyDescent="0.25">
      <c r="C1321" s="131">
        <v>42149</v>
      </c>
      <c r="D1321">
        <v>1.6959</v>
      </c>
      <c r="F1321">
        <v>1.6924999999999999</v>
      </c>
    </row>
    <row r="1322" spans="3:6" x14ac:dyDescent="0.25">
      <c r="C1322" s="131">
        <v>42146</v>
      </c>
      <c r="D1322">
        <v>1.6954</v>
      </c>
      <c r="F1322">
        <v>1.6919999999999999</v>
      </c>
    </row>
    <row r="1323" spans="3:6" x14ac:dyDescent="0.25">
      <c r="C1323" s="131">
        <v>42145</v>
      </c>
      <c r="D1323">
        <v>1.6940999999999999</v>
      </c>
      <c r="F1323">
        <v>1.6908000000000001</v>
      </c>
    </row>
    <row r="1324" spans="3:6" x14ac:dyDescent="0.25">
      <c r="C1324" s="131">
        <v>42144</v>
      </c>
      <c r="D1324">
        <v>1.6913</v>
      </c>
      <c r="F1324">
        <v>1.6879</v>
      </c>
    </row>
    <row r="1325" spans="3:6" x14ac:dyDescent="0.25">
      <c r="C1325" s="131">
        <v>42143</v>
      </c>
      <c r="D1325">
        <v>1.6921999999999999</v>
      </c>
      <c r="F1325">
        <v>1.6888000000000001</v>
      </c>
    </row>
    <row r="1326" spans="3:6" x14ac:dyDescent="0.25">
      <c r="C1326" s="131">
        <v>42142</v>
      </c>
      <c r="D1326">
        <v>1.6961999999999999</v>
      </c>
      <c r="F1326">
        <v>1.6928000000000001</v>
      </c>
    </row>
    <row r="1327" spans="3:6" x14ac:dyDescent="0.25">
      <c r="C1327" s="131">
        <v>42139</v>
      </c>
      <c r="D1327">
        <v>1.6947000000000001</v>
      </c>
      <c r="F1327">
        <v>1.6913</v>
      </c>
    </row>
    <row r="1328" spans="3:6" x14ac:dyDescent="0.25">
      <c r="C1328" s="131">
        <v>42138</v>
      </c>
      <c r="D1328">
        <v>1.6879999999999999</v>
      </c>
      <c r="F1328">
        <v>1.6847000000000001</v>
      </c>
    </row>
    <row r="1329" spans="3:6" x14ac:dyDescent="0.25">
      <c r="C1329" s="131">
        <v>42137</v>
      </c>
      <c r="D1329">
        <v>1.6893</v>
      </c>
      <c r="F1329">
        <v>1.6859999999999999</v>
      </c>
    </row>
    <row r="1330" spans="3:6" x14ac:dyDescent="0.25">
      <c r="C1330" s="131">
        <v>42136</v>
      </c>
      <c r="D1330">
        <v>1.6845000000000001</v>
      </c>
      <c r="F1330">
        <v>1.6812</v>
      </c>
    </row>
    <row r="1331" spans="3:6" x14ac:dyDescent="0.25">
      <c r="C1331" s="131">
        <v>42135</v>
      </c>
      <c r="D1331">
        <v>1.6958</v>
      </c>
      <c r="F1331">
        <v>1.6923999999999999</v>
      </c>
    </row>
    <row r="1332" spans="3:6" x14ac:dyDescent="0.25">
      <c r="C1332" s="131">
        <v>42132</v>
      </c>
      <c r="D1332">
        <v>1.696</v>
      </c>
      <c r="F1332">
        <v>1.6926000000000001</v>
      </c>
    </row>
    <row r="1333" spans="3:6" x14ac:dyDescent="0.25">
      <c r="C1333" s="131">
        <v>42131</v>
      </c>
      <c r="D1333">
        <v>1.6887000000000001</v>
      </c>
      <c r="F1333">
        <v>1.6853</v>
      </c>
    </row>
    <row r="1334" spans="3:6" x14ac:dyDescent="0.25">
      <c r="C1334" s="131">
        <v>42130</v>
      </c>
      <c r="D1334">
        <v>1.6917</v>
      </c>
      <c r="F1334">
        <v>1.6882999999999999</v>
      </c>
    </row>
    <row r="1335" spans="3:6" x14ac:dyDescent="0.25">
      <c r="C1335" s="131">
        <v>42129</v>
      </c>
      <c r="D1335">
        <v>1.6996</v>
      </c>
      <c r="F1335">
        <v>1.6961999999999999</v>
      </c>
    </row>
    <row r="1336" spans="3:6" x14ac:dyDescent="0.25">
      <c r="C1336" s="131">
        <v>42128</v>
      </c>
      <c r="D1336">
        <v>1.7067000000000001</v>
      </c>
      <c r="F1336">
        <v>1.7033</v>
      </c>
    </row>
    <row r="1337" spans="3:6" x14ac:dyDescent="0.25">
      <c r="C1337" s="131">
        <v>42125</v>
      </c>
      <c r="D1337">
        <v>1.7065999999999999</v>
      </c>
      <c r="F1337">
        <v>1.7031000000000001</v>
      </c>
    </row>
    <row r="1338" spans="3:6" x14ac:dyDescent="0.25">
      <c r="C1338" s="131">
        <v>42124</v>
      </c>
      <c r="D1338">
        <v>1.7073</v>
      </c>
      <c r="F1338">
        <v>1.7039</v>
      </c>
    </row>
    <row r="1339" spans="3:6" x14ac:dyDescent="0.25">
      <c r="C1339" s="131">
        <v>42123</v>
      </c>
      <c r="D1339">
        <v>1.7090000000000001</v>
      </c>
      <c r="F1339">
        <v>1.7055</v>
      </c>
    </row>
    <row r="1340" spans="3:6" x14ac:dyDescent="0.25">
      <c r="C1340" s="131">
        <v>42122</v>
      </c>
      <c r="D1340">
        <v>1.7103999999999999</v>
      </c>
      <c r="F1340">
        <v>1.7070000000000001</v>
      </c>
    </row>
    <row r="1341" spans="3:6" x14ac:dyDescent="0.25">
      <c r="C1341" s="131">
        <v>42121</v>
      </c>
      <c r="D1341">
        <v>1.7143999999999999</v>
      </c>
      <c r="F1341">
        <v>1.7110000000000001</v>
      </c>
    </row>
    <row r="1342" spans="3:6" x14ac:dyDescent="0.25">
      <c r="C1342" s="131">
        <v>42118</v>
      </c>
      <c r="D1342">
        <v>1.7116</v>
      </c>
      <c r="F1342">
        <v>1.7081</v>
      </c>
    </row>
    <row r="1343" spans="3:6" x14ac:dyDescent="0.25">
      <c r="C1343" s="131">
        <v>42117</v>
      </c>
      <c r="D1343">
        <v>1.7122999999999999</v>
      </c>
      <c r="F1343">
        <v>1.7088000000000001</v>
      </c>
    </row>
    <row r="1344" spans="3:6" x14ac:dyDescent="0.25">
      <c r="C1344" s="131">
        <v>42116</v>
      </c>
      <c r="D1344">
        <v>1.7166999999999999</v>
      </c>
      <c r="F1344">
        <v>1.7133</v>
      </c>
    </row>
    <row r="1345" spans="3:6" x14ac:dyDescent="0.25">
      <c r="C1345" s="131">
        <v>42115</v>
      </c>
      <c r="D1345">
        <v>1.7202</v>
      </c>
      <c r="F1345">
        <v>1.7168000000000001</v>
      </c>
    </row>
    <row r="1346" spans="3:6" x14ac:dyDescent="0.25">
      <c r="C1346" s="131">
        <v>42114</v>
      </c>
      <c r="D1346">
        <v>1.7196</v>
      </c>
      <c r="F1346">
        <v>1.7161999999999999</v>
      </c>
    </row>
    <row r="1347" spans="3:6" x14ac:dyDescent="0.25">
      <c r="C1347" s="131">
        <v>42111</v>
      </c>
      <c r="D1347">
        <v>1.7226999999999999</v>
      </c>
      <c r="F1347">
        <v>1.7192000000000001</v>
      </c>
    </row>
    <row r="1348" spans="3:6" x14ac:dyDescent="0.25">
      <c r="C1348" s="131">
        <v>42110</v>
      </c>
      <c r="D1348">
        <v>1.7217</v>
      </c>
      <c r="F1348">
        <v>1.7181999999999999</v>
      </c>
    </row>
    <row r="1349" spans="3:6" x14ac:dyDescent="0.25">
      <c r="C1349" s="131">
        <v>42109</v>
      </c>
      <c r="D1349">
        <v>1.7286999999999999</v>
      </c>
      <c r="F1349">
        <v>1.7252000000000001</v>
      </c>
    </row>
    <row r="1350" spans="3:6" x14ac:dyDescent="0.25">
      <c r="C1350" s="131">
        <v>42108</v>
      </c>
      <c r="D1350">
        <v>1.7269000000000001</v>
      </c>
      <c r="F1350">
        <v>1.7235</v>
      </c>
    </row>
    <row r="1351" spans="3:6" x14ac:dyDescent="0.25">
      <c r="C1351" s="131">
        <v>42107</v>
      </c>
      <c r="D1351">
        <v>1.7251000000000001</v>
      </c>
      <c r="F1351">
        <v>1.7216</v>
      </c>
    </row>
    <row r="1352" spans="3:6" x14ac:dyDescent="0.25">
      <c r="C1352" s="131">
        <v>42104</v>
      </c>
      <c r="D1352">
        <v>1.7223999999999999</v>
      </c>
      <c r="F1352">
        <v>1.7190000000000001</v>
      </c>
    </row>
    <row r="1353" spans="3:6" x14ac:dyDescent="0.25">
      <c r="C1353" s="131">
        <v>42103</v>
      </c>
      <c r="D1353">
        <v>1.7237</v>
      </c>
      <c r="F1353">
        <v>1.7202999999999999</v>
      </c>
    </row>
    <row r="1354" spans="3:6" x14ac:dyDescent="0.25">
      <c r="C1354" s="131">
        <v>42102</v>
      </c>
      <c r="D1354">
        <v>1.7239</v>
      </c>
      <c r="F1354">
        <v>1.7204999999999999</v>
      </c>
    </row>
    <row r="1355" spans="3:6" x14ac:dyDescent="0.25">
      <c r="C1355" s="131">
        <v>42101</v>
      </c>
      <c r="D1355">
        <v>1.7222999999999999</v>
      </c>
      <c r="F1355">
        <v>1.7189000000000001</v>
      </c>
    </row>
    <row r="1356" spans="3:6" x14ac:dyDescent="0.25">
      <c r="C1356" s="131">
        <v>42096</v>
      </c>
      <c r="D1356">
        <v>1.7262999999999999</v>
      </c>
      <c r="F1356">
        <v>1.7229000000000001</v>
      </c>
    </row>
    <row r="1357" spans="3:6" x14ac:dyDescent="0.25">
      <c r="C1357" s="131">
        <v>42095</v>
      </c>
      <c r="D1357">
        <v>1.7239</v>
      </c>
      <c r="F1357">
        <v>1.7204999999999999</v>
      </c>
    </row>
    <row r="1358" spans="3:6" x14ac:dyDescent="0.25">
      <c r="C1358" s="131">
        <v>42094</v>
      </c>
      <c r="D1358">
        <v>1.7245999999999999</v>
      </c>
      <c r="F1358">
        <v>1.7212000000000001</v>
      </c>
    </row>
    <row r="1359" spans="3:6" x14ac:dyDescent="0.25">
      <c r="C1359" s="131">
        <v>42093</v>
      </c>
      <c r="D1359">
        <v>1.7217</v>
      </c>
      <c r="F1359">
        <v>1.7182999999999999</v>
      </c>
    </row>
    <row r="1360" spans="3:6" x14ac:dyDescent="0.25">
      <c r="C1360" s="131">
        <v>42090</v>
      </c>
      <c r="D1360">
        <v>1.7191000000000001</v>
      </c>
      <c r="F1360">
        <v>1.7156</v>
      </c>
    </row>
    <row r="1361" spans="3:6" x14ac:dyDescent="0.25">
      <c r="C1361" s="131">
        <v>42089</v>
      </c>
      <c r="D1361">
        <v>1.7229000000000001</v>
      </c>
      <c r="F1361">
        <v>1.7195</v>
      </c>
    </row>
    <row r="1362" spans="3:6" x14ac:dyDescent="0.25">
      <c r="C1362" s="131">
        <v>42088</v>
      </c>
      <c r="D1362">
        <v>1.7224999999999999</v>
      </c>
      <c r="F1362">
        <v>1.7191000000000001</v>
      </c>
    </row>
    <row r="1363" spans="3:6" x14ac:dyDescent="0.25">
      <c r="C1363" s="131">
        <v>42087</v>
      </c>
      <c r="D1363">
        <v>1.7195</v>
      </c>
      <c r="F1363">
        <v>1.7161</v>
      </c>
    </row>
    <row r="1364" spans="3:6" x14ac:dyDescent="0.25">
      <c r="C1364" s="131">
        <v>42086</v>
      </c>
      <c r="D1364">
        <v>1.7182999999999999</v>
      </c>
      <c r="F1364">
        <v>1.7148000000000001</v>
      </c>
    </row>
    <row r="1365" spans="3:6" x14ac:dyDescent="0.25">
      <c r="C1365" s="131">
        <v>42083</v>
      </c>
      <c r="D1365">
        <v>1.7181999999999999</v>
      </c>
      <c r="F1365">
        <v>1.7148000000000001</v>
      </c>
    </row>
    <row r="1366" spans="3:6" x14ac:dyDescent="0.25">
      <c r="C1366" s="131">
        <v>42082</v>
      </c>
      <c r="D1366">
        <v>1.72</v>
      </c>
      <c r="F1366">
        <v>1.7165999999999999</v>
      </c>
    </row>
    <row r="1367" spans="3:6" x14ac:dyDescent="0.25">
      <c r="C1367" s="131">
        <v>42081</v>
      </c>
      <c r="D1367">
        <v>1.7138</v>
      </c>
      <c r="F1367">
        <v>1.7103999999999999</v>
      </c>
    </row>
    <row r="1368" spans="3:6" x14ac:dyDescent="0.25">
      <c r="C1368" s="131">
        <v>42080</v>
      </c>
      <c r="D1368">
        <v>1.7125999999999999</v>
      </c>
      <c r="F1368">
        <v>1.7092000000000001</v>
      </c>
    </row>
    <row r="1369" spans="3:6" x14ac:dyDescent="0.25">
      <c r="C1369" s="131">
        <v>42079</v>
      </c>
      <c r="D1369">
        <v>1.7130000000000001</v>
      </c>
      <c r="F1369">
        <v>1.7096</v>
      </c>
    </row>
    <row r="1370" spans="3:6" x14ac:dyDescent="0.25">
      <c r="C1370" s="131">
        <v>42076</v>
      </c>
      <c r="D1370">
        <v>1.7085999999999999</v>
      </c>
      <c r="F1370">
        <v>1.7052</v>
      </c>
    </row>
    <row r="1371" spans="3:6" x14ac:dyDescent="0.25">
      <c r="C1371" s="131">
        <v>42075</v>
      </c>
      <c r="D1371">
        <v>1.7112000000000001</v>
      </c>
      <c r="F1371">
        <v>1.7078</v>
      </c>
    </row>
    <row r="1372" spans="3:6" x14ac:dyDescent="0.25">
      <c r="C1372" s="131">
        <v>42074</v>
      </c>
      <c r="D1372">
        <v>1.7069000000000001</v>
      </c>
      <c r="F1372">
        <v>1.7035</v>
      </c>
    </row>
    <row r="1373" spans="3:6" x14ac:dyDescent="0.25">
      <c r="C1373" s="131">
        <v>42073</v>
      </c>
      <c r="D1373">
        <v>1.7020999999999999</v>
      </c>
      <c r="F1373">
        <v>1.6987000000000001</v>
      </c>
    </row>
    <row r="1374" spans="3:6" x14ac:dyDescent="0.25">
      <c r="C1374" s="131">
        <v>42072</v>
      </c>
      <c r="D1374">
        <v>1.6991000000000001</v>
      </c>
      <c r="F1374">
        <v>1.6957</v>
      </c>
    </row>
    <row r="1375" spans="3:6" x14ac:dyDescent="0.25">
      <c r="C1375" s="131">
        <v>42069</v>
      </c>
      <c r="D1375">
        <v>1.7047000000000001</v>
      </c>
      <c r="F1375">
        <v>1.7013</v>
      </c>
    </row>
    <row r="1376" spans="3:6" x14ac:dyDescent="0.25">
      <c r="C1376" s="131">
        <v>42068</v>
      </c>
      <c r="D1376">
        <v>1.7052</v>
      </c>
      <c r="F1376">
        <v>1.7018</v>
      </c>
    </row>
    <row r="1377" spans="3:6" x14ac:dyDescent="0.25">
      <c r="C1377" s="131">
        <v>42067</v>
      </c>
      <c r="D1377">
        <v>1.7051000000000001</v>
      </c>
      <c r="F1377">
        <v>1.7017</v>
      </c>
    </row>
    <row r="1378" spans="3:6" x14ac:dyDescent="0.25">
      <c r="C1378" s="131">
        <v>42066</v>
      </c>
      <c r="D1378">
        <v>1.7095</v>
      </c>
      <c r="F1378">
        <v>1.7060999999999999</v>
      </c>
    </row>
    <row r="1379" spans="3:6" x14ac:dyDescent="0.25">
      <c r="C1379" s="131">
        <v>42065</v>
      </c>
      <c r="D1379">
        <v>1.7125999999999999</v>
      </c>
      <c r="F1379">
        <v>1.7092000000000001</v>
      </c>
    </row>
    <row r="1380" spans="3:6" x14ac:dyDescent="0.25">
      <c r="C1380" s="131">
        <v>42063</v>
      </c>
      <c r="D1380">
        <v>1.714</v>
      </c>
      <c r="F1380">
        <v>1.7105999999999999</v>
      </c>
    </row>
    <row r="1381" spans="3:6" x14ac:dyDescent="0.25">
      <c r="C1381" s="131">
        <v>42062</v>
      </c>
      <c r="D1381">
        <v>1.714</v>
      </c>
      <c r="F1381">
        <v>1.7105999999999999</v>
      </c>
    </row>
    <row r="1382" spans="3:6" x14ac:dyDescent="0.25">
      <c r="C1382" s="131">
        <v>42061</v>
      </c>
      <c r="D1382">
        <v>1.7152000000000001</v>
      </c>
      <c r="F1382">
        <v>1.7117</v>
      </c>
    </row>
    <row r="1383" spans="3:6" x14ac:dyDescent="0.25">
      <c r="C1383" s="131">
        <v>42060</v>
      </c>
      <c r="D1383">
        <v>1.7102999999999999</v>
      </c>
      <c r="F1383">
        <v>1.7069000000000001</v>
      </c>
    </row>
    <row r="1384" spans="3:6" x14ac:dyDescent="0.25">
      <c r="C1384" s="131">
        <v>42059</v>
      </c>
      <c r="D1384">
        <v>1.7078</v>
      </c>
      <c r="F1384">
        <v>1.7043999999999999</v>
      </c>
    </row>
    <row r="1385" spans="3:6" x14ac:dyDescent="0.25">
      <c r="C1385" s="131">
        <v>42058</v>
      </c>
      <c r="D1385">
        <v>1.706</v>
      </c>
      <c r="F1385">
        <v>1.7025999999999999</v>
      </c>
    </row>
    <row r="1386" spans="3:6" x14ac:dyDescent="0.25">
      <c r="C1386" s="131">
        <v>42055</v>
      </c>
      <c r="D1386">
        <v>1.7067000000000001</v>
      </c>
      <c r="F1386">
        <v>1.7033</v>
      </c>
    </row>
    <row r="1387" spans="3:6" x14ac:dyDescent="0.25">
      <c r="C1387" s="131">
        <v>42054</v>
      </c>
      <c r="D1387">
        <v>1.7077</v>
      </c>
      <c r="F1387">
        <v>1.7041999999999999</v>
      </c>
    </row>
    <row r="1388" spans="3:6" x14ac:dyDescent="0.25">
      <c r="C1388" s="131">
        <v>42053</v>
      </c>
      <c r="D1388">
        <v>1.7043999999999999</v>
      </c>
      <c r="F1388">
        <v>1.7010000000000001</v>
      </c>
    </row>
    <row r="1389" spans="3:6" x14ac:dyDescent="0.25">
      <c r="C1389" s="131">
        <v>42052</v>
      </c>
      <c r="D1389">
        <v>1.7083999999999999</v>
      </c>
      <c r="F1389">
        <v>1.7049000000000001</v>
      </c>
    </row>
    <row r="1390" spans="3:6" x14ac:dyDescent="0.25">
      <c r="C1390" s="131">
        <v>42051</v>
      </c>
      <c r="D1390">
        <v>1.7064999999999999</v>
      </c>
      <c r="F1390">
        <v>1.7030000000000001</v>
      </c>
    </row>
    <row r="1391" spans="3:6" x14ac:dyDescent="0.25">
      <c r="C1391" s="131">
        <v>42048</v>
      </c>
      <c r="D1391">
        <v>1.7091000000000001</v>
      </c>
      <c r="F1391">
        <v>1.7057</v>
      </c>
    </row>
    <row r="1392" spans="3:6" x14ac:dyDescent="0.25">
      <c r="C1392" s="131">
        <v>42047</v>
      </c>
      <c r="D1392">
        <v>1.7071000000000001</v>
      </c>
      <c r="F1392">
        <v>1.7036</v>
      </c>
    </row>
    <row r="1393" spans="3:6" x14ac:dyDescent="0.25">
      <c r="C1393" s="131">
        <v>42046</v>
      </c>
      <c r="D1393">
        <v>1.7027000000000001</v>
      </c>
      <c r="F1393">
        <v>1.6993</v>
      </c>
    </row>
    <row r="1394" spans="3:6" x14ac:dyDescent="0.25">
      <c r="C1394" s="131">
        <v>42045</v>
      </c>
      <c r="D1394">
        <v>1.7050000000000001</v>
      </c>
      <c r="F1394">
        <v>1.7016</v>
      </c>
    </row>
    <row r="1395" spans="3:6" x14ac:dyDescent="0.25">
      <c r="C1395" s="131">
        <v>42044</v>
      </c>
      <c r="D1395">
        <v>1.7052</v>
      </c>
      <c r="F1395">
        <v>1.7018</v>
      </c>
    </row>
    <row r="1396" spans="3:6" x14ac:dyDescent="0.25">
      <c r="C1396" s="131">
        <v>42041</v>
      </c>
      <c r="D1396">
        <v>1.7095</v>
      </c>
      <c r="F1396">
        <v>1.7060999999999999</v>
      </c>
    </row>
    <row r="1397" spans="3:6" x14ac:dyDescent="0.25">
      <c r="C1397" s="131">
        <v>42040</v>
      </c>
      <c r="D1397">
        <v>1.7117</v>
      </c>
      <c r="F1397">
        <v>1.7082999999999999</v>
      </c>
    </row>
    <row r="1398" spans="3:6" x14ac:dyDescent="0.25">
      <c r="C1398" s="131">
        <v>42039</v>
      </c>
      <c r="D1398">
        <v>1.7076</v>
      </c>
      <c r="F1398">
        <v>1.7041999999999999</v>
      </c>
    </row>
    <row r="1399" spans="3:6" x14ac:dyDescent="0.25">
      <c r="C1399" s="131">
        <v>42038</v>
      </c>
      <c r="D1399">
        <v>1.7189000000000001</v>
      </c>
      <c r="F1399">
        <v>1.7154</v>
      </c>
    </row>
    <row r="1400" spans="3:6" x14ac:dyDescent="0.25">
      <c r="C1400" s="131">
        <v>42037</v>
      </c>
      <c r="D1400">
        <v>1.7062999999999999</v>
      </c>
      <c r="F1400">
        <v>1.7029000000000001</v>
      </c>
    </row>
    <row r="1401" spans="3:6" x14ac:dyDescent="0.25">
      <c r="C1401" s="131">
        <v>42035</v>
      </c>
      <c r="D1401">
        <v>1.7083999999999999</v>
      </c>
      <c r="F1401">
        <v>1.7050000000000001</v>
      </c>
    </row>
    <row r="1402" spans="3:6" x14ac:dyDescent="0.25">
      <c r="C1402" s="131">
        <v>42034</v>
      </c>
      <c r="D1402">
        <v>1.7083999999999999</v>
      </c>
      <c r="F1402">
        <v>1.7050000000000001</v>
      </c>
    </row>
    <row r="1403" spans="3:6" x14ac:dyDescent="0.25">
      <c r="C1403" s="131">
        <v>42033</v>
      </c>
      <c r="D1403">
        <v>1.7059</v>
      </c>
      <c r="F1403">
        <v>1.7024999999999999</v>
      </c>
    </row>
    <row r="1404" spans="3:6" x14ac:dyDescent="0.25">
      <c r="C1404" s="131">
        <v>42032</v>
      </c>
      <c r="D1404">
        <v>1.6967000000000001</v>
      </c>
      <c r="F1404">
        <v>1.6934</v>
      </c>
    </row>
    <row r="1405" spans="3:6" x14ac:dyDescent="0.25">
      <c r="C1405" s="131">
        <v>42031</v>
      </c>
      <c r="D1405">
        <v>1.6991000000000001</v>
      </c>
      <c r="F1405">
        <v>1.6957</v>
      </c>
    </row>
    <row r="1406" spans="3:6" x14ac:dyDescent="0.25">
      <c r="C1406" s="131">
        <v>42027</v>
      </c>
      <c r="D1406">
        <v>1.6955</v>
      </c>
      <c r="F1406">
        <v>1.6920999999999999</v>
      </c>
    </row>
    <row r="1407" spans="3:6" x14ac:dyDescent="0.25">
      <c r="C1407" s="131">
        <v>42026</v>
      </c>
      <c r="D1407">
        <v>1.6964999999999999</v>
      </c>
      <c r="F1407">
        <v>1.6931</v>
      </c>
    </row>
    <row r="1408" spans="3:6" x14ac:dyDescent="0.25">
      <c r="C1408" s="131">
        <v>42025</v>
      </c>
      <c r="D1408">
        <v>1.6958</v>
      </c>
      <c r="F1408">
        <v>1.6923999999999999</v>
      </c>
    </row>
    <row r="1409" spans="3:6" x14ac:dyDescent="0.25">
      <c r="C1409" s="131">
        <v>42024</v>
      </c>
      <c r="D1409">
        <v>1.6920999999999999</v>
      </c>
      <c r="F1409">
        <v>1.6887000000000001</v>
      </c>
    </row>
    <row r="1410" spans="3:6" x14ac:dyDescent="0.25">
      <c r="C1410" s="131">
        <v>42023</v>
      </c>
      <c r="D1410">
        <v>1.6941999999999999</v>
      </c>
      <c r="F1410">
        <v>1.6909000000000001</v>
      </c>
    </row>
    <row r="1411" spans="3:6" x14ac:dyDescent="0.25">
      <c r="C1411" s="131">
        <v>42020</v>
      </c>
      <c r="D1411">
        <v>1.6982999999999999</v>
      </c>
      <c r="F1411">
        <v>1.6949000000000001</v>
      </c>
    </row>
    <row r="1412" spans="3:6" x14ac:dyDescent="0.25">
      <c r="C1412" s="131">
        <v>42019</v>
      </c>
      <c r="D1412">
        <v>1.6918</v>
      </c>
      <c r="F1412">
        <v>1.6883999999999999</v>
      </c>
    </row>
    <row r="1413" spans="3:6" x14ac:dyDescent="0.25">
      <c r="C1413" s="131">
        <v>42018</v>
      </c>
      <c r="D1413">
        <v>1.6977</v>
      </c>
      <c r="F1413">
        <v>1.6942999999999999</v>
      </c>
    </row>
    <row r="1414" spans="3:6" x14ac:dyDescent="0.25">
      <c r="C1414" s="131">
        <v>42017</v>
      </c>
      <c r="D1414">
        <v>1.6955</v>
      </c>
      <c r="F1414">
        <v>1.6920999999999999</v>
      </c>
    </row>
    <row r="1415" spans="3:6" x14ac:dyDescent="0.25">
      <c r="C1415" s="131">
        <v>42016</v>
      </c>
      <c r="D1415">
        <v>1.6917</v>
      </c>
      <c r="F1415">
        <v>1.6883999999999999</v>
      </c>
    </row>
    <row r="1416" spans="3:6" x14ac:dyDescent="0.25">
      <c r="C1416" s="131">
        <v>42013</v>
      </c>
      <c r="D1416">
        <v>1.6903999999999999</v>
      </c>
      <c r="F1416">
        <v>1.6870000000000001</v>
      </c>
    </row>
    <row r="1417" spans="3:6" x14ac:dyDescent="0.25">
      <c r="C1417" s="131">
        <v>42012</v>
      </c>
      <c r="D1417">
        <v>1.6896</v>
      </c>
      <c r="F1417">
        <v>1.6861999999999999</v>
      </c>
    </row>
    <row r="1418" spans="3:6" x14ac:dyDescent="0.25">
      <c r="C1418" s="131">
        <v>42011</v>
      </c>
      <c r="D1418">
        <v>1.6921999999999999</v>
      </c>
      <c r="F1418">
        <v>1.6888000000000001</v>
      </c>
    </row>
    <row r="1419" spans="3:6" x14ac:dyDescent="0.25">
      <c r="C1419" s="131">
        <v>42010</v>
      </c>
      <c r="D1419">
        <v>1.6898</v>
      </c>
      <c r="F1419">
        <v>1.6863999999999999</v>
      </c>
    </row>
    <row r="1420" spans="3:6" x14ac:dyDescent="0.25">
      <c r="C1420" s="131">
        <v>42009</v>
      </c>
      <c r="D1420">
        <v>1.6879999999999999</v>
      </c>
      <c r="F1420">
        <v>1.6846000000000001</v>
      </c>
    </row>
    <row r="1421" spans="3:6" x14ac:dyDescent="0.25">
      <c r="C1421" s="131">
        <v>42006</v>
      </c>
      <c r="D1421">
        <v>1.6828000000000001</v>
      </c>
      <c r="F1421">
        <v>1.6794</v>
      </c>
    </row>
    <row r="1422" spans="3:6" x14ac:dyDescent="0.25">
      <c r="C1422" s="131">
        <v>42004</v>
      </c>
      <c r="D1422">
        <v>1.6860999999999999</v>
      </c>
      <c r="F1422">
        <v>1.6827000000000001</v>
      </c>
    </row>
    <row r="1423" spans="3:6" x14ac:dyDescent="0.25">
      <c r="C1423" s="131">
        <v>42003</v>
      </c>
      <c r="D1423">
        <v>1.6839999999999999</v>
      </c>
      <c r="F1423">
        <v>1.6807000000000001</v>
      </c>
    </row>
    <row r="1424" spans="3:6" x14ac:dyDescent="0.25">
      <c r="C1424" s="131">
        <v>42002</v>
      </c>
      <c r="D1424">
        <v>1.6791</v>
      </c>
      <c r="F1424">
        <v>1.6757</v>
      </c>
    </row>
    <row r="1425" spans="3:6" x14ac:dyDescent="0.25">
      <c r="C1425" s="131">
        <v>41997</v>
      </c>
      <c r="D1425">
        <v>1.6767000000000001</v>
      </c>
      <c r="F1425">
        <v>1.6734</v>
      </c>
    </row>
    <row r="1426" spans="3:6" x14ac:dyDescent="0.25">
      <c r="C1426" s="131">
        <v>41996</v>
      </c>
      <c r="D1426">
        <v>1.6786000000000001</v>
      </c>
      <c r="F1426">
        <v>1.6753</v>
      </c>
    </row>
    <row r="1427" spans="3:6" x14ac:dyDescent="0.25">
      <c r="C1427" s="131">
        <v>41995</v>
      </c>
      <c r="D1427">
        <v>1.6776</v>
      </c>
      <c r="F1427">
        <v>1.6741999999999999</v>
      </c>
    </row>
    <row r="1428" spans="3:6" x14ac:dyDescent="0.25">
      <c r="C1428" s="131">
        <v>41992</v>
      </c>
      <c r="D1428">
        <v>1.6728000000000001</v>
      </c>
      <c r="F1428">
        <v>1.6695</v>
      </c>
    </row>
    <row r="1429" spans="3:6" x14ac:dyDescent="0.25">
      <c r="C1429" s="131">
        <v>41991</v>
      </c>
      <c r="D1429">
        <v>1.6772</v>
      </c>
      <c r="F1429">
        <v>1.6738</v>
      </c>
    </row>
    <row r="1430" spans="3:6" x14ac:dyDescent="0.25">
      <c r="C1430" s="131">
        <v>41990</v>
      </c>
      <c r="D1430">
        <v>1.6797</v>
      </c>
      <c r="F1430">
        <v>1.6762999999999999</v>
      </c>
    </row>
    <row r="1431" spans="3:6" x14ac:dyDescent="0.25">
      <c r="C1431" s="131">
        <v>41989</v>
      </c>
      <c r="D1431">
        <v>1.6754</v>
      </c>
      <c r="F1431">
        <v>1.6719999999999999</v>
      </c>
    </row>
    <row r="1432" spans="3:6" x14ac:dyDescent="0.25">
      <c r="C1432" s="131">
        <v>41988</v>
      </c>
      <c r="D1432">
        <v>1.6739999999999999</v>
      </c>
      <c r="F1432">
        <v>1.6707000000000001</v>
      </c>
    </row>
    <row r="1433" spans="3:6" x14ac:dyDescent="0.25">
      <c r="C1433" s="131">
        <v>41985</v>
      </c>
      <c r="D1433">
        <v>1.6735</v>
      </c>
      <c r="F1433">
        <v>1.6700999999999999</v>
      </c>
    </row>
    <row r="1434" spans="3:6" x14ac:dyDescent="0.25">
      <c r="C1434" s="131">
        <v>41984</v>
      </c>
      <c r="D1434">
        <v>1.6761999999999999</v>
      </c>
      <c r="F1434">
        <v>1.6728000000000001</v>
      </c>
    </row>
    <row r="1435" spans="3:6" x14ac:dyDescent="0.25">
      <c r="C1435" s="131">
        <v>41983</v>
      </c>
      <c r="D1435">
        <v>1.6732</v>
      </c>
      <c r="F1435">
        <v>1.6698</v>
      </c>
    </row>
    <row r="1436" spans="3:6" x14ac:dyDescent="0.25">
      <c r="C1436" s="131">
        <v>41982</v>
      </c>
      <c r="D1436">
        <v>1.6688000000000001</v>
      </c>
      <c r="F1436">
        <v>1.6655</v>
      </c>
    </row>
    <row r="1437" spans="3:6" x14ac:dyDescent="0.25">
      <c r="C1437" s="131">
        <v>41981</v>
      </c>
      <c r="D1437">
        <v>1.6657</v>
      </c>
      <c r="F1437">
        <v>1.6624000000000001</v>
      </c>
    </row>
    <row r="1438" spans="3:6" x14ac:dyDescent="0.25">
      <c r="C1438" s="131">
        <v>41978</v>
      </c>
      <c r="D1438">
        <v>1.6674</v>
      </c>
      <c r="F1438">
        <v>1.6640999999999999</v>
      </c>
    </row>
    <row r="1439" spans="3:6" x14ac:dyDescent="0.25">
      <c r="C1439" s="131">
        <v>41977</v>
      </c>
      <c r="D1439">
        <v>1.6648000000000001</v>
      </c>
      <c r="F1439">
        <v>1.6615</v>
      </c>
    </row>
    <row r="1440" spans="3:6" x14ac:dyDescent="0.25">
      <c r="C1440" s="131">
        <v>41976</v>
      </c>
      <c r="D1440">
        <v>1.6626000000000001</v>
      </c>
      <c r="F1440">
        <v>1.6593</v>
      </c>
    </row>
    <row r="1441" spans="3:6" x14ac:dyDescent="0.25">
      <c r="C1441" s="131">
        <v>41975</v>
      </c>
      <c r="D1441">
        <v>1.6606000000000001</v>
      </c>
      <c r="F1441">
        <v>1.6573</v>
      </c>
    </row>
    <row r="1442" spans="3:6" x14ac:dyDescent="0.25">
      <c r="C1442" s="131">
        <v>41974</v>
      </c>
      <c r="D1442">
        <v>1.665</v>
      </c>
      <c r="F1442">
        <v>1.6616</v>
      </c>
    </row>
    <row r="1443" spans="3:6" x14ac:dyDescent="0.25">
      <c r="C1443" s="131">
        <v>41973</v>
      </c>
      <c r="D1443">
        <v>1.6631</v>
      </c>
      <c r="F1443">
        <v>1.6597999999999999</v>
      </c>
    </row>
    <row r="1444" spans="3:6" x14ac:dyDescent="0.25">
      <c r="C1444" s="131">
        <v>41971</v>
      </c>
      <c r="D1444">
        <v>1.6631</v>
      </c>
      <c r="F1444">
        <v>1.6597999999999999</v>
      </c>
    </row>
    <row r="1445" spans="3:6" x14ac:dyDescent="0.25">
      <c r="C1445" s="131">
        <v>41970</v>
      </c>
      <c r="D1445">
        <v>1.6589</v>
      </c>
      <c r="F1445">
        <v>1.6556</v>
      </c>
    </row>
    <row r="1446" spans="3:6" x14ac:dyDescent="0.25">
      <c r="C1446" s="131">
        <v>41969</v>
      </c>
      <c r="D1446">
        <v>1.6577999999999999</v>
      </c>
      <c r="F1446">
        <v>1.6545000000000001</v>
      </c>
    </row>
    <row r="1447" spans="3:6" x14ac:dyDescent="0.25">
      <c r="C1447" s="131">
        <v>41968</v>
      </c>
      <c r="D1447">
        <v>1.6543000000000001</v>
      </c>
      <c r="F1447">
        <v>1.651</v>
      </c>
    </row>
    <row r="1448" spans="3:6" x14ac:dyDescent="0.25">
      <c r="C1448" s="131">
        <v>41967</v>
      </c>
      <c r="D1448">
        <v>1.6518999999999999</v>
      </c>
      <c r="F1448">
        <v>1.6486000000000001</v>
      </c>
    </row>
    <row r="1449" spans="3:6" x14ac:dyDescent="0.25">
      <c r="C1449" s="131">
        <v>41964</v>
      </c>
      <c r="D1449">
        <v>1.6508</v>
      </c>
      <c r="F1449">
        <v>1.6475</v>
      </c>
    </row>
    <row r="1450" spans="3:6" x14ac:dyDescent="0.25">
      <c r="C1450" s="131">
        <v>41963</v>
      </c>
      <c r="D1450">
        <v>1.6498999999999999</v>
      </c>
      <c r="F1450">
        <v>1.6466000000000001</v>
      </c>
    </row>
    <row r="1451" spans="3:6" x14ac:dyDescent="0.25">
      <c r="C1451" s="131">
        <v>41962</v>
      </c>
      <c r="D1451">
        <v>1.6496</v>
      </c>
      <c r="F1451">
        <v>1.6463000000000001</v>
      </c>
    </row>
    <row r="1452" spans="3:6" x14ac:dyDescent="0.25">
      <c r="C1452" s="131">
        <v>41961</v>
      </c>
      <c r="D1452">
        <v>1.6487000000000001</v>
      </c>
      <c r="F1452">
        <v>1.6454</v>
      </c>
    </row>
    <row r="1453" spans="3:6" x14ac:dyDescent="0.25">
      <c r="C1453" s="131">
        <v>41960</v>
      </c>
      <c r="D1453">
        <v>1.649</v>
      </c>
      <c r="F1453">
        <v>1.6456999999999999</v>
      </c>
    </row>
    <row r="1454" spans="3:6" x14ac:dyDescent="0.25">
      <c r="C1454" s="131">
        <v>41957</v>
      </c>
      <c r="D1454">
        <v>1.6462000000000001</v>
      </c>
      <c r="F1454">
        <v>1.643</v>
      </c>
    </row>
    <row r="1455" spans="3:6" x14ac:dyDescent="0.25">
      <c r="C1455" s="131">
        <v>41956</v>
      </c>
      <c r="D1455">
        <v>1.6454</v>
      </c>
      <c r="F1455">
        <v>1.6420999999999999</v>
      </c>
    </row>
    <row r="1456" spans="3:6" x14ac:dyDescent="0.25">
      <c r="C1456" s="131">
        <v>41955</v>
      </c>
      <c r="D1456">
        <v>1.6455</v>
      </c>
      <c r="F1456">
        <v>1.6422000000000001</v>
      </c>
    </row>
    <row r="1457" spans="3:6" x14ac:dyDescent="0.25">
      <c r="C1457" s="131">
        <v>41954</v>
      </c>
      <c r="D1457">
        <v>1.6464000000000001</v>
      </c>
      <c r="F1457">
        <v>1.6432</v>
      </c>
    </row>
    <row r="1458" spans="3:6" x14ac:dyDescent="0.25">
      <c r="C1458" s="131">
        <v>41953</v>
      </c>
      <c r="D1458">
        <v>1.6480999999999999</v>
      </c>
      <c r="F1458">
        <v>1.6448</v>
      </c>
    </row>
    <row r="1459" spans="3:6" x14ac:dyDescent="0.25">
      <c r="C1459" s="131">
        <v>41950</v>
      </c>
      <c r="D1459">
        <v>1.6452</v>
      </c>
      <c r="F1459">
        <v>1.6418999999999999</v>
      </c>
    </row>
    <row r="1460" spans="3:6" x14ac:dyDescent="0.25">
      <c r="C1460" s="131">
        <v>41949</v>
      </c>
      <c r="D1460">
        <v>1.6493</v>
      </c>
      <c r="F1460">
        <v>1.6459999999999999</v>
      </c>
    </row>
    <row r="1461" spans="3:6" x14ac:dyDescent="0.25">
      <c r="C1461" s="131">
        <v>41948</v>
      </c>
      <c r="D1461">
        <v>1.6486000000000001</v>
      </c>
      <c r="F1461">
        <v>1.6453</v>
      </c>
    </row>
    <row r="1462" spans="3:6" x14ac:dyDescent="0.25">
      <c r="C1462" s="131">
        <v>41947</v>
      </c>
      <c r="D1462">
        <v>1.6469</v>
      </c>
      <c r="F1462">
        <v>1.6435999999999999</v>
      </c>
    </row>
    <row r="1463" spans="3:6" x14ac:dyDescent="0.25">
      <c r="C1463" s="131">
        <v>41946</v>
      </c>
      <c r="D1463">
        <v>1.6493</v>
      </c>
      <c r="F1463">
        <v>1.6459999999999999</v>
      </c>
    </row>
    <row r="1464" spans="3:6" x14ac:dyDescent="0.25">
      <c r="C1464" s="131">
        <v>41943</v>
      </c>
      <c r="D1464">
        <v>1.6476</v>
      </c>
      <c r="F1464">
        <v>1.6443000000000001</v>
      </c>
    </row>
    <row r="1465" spans="3:6" x14ac:dyDescent="0.25">
      <c r="C1465" s="131">
        <v>41942</v>
      </c>
      <c r="D1465">
        <v>1.6448</v>
      </c>
      <c r="F1465">
        <v>1.6415</v>
      </c>
    </row>
    <row r="1466" spans="3:6" x14ac:dyDescent="0.25">
      <c r="C1466" s="131">
        <v>41941</v>
      </c>
      <c r="D1466">
        <v>1.6459999999999999</v>
      </c>
      <c r="F1466">
        <v>1.6428</v>
      </c>
    </row>
    <row r="1467" spans="3:6" x14ac:dyDescent="0.25">
      <c r="C1467" s="131">
        <v>41940</v>
      </c>
      <c r="D1467">
        <v>1.6483000000000001</v>
      </c>
      <c r="F1467">
        <v>1.645</v>
      </c>
    </row>
    <row r="1468" spans="3:6" x14ac:dyDescent="0.25">
      <c r="C1468" s="131">
        <v>41939</v>
      </c>
      <c r="D1468">
        <v>1.6445000000000001</v>
      </c>
      <c r="F1468">
        <v>1.6413</v>
      </c>
    </row>
    <row r="1469" spans="3:6" x14ac:dyDescent="0.25">
      <c r="C1469" s="131">
        <v>41936</v>
      </c>
      <c r="D1469">
        <v>1.6456</v>
      </c>
      <c r="F1469">
        <v>1.6423000000000001</v>
      </c>
    </row>
    <row r="1470" spans="3:6" x14ac:dyDescent="0.25">
      <c r="C1470" s="131">
        <v>41935</v>
      </c>
      <c r="D1470">
        <v>1.6465000000000001</v>
      </c>
      <c r="F1470">
        <v>1.6432</v>
      </c>
    </row>
    <row r="1471" spans="3:6" x14ac:dyDescent="0.25">
      <c r="C1471" s="131">
        <v>41934</v>
      </c>
      <c r="D1471">
        <v>1.6457999999999999</v>
      </c>
      <c r="F1471">
        <v>1.6425000000000001</v>
      </c>
    </row>
    <row r="1472" spans="3:6" x14ac:dyDescent="0.25">
      <c r="C1472" s="131">
        <v>41933</v>
      </c>
      <c r="D1472">
        <v>1.6487000000000001</v>
      </c>
      <c r="F1472">
        <v>1.6454</v>
      </c>
    </row>
    <row r="1473" spans="3:6" x14ac:dyDescent="0.25">
      <c r="C1473" s="131">
        <v>41932</v>
      </c>
      <c r="D1473">
        <v>1.6431</v>
      </c>
      <c r="F1473">
        <v>1.6397999999999999</v>
      </c>
    </row>
    <row r="1474" spans="3:6" x14ac:dyDescent="0.25">
      <c r="C1474" s="131">
        <v>41929</v>
      </c>
      <c r="D1474">
        <v>1.6468</v>
      </c>
      <c r="F1474">
        <v>1.6435</v>
      </c>
    </row>
    <row r="1475" spans="3:6" x14ac:dyDescent="0.25">
      <c r="C1475" s="131">
        <v>41928</v>
      </c>
      <c r="D1475">
        <v>1.6480999999999999</v>
      </c>
      <c r="F1475">
        <v>1.6448</v>
      </c>
    </row>
    <row r="1476" spans="3:6" x14ac:dyDescent="0.25">
      <c r="C1476" s="131">
        <v>41927</v>
      </c>
      <c r="D1476">
        <v>1.6404000000000001</v>
      </c>
      <c r="F1476">
        <v>1.6371</v>
      </c>
    </row>
    <row r="1477" spans="3:6" x14ac:dyDescent="0.25">
      <c r="C1477" s="131">
        <v>41926</v>
      </c>
      <c r="D1477">
        <v>1.6435</v>
      </c>
      <c r="F1477">
        <v>1.6402000000000001</v>
      </c>
    </row>
    <row r="1478" spans="3:6" x14ac:dyDescent="0.25">
      <c r="C1478" s="131">
        <v>41925</v>
      </c>
      <c r="D1478">
        <v>1.6437999999999999</v>
      </c>
      <c r="F1478">
        <v>1.6405000000000001</v>
      </c>
    </row>
    <row r="1479" spans="3:6" x14ac:dyDescent="0.25">
      <c r="C1479" s="131">
        <v>41922</v>
      </c>
      <c r="D1479">
        <v>1.6424000000000001</v>
      </c>
      <c r="F1479">
        <v>1.6392</v>
      </c>
    </row>
    <row r="1480" spans="3:6" x14ac:dyDescent="0.25">
      <c r="C1480" s="131">
        <v>41921</v>
      </c>
      <c r="D1480">
        <v>1.6424000000000001</v>
      </c>
      <c r="F1480">
        <v>1.6391</v>
      </c>
    </row>
    <row r="1481" spans="3:6" x14ac:dyDescent="0.25">
      <c r="C1481" s="131">
        <v>41920</v>
      </c>
      <c r="D1481">
        <v>1.6394</v>
      </c>
      <c r="F1481">
        <v>1.6361000000000001</v>
      </c>
    </row>
    <row r="1482" spans="3:6" x14ac:dyDescent="0.25">
      <c r="C1482" s="131">
        <v>41919</v>
      </c>
      <c r="D1482">
        <v>1.6380999999999999</v>
      </c>
      <c r="F1482">
        <v>1.6349</v>
      </c>
    </row>
    <row r="1483" spans="3:6" x14ac:dyDescent="0.25">
      <c r="C1483" s="131">
        <v>41915</v>
      </c>
      <c r="D1483">
        <v>1.6358999999999999</v>
      </c>
      <c r="F1483">
        <v>1.6327</v>
      </c>
    </row>
    <row r="1484" spans="3:6" x14ac:dyDescent="0.25">
      <c r="C1484" s="131">
        <v>41914</v>
      </c>
      <c r="D1484">
        <v>1.6378999999999999</v>
      </c>
      <c r="F1484">
        <v>1.6346000000000001</v>
      </c>
    </row>
    <row r="1485" spans="3:6" x14ac:dyDescent="0.25">
      <c r="C1485" s="131">
        <v>41913</v>
      </c>
      <c r="D1485">
        <v>1.6346000000000001</v>
      </c>
      <c r="F1485">
        <v>1.6313</v>
      </c>
    </row>
    <row r="1486" spans="3:6" x14ac:dyDescent="0.25">
      <c r="C1486" s="131">
        <v>41912</v>
      </c>
      <c r="D1486">
        <v>1.6357999999999999</v>
      </c>
      <c r="F1486">
        <v>1.6325000000000001</v>
      </c>
    </row>
    <row r="1487" spans="3:6" x14ac:dyDescent="0.25">
      <c r="C1487" s="131">
        <v>41911</v>
      </c>
      <c r="D1487">
        <v>1.6339999999999999</v>
      </c>
      <c r="F1487">
        <v>1.6308</v>
      </c>
    </row>
    <row r="1488" spans="3:6" x14ac:dyDescent="0.25">
      <c r="C1488" s="131">
        <v>41908</v>
      </c>
      <c r="D1488">
        <v>1.6346000000000001</v>
      </c>
      <c r="F1488">
        <v>1.6313</v>
      </c>
    </row>
    <row r="1489" spans="3:6" x14ac:dyDescent="0.25">
      <c r="C1489" s="131">
        <v>41907</v>
      </c>
      <c r="D1489">
        <v>1.6294999999999999</v>
      </c>
      <c r="F1489">
        <v>1.6263000000000001</v>
      </c>
    </row>
    <row r="1490" spans="3:6" x14ac:dyDescent="0.25">
      <c r="C1490" s="131">
        <v>41906</v>
      </c>
      <c r="D1490">
        <v>1.6279999999999999</v>
      </c>
      <c r="F1490">
        <v>1.6248</v>
      </c>
    </row>
    <row r="1491" spans="3:6" x14ac:dyDescent="0.25">
      <c r="C1491" s="131">
        <v>41905</v>
      </c>
      <c r="D1491">
        <v>1.631</v>
      </c>
      <c r="F1491">
        <v>1.6276999999999999</v>
      </c>
    </row>
    <row r="1492" spans="3:6" x14ac:dyDescent="0.25">
      <c r="C1492" s="131">
        <v>41904</v>
      </c>
      <c r="D1492">
        <v>1.6256999999999999</v>
      </c>
      <c r="F1492">
        <v>1.6225000000000001</v>
      </c>
    </row>
    <row r="1493" spans="3:6" x14ac:dyDescent="0.25">
      <c r="C1493" s="131">
        <v>41901</v>
      </c>
      <c r="D1493">
        <v>1.6215999999999999</v>
      </c>
      <c r="F1493">
        <v>1.6183000000000001</v>
      </c>
    </row>
    <row r="1494" spans="3:6" x14ac:dyDescent="0.25">
      <c r="C1494" s="131">
        <v>41900</v>
      </c>
      <c r="D1494">
        <v>1.6226</v>
      </c>
      <c r="F1494">
        <v>1.6193</v>
      </c>
    </row>
    <row r="1495" spans="3:6" x14ac:dyDescent="0.25">
      <c r="C1495" s="131">
        <v>41899</v>
      </c>
      <c r="D1495">
        <v>1.6257999999999999</v>
      </c>
      <c r="F1495">
        <v>1.6225000000000001</v>
      </c>
    </row>
    <row r="1496" spans="3:6" x14ac:dyDescent="0.25">
      <c r="C1496" s="131">
        <v>41898</v>
      </c>
      <c r="D1496">
        <v>1.6267</v>
      </c>
      <c r="F1496">
        <v>1.6234</v>
      </c>
    </row>
    <row r="1497" spans="3:6" x14ac:dyDescent="0.25">
      <c r="C1497" s="131">
        <v>41897</v>
      </c>
      <c r="D1497">
        <v>1.6248</v>
      </c>
      <c r="F1497">
        <v>1.6215999999999999</v>
      </c>
    </row>
    <row r="1498" spans="3:6" x14ac:dyDescent="0.25">
      <c r="C1498" s="131">
        <v>41894</v>
      </c>
      <c r="D1498">
        <v>1.6262000000000001</v>
      </c>
      <c r="F1498">
        <v>1.6229</v>
      </c>
    </row>
    <row r="1499" spans="3:6" x14ac:dyDescent="0.25">
      <c r="C1499" s="131">
        <v>41893</v>
      </c>
      <c r="D1499">
        <v>1.6255999999999999</v>
      </c>
      <c r="F1499">
        <v>1.6224000000000001</v>
      </c>
    </row>
    <row r="1500" spans="3:6" x14ac:dyDescent="0.25">
      <c r="C1500" s="131">
        <v>41892</v>
      </c>
      <c r="D1500">
        <v>1.6275999999999999</v>
      </c>
      <c r="F1500">
        <v>1.6243000000000001</v>
      </c>
    </row>
    <row r="1501" spans="3:6" x14ac:dyDescent="0.25">
      <c r="C1501" s="131">
        <v>41891</v>
      </c>
      <c r="D1501">
        <v>1.6279999999999999</v>
      </c>
      <c r="F1501">
        <v>1.6248</v>
      </c>
    </row>
    <row r="1502" spans="3:6" x14ac:dyDescent="0.25">
      <c r="C1502" s="131">
        <v>41890</v>
      </c>
      <c r="D1502">
        <v>1.6334</v>
      </c>
      <c r="F1502">
        <v>1.6301000000000001</v>
      </c>
    </row>
    <row r="1503" spans="3:6" x14ac:dyDescent="0.25">
      <c r="C1503" s="131">
        <v>41887</v>
      </c>
      <c r="D1503">
        <v>1.6328</v>
      </c>
      <c r="F1503">
        <v>1.6294999999999999</v>
      </c>
    </row>
    <row r="1504" spans="3:6" x14ac:dyDescent="0.25">
      <c r="C1504" s="131">
        <v>41886</v>
      </c>
      <c r="D1504">
        <v>1.6347</v>
      </c>
      <c r="F1504">
        <v>1.6314</v>
      </c>
    </row>
    <row r="1505" spans="3:6" x14ac:dyDescent="0.25">
      <c r="C1505" s="131">
        <v>41885</v>
      </c>
      <c r="D1505">
        <v>1.6341000000000001</v>
      </c>
      <c r="F1505">
        <v>1.6309</v>
      </c>
    </row>
    <row r="1506" spans="3:6" x14ac:dyDescent="0.25">
      <c r="C1506" s="131">
        <v>41884</v>
      </c>
      <c r="D1506">
        <v>1.6373</v>
      </c>
      <c r="F1506">
        <v>1.6339999999999999</v>
      </c>
    </row>
    <row r="1507" spans="3:6" x14ac:dyDescent="0.25">
      <c r="C1507" s="131">
        <v>41883</v>
      </c>
      <c r="D1507">
        <v>1.6383000000000001</v>
      </c>
      <c r="F1507">
        <v>1.635</v>
      </c>
    </row>
    <row r="1508" spans="3:6" x14ac:dyDescent="0.25">
      <c r="C1508" s="131">
        <v>41882</v>
      </c>
      <c r="D1508">
        <v>1.6394</v>
      </c>
      <c r="F1508">
        <v>1.6361000000000001</v>
      </c>
    </row>
    <row r="1509" spans="3:6" x14ac:dyDescent="0.25">
      <c r="C1509" s="131">
        <v>41880</v>
      </c>
      <c r="D1509">
        <v>1.6394</v>
      </c>
      <c r="F1509">
        <v>1.6361000000000001</v>
      </c>
    </row>
    <row r="1510" spans="3:6" x14ac:dyDescent="0.25">
      <c r="C1510" s="131">
        <v>41879</v>
      </c>
      <c r="D1510">
        <v>1.6376999999999999</v>
      </c>
      <c r="F1510">
        <v>1.6345000000000001</v>
      </c>
    </row>
    <row r="1511" spans="3:6" x14ac:dyDescent="0.25">
      <c r="C1511" s="131">
        <v>41878</v>
      </c>
      <c r="D1511">
        <v>1.6377999999999999</v>
      </c>
      <c r="F1511">
        <v>1.6346000000000001</v>
      </c>
    </row>
    <row r="1512" spans="3:6" x14ac:dyDescent="0.25">
      <c r="C1512" s="131">
        <v>41877</v>
      </c>
      <c r="D1512">
        <v>1.6364000000000001</v>
      </c>
      <c r="F1512">
        <v>1.6332</v>
      </c>
    </row>
    <row r="1513" spans="3:6" x14ac:dyDescent="0.25">
      <c r="C1513" s="131">
        <v>41876</v>
      </c>
      <c r="D1513">
        <v>1.633</v>
      </c>
      <c r="F1513">
        <v>1.6296999999999999</v>
      </c>
    </row>
    <row r="1514" spans="3:6" x14ac:dyDescent="0.25">
      <c r="C1514" s="131">
        <v>41873</v>
      </c>
      <c r="D1514">
        <v>1.6314</v>
      </c>
      <c r="F1514">
        <v>1.6281000000000001</v>
      </c>
    </row>
    <row r="1515" spans="3:6" x14ac:dyDescent="0.25">
      <c r="C1515" s="131">
        <v>41872</v>
      </c>
      <c r="D1515">
        <v>1.6314</v>
      </c>
      <c r="F1515">
        <v>1.6281000000000001</v>
      </c>
    </row>
    <row r="1516" spans="3:6" x14ac:dyDescent="0.25">
      <c r="C1516" s="131">
        <v>41871</v>
      </c>
      <c r="D1516">
        <v>1.6335999999999999</v>
      </c>
      <c r="F1516">
        <v>1.6303000000000001</v>
      </c>
    </row>
    <row r="1517" spans="3:6" x14ac:dyDescent="0.25">
      <c r="C1517" s="131">
        <v>41870</v>
      </c>
      <c r="D1517">
        <v>1.6347</v>
      </c>
      <c r="F1517">
        <v>1.6314</v>
      </c>
    </row>
    <row r="1518" spans="3:6" x14ac:dyDescent="0.25">
      <c r="C1518" s="131">
        <v>41869</v>
      </c>
      <c r="D1518">
        <v>1.6364000000000001</v>
      </c>
      <c r="F1518">
        <v>1.6331</v>
      </c>
    </row>
    <row r="1519" spans="3:6" x14ac:dyDescent="0.25">
      <c r="C1519" s="131">
        <v>41866</v>
      </c>
      <c r="D1519">
        <v>1.6339999999999999</v>
      </c>
      <c r="F1519">
        <v>1.6308</v>
      </c>
    </row>
    <row r="1520" spans="3:6" x14ac:dyDescent="0.25">
      <c r="C1520" s="131">
        <v>41865</v>
      </c>
      <c r="D1520">
        <v>1.6345000000000001</v>
      </c>
      <c r="F1520">
        <v>1.6312</v>
      </c>
    </row>
    <row r="1521" spans="3:6" x14ac:dyDescent="0.25">
      <c r="C1521" s="131">
        <v>41864</v>
      </c>
      <c r="D1521">
        <v>1.6309</v>
      </c>
      <c r="F1521">
        <v>1.6275999999999999</v>
      </c>
    </row>
    <row r="1522" spans="3:6" x14ac:dyDescent="0.25">
      <c r="C1522" s="131">
        <v>41863</v>
      </c>
      <c r="D1522">
        <v>1.6322000000000001</v>
      </c>
      <c r="F1522">
        <v>1.629</v>
      </c>
    </row>
    <row r="1523" spans="3:6" x14ac:dyDescent="0.25">
      <c r="C1523" s="131">
        <v>41862</v>
      </c>
      <c r="D1523">
        <v>1.6328</v>
      </c>
      <c r="F1523">
        <v>1.6294999999999999</v>
      </c>
    </row>
    <row r="1524" spans="3:6" x14ac:dyDescent="0.25">
      <c r="C1524" s="131">
        <v>41859</v>
      </c>
      <c r="D1524">
        <v>1.6382000000000001</v>
      </c>
      <c r="F1524">
        <v>1.6349</v>
      </c>
    </row>
    <row r="1525" spans="3:6" x14ac:dyDescent="0.25">
      <c r="C1525" s="131">
        <v>41858</v>
      </c>
      <c r="D1525">
        <v>1.6321000000000001</v>
      </c>
      <c r="F1525">
        <v>1.6288</v>
      </c>
    </row>
    <row r="1526" spans="3:6" x14ac:dyDescent="0.25">
      <c r="C1526" s="131">
        <v>41857</v>
      </c>
      <c r="D1526">
        <v>1.6269</v>
      </c>
      <c r="F1526">
        <v>1.6235999999999999</v>
      </c>
    </row>
    <row r="1527" spans="3:6" x14ac:dyDescent="0.25">
      <c r="C1527" s="131">
        <v>41856</v>
      </c>
      <c r="D1527">
        <v>1.6288</v>
      </c>
      <c r="F1527">
        <v>1.6254999999999999</v>
      </c>
    </row>
    <row r="1528" spans="3:6" x14ac:dyDescent="0.25">
      <c r="C1528" s="131">
        <v>41855</v>
      </c>
      <c r="D1528">
        <v>1.6279999999999999</v>
      </c>
      <c r="F1528">
        <v>1.6247</v>
      </c>
    </row>
    <row r="1529" spans="3:6" x14ac:dyDescent="0.25">
      <c r="C1529" s="131">
        <v>41852</v>
      </c>
      <c r="D1529">
        <v>1.627</v>
      </c>
      <c r="F1529">
        <v>1.6237999999999999</v>
      </c>
    </row>
    <row r="1530" spans="3:6" x14ac:dyDescent="0.25">
      <c r="C1530" s="131">
        <v>41851</v>
      </c>
      <c r="D1530">
        <v>1.6279999999999999</v>
      </c>
      <c r="F1530">
        <v>1.6248</v>
      </c>
    </row>
    <row r="1531" spans="3:6" x14ac:dyDescent="0.25">
      <c r="C1531" s="131">
        <v>41850</v>
      </c>
      <c r="D1531">
        <v>1.6308</v>
      </c>
      <c r="F1531">
        <v>1.6274999999999999</v>
      </c>
    </row>
    <row r="1532" spans="3:6" x14ac:dyDescent="0.25">
      <c r="C1532" s="131">
        <v>41849</v>
      </c>
      <c r="D1532">
        <v>1.629</v>
      </c>
      <c r="F1532">
        <v>1.6256999999999999</v>
      </c>
    </row>
    <row r="1533" spans="3:6" x14ac:dyDescent="0.25">
      <c r="C1533" s="131">
        <v>41848</v>
      </c>
      <c r="D1533">
        <v>1.6306</v>
      </c>
      <c r="F1533">
        <v>1.6273</v>
      </c>
    </row>
    <row r="1534" spans="3:6" x14ac:dyDescent="0.25">
      <c r="C1534" s="131">
        <v>41845</v>
      </c>
      <c r="D1534">
        <v>1.6297999999999999</v>
      </c>
      <c r="F1534">
        <v>1.6266</v>
      </c>
    </row>
    <row r="1535" spans="3:6" x14ac:dyDescent="0.25">
      <c r="C1535" s="131">
        <v>41844</v>
      </c>
      <c r="D1535">
        <v>1.6298999999999999</v>
      </c>
      <c r="F1535">
        <v>1.6267</v>
      </c>
    </row>
    <row r="1536" spans="3:6" x14ac:dyDescent="0.25">
      <c r="C1536" s="131">
        <v>41843</v>
      </c>
      <c r="D1536">
        <v>1.631</v>
      </c>
      <c r="F1536">
        <v>1.6277999999999999</v>
      </c>
    </row>
    <row r="1537" spans="3:6" x14ac:dyDescent="0.25">
      <c r="C1537" s="131">
        <v>41842</v>
      </c>
      <c r="D1537">
        <v>1.6329</v>
      </c>
      <c r="F1537">
        <v>1.6296999999999999</v>
      </c>
    </row>
    <row r="1538" spans="3:6" x14ac:dyDescent="0.25">
      <c r="C1538" s="131">
        <v>41841</v>
      </c>
      <c r="D1538">
        <v>1.6326000000000001</v>
      </c>
      <c r="F1538">
        <v>1.6294</v>
      </c>
    </row>
    <row r="1539" spans="3:6" x14ac:dyDescent="0.25">
      <c r="C1539" s="131">
        <v>41838</v>
      </c>
      <c r="D1539">
        <v>1.6338999999999999</v>
      </c>
      <c r="F1539">
        <v>1.6306</v>
      </c>
    </row>
    <row r="1540" spans="3:6" x14ac:dyDescent="0.25">
      <c r="C1540" s="131">
        <v>41837</v>
      </c>
      <c r="D1540">
        <v>1.6326000000000001</v>
      </c>
      <c r="F1540">
        <v>1.6293</v>
      </c>
    </row>
    <row r="1541" spans="3:6" x14ac:dyDescent="0.25">
      <c r="C1541" s="131">
        <v>41836</v>
      </c>
      <c r="D1541">
        <v>1.6323000000000001</v>
      </c>
      <c r="F1541">
        <v>1.6291</v>
      </c>
    </row>
    <row r="1542" spans="3:6" x14ac:dyDescent="0.25">
      <c r="C1542" s="131">
        <v>41835</v>
      </c>
      <c r="D1542">
        <v>1.6315999999999999</v>
      </c>
      <c r="F1542">
        <v>1.6283000000000001</v>
      </c>
    </row>
    <row r="1543" spans="3:6" x14ac:dyDescent="0.25">
      <c r="C1543" s="131">
        <v>41834</v>
      </c>
      <c r="D1543">
        <v>1.6307</v>
      </c>
      <c r="F1543">
        <v>1.6274999999999999</v>
      </c>
    </row>
    <row r="1544" spans="3:6" x14ac:dyDescent="0.25">
      <c r="C1544" s="131">
        <v>41831</v>
      </c>
      <c r="D1544">
        <v>1.6316999999999999</v>
      </c>
      <c r="F1544">
        <v>1.6284000000000001</v>
      </c>
    </row>
    <row r="1545" spans="3:6" x14ac:dyDescent="0.25">
      <c r="C1545" s="131">
        <v>41830</v>
      </c>
      <c r="D1545">
        <v>1.6294</v>
      </c>
      <c r="F1545">
        <v>1.6261000000000001</v>
      </c>
    </row>
    <row r="1546" spans="3:6" x14ac:dyDescent="0.25">
      <c r="C1546" s="131">
        <v>41829</v>
      </c>
      <c r="D1546">
        <v>1.6269</v>
      </c>
      <c r="F1546">
        <v>1.6235999999999999</v>
      </c>
    </row>
    <row r="1547" spans="3:6" x14ac:dyDescent="0.25">
      <c r="C1547" s="131">
        <v>41828</v>
      </c>
      <c r="D1547">
        <v>1.6246</v>
      </c>
      <c r="F1547">
        <v>1.6213</v>
      </c>
    </row>
    <row r="1548" spans="3:6" x14ac:dyDescent="0.25">
      <c r="C1548" s="131">
        <v>41827</v>
      </c>
      <c r="D1548">
        <v>1.6242000000000001</v>
      </c>
      <c r="F1548">
        <v>1.6209</v>
      </c>
    </row>
    <row r="1549" spans="3:6" x14ac:dyDescent="0.25">
      <c r="C1549" s="131">
        <v>41824</v>
      </c>
      <c r="D1549">
        <v>1.6241000000000001</v>
      </c>
      <c r="F1549">
        <v>1.6208</v>
      </c>
    </row>
    <row r="1550" spans="3:6" x14ac:dyDescent="0.25">
      <c r="C1550" s="131">
        <v>41823</v>
      </c>
      <c r="D1550">
        <v>1.6256999999999999</v>
      </c>
      <c r="F1550">
        <v>1.6224000000000001</v>
      </c>
    </row>
    <row r="1551" spans="3:6" x14ac:dyDescent="0.25">
      <c r="C1551" s="131">
        <v>41822</v>
      </c>
      <c r="D1551">
        <v>1.6236999999999999</v>
      </c>
      <c r="F1551">
        <v>1.6205000000000001</v>
      </c>
    </row>
    <row r="1552" spans="3:6" x14ac:dyDescent="0.25">
      <c r="C1552" s="131">
        <v>41821</v>
      </c>
      <c r="D1552">
        <v>1.6223000000000001</v>
      </c>
      <c r="F1552">
        <v>1.6191</v>
      </c>
    </row>
    <row r="1553" spans="3:6" x14ac:dyDescent="0.25">
      <c r="C1553" s="131">
        <v>41820</v>
      </c>
      <c r="D1553">
        <v>1.6247</v>
      </c>
      <c r="F1553">
        <v>1.6214</v>
      </c>
    </row>
    <row r="1554" spans="3:6" x14ac:dyDescent="0.25">
      <c r="C1554" s="131">
        <v>41817</v>
      </c>
      <c r="D1554">
        <v>1.6243000000000001</v>
      </c>
      <c r="F1554">
        <v>1.621</v>
      </c>
    </row>
    <row r="1555" spans="3:6" x14ac:dyDescent="0.25">
      <c r="C1555" s="131">
        <v>41816</v>
      </c>
      <c r="D1555">
        <v>1.6222000000000001</v>
      </c>
      <c r="F1555">
        <v>1.619</v>
      </c>
    </row>
    <row r="1556" spans="3:6" x14ac:dyDescent="0.25">
      <c r="C1556" s="131">
        <v>41815</v>
      </c>
      <c r="D1556">
        <v>1.6223000000000001</v>
      </c>
      <c r="F1556">
        <v>1.619</v>
      </c>
    </row>
    <row r="1557" spans="3:6" x14ac:dyDescent="0.25">
      <c r="C1557" s="131">
        <v>41814</v>
      </c>
      <c r="D1557">
        <v>1.62</v>
      </c>
      <c r="F1557">
        <v>1.6168</v>
      </c>
    </row>
    <row r="1558" spans="3:6" x14ac:dyDescent="0.25">
      <c r="C1558" s="131">
        <v>41813</v>
      </c>
      <c r="D1558">
        <v>1.6171</v>
      </c>
      <c r="F1558">
        <v>1.6137999999999999</v>
      </c>
    </row>
    <row r="1559" spans="3:6" x14ac:dyDescent="0.25">
      <c r="C1559" s="131">
        <v>41810</v>
      </c>
      <c r="D1559">
        <v>1.6175999999999999</v>
      </c>
      <c r="F1559">
        <v>1.6144000000000001</v>
      </c>
    </row>
    <row r="1560" spans="3:6" x14ac:dyDescent="0.25">
      <c r="C1560" s="131">
        <v>41809</v>
      </c>
      <c r="D1560">
        <v>1.6181000000000001</v>
      </c>
      <c r="F1560">
        <v>1.6148</v>
      </c>
    </row>
    <row r="1561" spans="3:6" x14ac:dyDescent="0.25">
      <c r="C1561" s="131">
        <v>41808</v>
      </c>
      <c r="D1561">
        <v>1.6147</v>
      </c>
      <c r="F1561">
        <v>1.6113999999999999</v>
      </c>
    </row>
    <row r="1562" spans="3:6" x14ac:dyDescent="0.25">
      <c r="C1562" s="131">
        <v>41807</v>
      </c>
      <c r="D1562">
        <v>1.6166</v>
      </c>
      <c r="F1562">
        <v>1.6133</v>
      </c>
    </row>
    <row r="1563" spans="3:6" x14ac:dyDescent="0.25">
      <c r="C1563" s="131">
        <v>41806</v>
      </c>
      <c r="D1563">
        <v>1.6134999999999999</v>
      </c>
      <c r="F1563">
        <v>1.6103000000000001</v>
      </c>
    </row>
    <row r="1564" spans="3:6" x14ac:dyDescent="0.25">
      <c r="C1564" s="131">
        <v>41803</v>
      </c>
      <c r="D1564">
        <v>1.6115999999999999</v>
      </c>
      <c r="F1564">
        <v>1.6084000000000001</v>
      </c>
    </row>
    <row r="1565" spans="3:6" x14ac:dyDescent="0.25">
      <c r="C1565" s="131">
        <v>41802</v>
      </c>
      <c r="D1565">
        <v>1.61</v>
      </c>
      <c r="F1565">
        <v>1.6068</v>
      </c>
    </row>
    <row r="1566" spans="3:6" x14ac:dyDescent="0.25">
      <c r="C1566" s="131">
        <v>41801</v>
      </c>
      <c r="D1566">
        <v>1.6088</v>
      </c>
      <c r="F1566">
        <v>1.6055999999999999</v>
      </c>
    </row>
    <row r="1567" spans="3:6" x14ac:dyDescent="0.25">
      <c r="C1567" s="131">
        <v>41800</v>
      </c>
      <c r="D1567">
        <v>1.611</v>
      </c>
      <c r="F1567">
        <v>1.6077999999999999</v>
      </c>
    </row>
    <row r="1568" spans="3:6" x14ac:dyDescent="0.25">
      <c r="C1568" s="131">
        <v>41796</v>
      </c>
      <c r="D1568">
        <v>1.6109</v>
      </c>
      <c r="F1568">
        <v>1.6076999999999999</v>
      </c>
    </row>
    <row r="1569" spans="3:6" x14ac:dyDescent="0.25">
      <c r="C1569" s="131">
        <v>41795</v>
      </c>
      <c r="D1569">
        <v>1.6106</v>
      </c>
      <c r="F1569">
        <v>1.6073</v>
      </c>
    </row>
    <row r="1570" spans="3:6" x14ac:dyDescent="0.25">
      <c r="C1570" s="131">
        <v>41794</v>
      </c>
      <c r="D1570">
        <v>1.6101000000000001</v>
      </c>
      <c r="F1570">
        <v>1.6069</v>
      </c>
    </row>
    <row r="1571" spans="3:6" x14ac:dyDescent="0.25">
      <c r="C1571" s="131">
        <v>41793</v>
      </c>
      <c r="D1571">
        <v>1.613</v>
      </c>
      <c r="F1571">
        <v>1.6096999999999999</v>
      </c>
    </row>
    <row r="1572" spans="3:6" x14ac:dyDescent="0.25">
      <c r="C1572" s="131">
        <v>41792</v>
      </c>
      <c r="D1572">
        <v>1.6146</v>
      </c>
      <c r="F1572">
        <v>1.6113999999999999</v>
      </c>
    </row>
    <row r="1573" spans="3:6" x14ac:dyDescent="0.25">
      <c r="C1573" s="131">
        <v>41790</v>
      </c>
      <c r="D1573">
        <v>1.6146</v>
      </c>
      <c r="F1573">
        <v>1.6113999999999999</v>
      </c>
    </row>
    <row r="1574" spans="3:6" x14ac:dyDescent="0.25">
      <c r="C1574" s="131">
        <v>41789</v>
      </c>
      <c r="D1574">
        <v>1.6146</v>
      </c>
      <c r="F1574">
        <v>1.6113999999999999</v>
      </c>
    </row>
    <row r="1575" spans="3:6" x14ac:dyDescent="0.25">
      <c r="C1575" s="131">
        <v>41788</v>
      </c>
      <c r="D1575">
        <v>1.6148</v>
      </c>
      <c r="F1575">
        <v>1.6115999999999999</v>
      </c>
    </row>
    <row r="1576" spans="3:6" x14ac:dyDescent="0.25">
      <c r="C1576" s="131">
        <v>41787</v>
      </c>
      <c r="D1576">
        <v>1.6116999999999999</v>
      </c>
      <c r="F1576">
        <v>1.6085</v>
      </c>
    </row>
    <row r="1577" spans="3:6" x14ac:dyDescent="0.25">
      <c r="C1577" s="131">
        <v>41786</v>
      </c>
      <c r="D1577">
        <v>1.6101000000000001</v>
      </c>
      <c r="F1577">
        <v>1.6069</v>
      </c>
    </row>
    <row r="1578" spans="3:6" x14ac:dyDescent="0.25">
      <c r="C1578" s="131">
        <v>41785</v>
      </c>
      <c r="D1578">
        <v>1.6104000000000001</v>
      </c>
      <c r="F1578">
        <v>1.6072</v>
      </c>
    </row>
    <row r="1579" spans="3:6" x14ac:dyDescent="0.25">
      <c r="C1579" s="131">
        <v>41782</v>
      </c>
      <c r="D1579">
        <v>1.6086</v>
      </c>
      <c r="F1579">
        <v>1.6053999999999999</v>
      </c>
    </row>
    <row r="1580" spans="3:6" x14ac:dyDescent="0.25">
      <c r="C1580" s="131">
        <v>41781</v>
      </c>
      <c r="D1580">
        <v>1.6095999999999999</v>
      </c>
      <c r="F1580">
        <v>1.6064000000000001</v>
      </c>
    </row>
    <row r="1581" spans="3:6" x14ac:dyDescent="0.25">
      <c r="C1581" s="131">
        <v>41780</v>
      </c>
      <c r="D1581">
        <v>1.613</v>
      </c>
      <c r="F1581">
        <v>1.6097999999999999</v>
      </c>
    </row>
    <row r="1582" spans="3:6" x14ac:dyDescent="0.25">
      <c r="C1582" s="131">
        <v>41779</v>
      </c>
      <c r="D1582">
        <v>1.6099000000000001</v>
      </c>
      <c r="F1582">
        <v>1.6067</v>
      </c>
    </row>
    <row r="1583" spans="3:6" x14ac:dyDescent="0.25">
      <c r="C1583" s="131">
        <v>41778</v>
      </c>
      <c r="D1583">
        <v>1.6108</v>
      </c>
      <c r="F1583">
        <v>1.6075999999999999</v>
      </c>
    </row>
    <row r="1584" spans="3:6" x14ac:dyDescent="0.25">
      <c r="C1584" s="131">
        <v>41775</v>
      </c>
      <c r="D1584">
        <v>1.6093999999999999</v>
      </c>
      <c r="F1584">
        <v>1.6062000000000001</v>
      </c>
    </row>
    <row r="1585" spans="3:6" x14ac:dyDescent="0.25">
      <c r="C1585" s="131">
        <v>41774</v>
      </c>
      <c r="D1585">
        <v>1.6076999999999999</v>
      </c>
      <c r="F1585">
        <v>1.6045</v>
      </c>
    </row>
    <row r="1586" spans="3:6" x14ac:dyDescent="0.25">
      <c r="C1586" s="131">
        <v>41773</v>
      </c>
      <c r="D1586">
        <v>1.6057999999999999</v>
      </c>
      <c r="F1586">
        <v>1.6026</v>
      </c>
    </row>
    <row r="1587" spans="3:6" x14ac:dyDescent="0.25">
      <c r="C1587" s="131">
        <v>41772</v>
      </c>
      <c r="D1587">
        <v>1.6041000000000001</v>
      </c>
      <c r="F1587">
        <v>1.6009</v>
      </c>
    </row>
    <row r="1588" spans="3:6" x14ac:dyDescent="0.25">
      <c r="C1588" s="131">
        <v>41771</v>
      </c>
      <c r="D1588">
        <v>1.6046</v>
      </c>
      <c r="F1588">
        <v>1.6013999999999999</v>
      </c>
    </row>
    <row r="1589" spans="3:6" x14ac:dyDescent="0.25">
      <c r="C1589" s="131">
        <v>41768</v>
      </c>
      <c r="D1589">
        <v>1.6046</v>
      </c>
      <c r="F1589">
        <v>1.6013999999999999</v>
      </c>
    </row>
    <row r="1590" spans="3:6" x14ac:dyDescent="0.25">
      <c r="C1590" s="131">
        <v>41767</v>
      </c>
      <c r="D1590">
        <v>1.6034999999999999</v>
      </c>
      <c r="F1590">
        <v>1.6003000000000001</v>
      </c>
    </row>
    <row r="1591" spans="3:6" x14ac:dyDescent="0.25">
      <c r="C1591" s="131">
        <v>41766</v>
      </c>
      <c r="D1591">
        <v>1.6040000000000001</v>
      </c>
      <c r="F1591">
        <v>1.6008</v>
      </c>
    </row>
    <row r="1592" spans="3:6" x14ac:dyDescent="0.25">
      <c r="C1592" s="131">
        <v>41765</v>
      </c>
      <c r="D1592">
        <v>1.6022000000000001</v>
      </c>
      <c r="F1592">
        <v>1.599</v>
      </c>
    </row>
    <row r="1593" spans="3:6" x14ac:dyDescent="0.25">
      <c r="C1593" s="131">
        <v>41764</v>
      </c>
      <c r="D1593">
        <v>1.6008</v>
      </c>
      <c r="F1593">
        <v>1.5975999999999999</v>
      </c>
    </row>
    <row r="1594" spans="3:6" x14ac:dyDescent="0.25">
      <c r="C1594" s="131">
        <v>41761</v>
      </c>
      <c r="D1594">
        <v>1.5986</v>
      </c>
      <c r="F1594">
        <v>1.5953999999999999</v>
      </c>
    </row>
    <row r="1595" spans="3:6" x14ac:dyDescent="0.25">
      <c r="C1595" s="131">
        <v>41760</v>
      </c>
      <c r="D1595">
        <v>1.5973999999999999</v>
      </c>
      <c r="F1595">
        <v>1.5942000000000001</v>
      </c>
    </row>
    <row r="1596" spans="3:6" x14ac:dyDescent="0.25">
      <c r="C1596" s="131">
        <v>41759</v>
      </c>
      <c r="D1596">
        <v>1.5969</v>
      </c>
      <c r="F1596">
        <v>1.5938000000000001</v>
      </c>
    </row>
    <row r="1597" spans="3:6" x14ac:dyDescent="0.25">
      <c r="C1597" s="131">
        <v>41758</v>
      </c>
      <c r="D1597">
        <v>1.5972</v>
      </c>
      <c r="F1597">
        <v>1.5940000000000001</v>
      </c>
    </row>
    <row r="1598" spans="3:6" x14ac:dyDescent="0.25">
      <c r="C1598" s="131">
        <v>41757</v>
      </c>
      <c r="D1598">
        <v>1.5972999999999999</v>
      </c>
      <c r="F1598">
        <v>1.5941000000000001</v>
      </c>
    </row>
    <row r="1599" spans="3:6" x14ac:dyDescent="0.25">
      <c r="C1599" s="131">
        <v>41753</v>
      </c>
      <c r="D1599">
        <v>1.5951</v>
      </c>
      <c r="F1599">
        <v>1.5919000000000001</v>
      </c>
    </row>
    <row r="1600" spans="3:6" x14ac:dyDescent="0.25">
      <c r="C1600" s="131">
        <v>41752</v>
      </c>
      <c r="D1600">
        <v>1.5946</v>
      </c>
      <c r="F1600">
        <v>1.5913999999999999</v>
      </c>
    </row>
    <row r="1601" spans="3:6" x14ac:dyDescent="0.25">
      <c r="C1601" s="131">
        <v>41751</v>
      </c>
      <c r="D1601">
        <v>1.5922000000000001</v>
      </c>
      <c r="F1601">
        <v>1.5891</v>
      </c>
    </row>
    <row r="1602" spans="3:6" x14ac:dyDescent="0.25">
      <c r="C1602" s="131">
        <v>41746</v>
      </c>
      <c r="D1602">
        <v>1.5939000000000001</v>
      </c>
      <c r="F1602">
        <v>1.5908</v>
      </c>
    </row>
    <row r="1603" spans="3:6" x14ac:dyDescent="0.25">
      <c r="C1603" s="131">
        <v>41745</v>
      </c>
      <c r="D1603">
        <v>1.593</v>
      </c>
      <c r="F1603">
        <v>1.5898000000000001</v>
      </c>
    </row>
    <row r="1604" spans="3:6" x14ac:dyDescent="0.25">
      <c r="C1604" s="131">
        <v>41744</v>
      </c>
      <c r="D1604">
        <v>1.5921000000000001</v>
      </c>
      <c r="F1604">
        <v>1.5889</v>
      </c>
    </row>
    <row r="1605" spans="3:6" x14ac:dyDescent="0.25">
      <c r="C1605" s="131">
        <v>41743</v>
      </c>
      <c r="D1605">
        <v>1.5929</v>
      </c>
      <c r="F1605">
        <v>1.5896999999999999</v>
      </c>
    </row>
    <row r="1606" spans="3:6" x14ac:dyDescent="0.25">
      <c r="C1606" s="131">
        <v>41740</v>
      </c>
      <c r="D1606">
        <v>1.5902000000000001</v>
      </c>
      <c r="F1606">
        <v>1.5871</v>
      </c>
    </row>
    <row r="1607" spans="3:6" x14ac:dyDescent="0.25">
      <c r="C1607" s="131">
        <v>41739</v>
      </c>
      <c r="D1607">
        <v>1.5882000000000001</v>
      </c>
      <c r="F1607">
        <v>1.585</v>
      </c>
    </row>
    <row r="1608" spans="3:6" x14ac:dyDescent="0.25">
      <c r="C1608" s="131">
        <v>41738</v>
      </c>
      <c r="D1608">
        <v>1.5885</v>
      </c>
      <c r="F1608">
        <v>1.5853999999999999</v>
      </c>
    </row>
    <row r="1609" spans="3:6" x14ac:dyDescent="0.25">
      <c r="C1609" s="131">
        <v>41737</v>
      </c>
      <c r="D1609">
        <v>1.5875999999999999</v>
      </c>
      <c r="F1609">
        <v>1.5844</v>
      </c>
    </row>
    <row r="1610" spans="3:6" x14ac:dyDescent="0.25">
      <c r="C1610" s="131">
        <v>41736</v>
      </c>
      <c r="D1610">
        <v>1.5872999999999999</v>
      </c>
      <c r="F1610">
        <v>1.5842000000000001</v>
      </c>
    </row>
    <row r="1611" spans="3:6" x14ac:dyDescent="0.25">
      <c r="C1611" s="131">
        <v>41733</v>
      </c>
      <c r="D1611">
        <v>1.5837000000000001</v>
      </c>
      <c r="F1611">
        <v>1.5805</v>
      </c>
    </row>
    <row r="1612" spans="3:6" x14ac:dyDescent="0.25">
      <c r="C1612" s="131">
        <v>41732</v>
      </c>
      <c r="D1612">
        <v>1.5823</v>
      </c>
      <c r="F1612">
        <v>1.5790999999999999</v>
      </c>
    </row>
    <row r="1613" spans="3:6" x14ac:dyDescent="0.25">
      <c r="C1613" s="131">
        <v>41731</v>
      </c>
      <c r="D1613">
        <v>1.5820000000000001</v>
      </c>
      <c r="F1613">
        <v>1.5788</v>
      </c>
    </row>
    <row r="1614" spans="3:6" x14ac:dyDescent="0.25">
      <c r="C1614" s="131">
        <v>41730</v>
      </c>
      <c r="D1614">
        <v>1.583</v>
      </c>
      <c r="F1614">
        <v>1.5798000000000001</v>
      </c>
    </row>
    <row r="1615" spans="3:6" x14ac:dyDescent="0.25">
      <c r="C1615" s="131">
        <v>41729</v>
      </c>
      <c r="D1615">
        <v>1.5849</v>
      </c>
      <c r="F1615">
        <v>1.5817000000000001</v>
      </c>
    </row>
    <row r="1616" spans="3:6" x14ac:dyDescent="0.25">
      <c r="C1616" s="131">
        <v>41726</v>
      </c>
      <c r="D1616">
        <v>1.5857000000000001</v>
      </c>
      <c r="F1616">
        <v>1.5825</v>
      </c>
    </row>
    <row r="1617" spans="3:6" x14ac:dyDescent="0.25">
      <c r="C1617" s="131">
        <v>41725</v>
      </c>
      <c r="D1617">
        <v>1.5847</v>
      </c>
      <c r="F1617">
        <v>1.5814999999999999</v>
      </c>
    </row>
    <row r="1618" spans="3:6" x14ac:dyDescent="0.25">
      <c r="C1618" s="131">
        <v>41724</v>
      </c>
      <c r="D1618">
        <v>1.5835999999999999</v>
      </c>
      <c r="F1618">
        <v>1.5804</v>
      </c>
    </row>
    <row r="1619" spans="3:6" x14ac:dyDescent="0.25">
      <c r="C1619" s="131">
        <v>41723</v>
      </c>
      <c r="D1619">
        <v>1.5833999999999999</v>
      </c>
      <c r="F1619">
        <v>1.5802</v>
      </c>
    </row>
    <row r="1620" spans="3:6" x14ac:dyDescent="0.25">
      <c r="C1620" s="131">
        <v>41722</v>
      </c>
      <c r="D1620">
        <v>1.5809</v>
      </c>
      <c r="F1620">
        <v>1.5778000000000001</v>
      </c>
    </row>
    <row r="1621" spans="3:6" x14ac:dyDescent="0.25">
      <c r="C1621" s="131">
        <v>41719</v>
      </c>
      <c r="D1621">
        <v>1.5807</v>
      </c>
      <c r="F1621">
        <v>1.5775999999999999</v>
      </c>
    </row>
    <row r="1622" spans="3:6" x14ac:dyDescent="0.25">
      <c r="C1622" s="131">
        <v>41718</v>
      </c>
      <c r="D1622">
        <v>1.5823</v>
      </c>
      <c r="F1622">
        <v>1.5790999999999999</v>
      </c>
    </row>
    <row r="1623" spans="3:6" x14ac:dyDescent="0.25">
      <c r="C1623" s="131">
        <v>41717</v>
      </c>
      <c r="D1623">
        <v>1.5848</v>
      </c>
      <c r="F1623">
        <v>1.5817000000000001</v>
      </c>
    </row>
    <row r="1624" spans="3:6" x14ac:dyDescent="0.25">
      <c r="C1624" s="131">
        <v>41716</v>
      </c>
      <c r="D1624">
        <v>1.5839000000000001</v>
      </c>
      <c r="F1624">
        <v>1.5807</v>
      </c>
    </row>
    <row r="1625" spans="3:6" x14ac:dyDescent="0.25">
      <c r="C1625" s="131">
        <v>41715</v>
      </c>
      <c r="D1625">
        <v>1.5854999999999999</v>
      </c>
      <c r="F1625">
        <v>1.5823</v>
      </c>
    </row>
    <row r="1626" spans="3:6" x14ac:dyDescent="0.25">
      <c r="C1626" s="131">
        <v>41712</v>
      </c>
      <c r="D1626">
        <v>1.5863</v>
      </c>
      <c r="F1626">
        <v>1.5831</v>
      </c>
    </row>
    <row r="1627" spans="3:6" x14ac:dyDescent="0.25">
      <c r="C1627" s="131">
        <v>41711</v>
      </c>
      <c r="D1627">
        <v>1.5803</v>
      </c>
      <c r="F1627">
        <v>1.5771999999999999</v>
      </c>
    </row>
    <row r="1628" spans="3:6" x14ac:dyDescent="0.25">
      <c r="C1628" s="131">
        <v>41710</v>
      </c>
      <c r="D1628">
        <v>1.5810999999999999</v>
      </c>
      <c r="F1628">
        <v>1.5779000000000001</v>
      </c>
    </row>
    <row r="1629" spans="3:6" x14ac:dyDescent="0.25">
      <c r="C1629" s="131">
        <v>41709</v>
      </c>
      <c r="D1629">
        <v>1.5804</v>
      </c>
      <c r="F1629">
        <v>1.5772999999999999</v>
      </c>
    </row>
    <row r="1630" spans="3:6" x14ac:dyDescent="0.25">
      <c r="C1630" s="131">
        <v>41708</v>
      </c>
      <c r="D1630">
        <v>1.5788</v>
      </c>
      <c r="F1630">
        <v>1.5757000000000001</v>
      </c>
    </row>
    <row r="1631" spans="3:6" x14ac:dyDescent="0.25">
      <c r="C1631" s="131">
        <v>41705</v>
      </c>
      <c r="D1631">
        <v>1.5797000000000001</v>
      </c>
      <c r="F1631">
        <v>1.5765</v>
      </c>
    </row>
    <row r="1632" spans="3:6" x14ac:dyDescent="0.25">
      <c r="C1632" s="131">
        <v>41704</v>
      </c>
      <c r="D1632">
        <v>1.5814999999999999</v>
      </c>
      <c r="F1632">
        <v>1.5783</v>
      </c>
    </row>
    <row r="1633" spans="3:6" x14ac:dyDescent="0.25">
      <c r="C1633" s="131">
        <v>41703</v>
      </c>
      <c r="D1633">
        <v>1.5828</v>
      </c>
      <c r="F1633">
        <v>1.5795999999999999</v>
      </c>
    </row>
    <row r="1634" spans="3:6" x14ac:dyDescent="0.25">
      <c r="C1634" s="131">
        <v>41702</v>
      </c>
      <c r="D1634">
        <v>1.5854999999999999</v>
      </c>
      <c r="F1634">
        <v>1.5823</v>
      </c>
    </row>
    <row r="1635" spans="3:6" x14ac:dyDescent="0.25">
      <c r="C1635" s="131">
        <v>41701</v>
      </c>
      <c r="D1635">
        <v>1.5871999999999999</v>
      </c>
      <c r="F1635">
        <v>1.5841000000000001</v>
      </c>
    </row>
    <row r="1636" spans="3:6" x14ac:dyDescent="0.25">
      <c r="C1636" s="131">
        <v>41698</v>
      </c>
      <c r="D1636">
        <v>1.5849</v>
      </c>
      <c r="F1636">
        <v>1.5817000000000001</v>
      </c>
    </row>
    <row r="1637" spans="3:6" x14ac:dyDescent="0.25">
      <c r="C1637" s="131">
        <v>41697</v>
      </c>
      <c r="D1637">
        <v>1.583</v>
      </c>
      <c r="F1637">
        <v>1.5798000000000001</v>
      </c>
    </row>
    <row r="1638" spans="3:6" x14ac:dyDescent="0.25">
      <c r="C1638" s="131">
        <v>41696</v>
      </c>
      <c r="D1638">
        <v>1.5792999999999999</v>
      </c>
      <c r="F1638">
        <v>1.5761000000000001</v>
      </c>
    </row>
    <row r="1639" spans="3:6" x14ac:dyDescent="0.25">
      <c r="C1639" s="131">
        <v>41695</v>
      </c>
      <c r="D1639">
        <v>1.577</v>
      </c>
      <c r="F1639">
        <v>1.5738000000000001</v>
      </c>
    </row>
    <row r="1640" spans="3:6" x14ac:dyDescent="0.25">
      <c r="C1640" s="131">
        <v>41694</v>
      </c>
      <c r="D1640">
        <v>1.5766</v>
      </c>
      <c r="F1640">
        <v>1.5734999999999999</v>
      </c>
    </row>
    <row r="1641" spans="3:6" x14ac:dyDescent="0.25">
      <c r="C1641" s="131">
        <v>41691</v>
      </c>
      <c r="D1641">
        <v>1.5737000000000001</v>
      </c>
      <c r="F1641">
        <v>1.5705</v>
      </c>
    </row>
    <row r="1642" spans="3:6" x14ac:dyDescent="0.25">
      <c r="C1642" s="131">
        <v>41690</v>
      </c>
      <c r="D1642">
        <v>1.5768</v>
      </c>
      <c r="F1642">
        <v>1.5737000000000001</v>
      </c>
    </row>
    <row r="1643" spans="3:6" x14ac:dyDescent="0.25">
      <c r="C1643" s="131">
        <v>41689</v>
      </c>
      <c r="D1643">
        <v>1.5763</v>
      </c>
      <c r="F1643">
        <v>1.5730999999999999</v>
      </c>
    </row>
    <row r="1644" spans="3:6" x14ac:dyDescent="0.25">
      <c r="C1644" s="131">
        <v>41688</v>
      </c>
      <c r="D1644">
        <v>1.5744</v>
      </c>
      <c r="F1644">
        <v>1.5712999999999999</v>
      </c>
    </row>
    <row r="1645" spans="3:6" x14ac:dyDescent="0.25">
      <c r="C1645" s="131">
        <v>41687</v>
      </c>
      <c r="D1645">
        <v>1.5750999999999999</v>
      </c>
      <c r="F1645">
        <v>1.5719000000000001</v>
      </c>
    </row>
    <row r="1646" spans="3:6" x14ac:dyDescent="0.25">
      <c r="C1646" s="131">
        <v>41684</v>
      </c>
      <c r="D1646">
        <v>1.577</v>
      </c>
      <c r="F1646">
        <v>1.5739000000000001</v>
      </c>
    </row>
    <row r="1647" spans="3:6" x14ac:dyDescent="0.25">
      <c r="C1647" s="131">
        <v>41683</v>
      </c>
      <c r="D1647">
        <v>1.5738000000000001</v>
      </c>
      <c r="F1647">
        <v>1.5706</v>
      </c>
    </row>
    <row r="1648" spans="3:6" x14ac:dyDescent="0.25">
      <c r="C1648" s="131">
        <v>41682</v>
      </c>
      <c r="D1648">
        <v>1.5707</v>
      </c>
      <c r="F1648">
        <v>1.5676000000000001</v>
      </c>
    </row>
    <row r="1649" spans="3:6" x14ac:dyDescent="0.25">
      <c r="C1649" s="131">
        <v>41681</v>
      </c>
      <c r="D1649">
        <v>1.5720000000000001</v>
      </c>
      <c r="F1649">
        <v>1.5688</v>
      </c>
    </row>
    <row r="1650" spans="3:6" x14ac:dyDescent="0.25">
      <c r="C1650" s="131">
        <v>41680</v>
      </c>
      <c r="D1650">
        <v>1.5734999999999999</v>
      </c>
      <c r="F1650">
        <v>1.5703</v>
      </c>
    </row>
    <row r="1651" spans="3:6" x14ac:dyDescent="0.25">
      <c r="C1651" s="131">
        <v>41677</v>
      </c>
      <c r="D1651">
        <v>1.5726</v>
      </c>
      <c r="F1651">
        <v>1.5694999999999999</v>
      </c>
    </row>
    <row r="1652" spans="3:6" x14ac:dyDescent="0.25">
      <c r="C1652" s="131">
        <v>41676</v>
      </c>
      <c r="D1652">
        <v>1.5752999999999999</v>
      </c>
      <c r="F1652">
        <v>1.5721000000000001</v>
      </c>
    </row>
    <row r="1653" spans="3:6" x14ac:dyDescent="0.25">
      <c r="C1653" s="131">
        <v>41675</v>
      </c>
      <c r="D1653">
        <v>1.5782</v>
      </c>
      <c r="F1653">
        <v>1.575</v>
      </c>
    </row>
    <row r="1654" spans="3:6" x14ac:dyDescent="0.25">
      <c r="C1654" s="131">
        <v>41674</v>
      </c>
      <c r="D1654">
        <v>1.5791999999999999</v>
      </c>
      <c r="F1654">
        <v>1.5760000000000001</v>
      </c>
    </row>
    <row r="1655" spans="3:6" x14ac:dyDescent="0.25">
      <c r="C1655" s="131">
        <v>41673</v>
      </c>
      <c r="D1655">
        <v>1.58</v>
      </c>
      <c r="F1655">
        <v>1.5768</v>
      </c>
    </row>
    <row r="1656" spans="3:6" x14ac:dyDescent="0.25">
      <c r="C1656" s="131">
        <v>41670</v>
      </c>
      <c r="D1656">
        <v>1.58</v>
      </c>
      <c r="F1656">
        <v>1.5769</v>
      </c>
    </row>
    <row r="1657" spans="3:6" x14ac:dyDescent="0.25">
      <c r="C1657" s="131">
        <v>41669</v>
      </c>
      <c r="D1657">
        <v>1.5797000000000001</v>
      </c>
      <c r="F1657">
        <v>1.5766</v>
      </c>
    </row>
    <row r="1658" spans="3:6" x14ac:dyDescent="0.25">
      <c r="C1658" s="131">
        <v>41668</v>
      </c>
      <c r="D1658">
        <v>1.5747</v>
      </c>
      <c r="F1658">
        <v>1.5716000000000001</v>
      </c>
    </row>
    <row r="1659" spans="3:6" x14ac:dyDescent="0.25">
      <c r="C1659" s="131">
        <v>41667</v>
      </c>
      <c r="D1659">
        <v>1.5797000000000001</v>
      </c>
      <c r="F1659">
        <v>1.5766</v>
      </c>
    </row>
    <row r="1660" spans="3:6" x14ac:dyDescent="0.25">
      <c r="C1660" s="131">
        <v>41663</v>
      </c>
      <c r="D1660">
        <v>1.5787</v>
      </c>
      <c r="F1660">
        <v>1.5754999999999999</v>
      </c>
    </row>
    <row r="1661" spans="3:6" x14ac:dyDescent="0.25">
      <c r="C1661" s="131">
        <v>41662</v>
      </c>
      <c r="D1661">
        <v>1.571</v>
      </c>
      <c r="F1661">
        <v>1.5679000000000001</v>
      </c>
    </row>
    <row r="1662" spans="3:6" x14ac:dyDescent="0.25">
      <c r="C1662" s="131">
        <v>41661</v>
      </c>
      <c r="D1662">
        <v>1.5693999999999999</v>
      </c>
      <c r="F1662">
        <v>1.5663</v>
      </c>
    </row>
    <row r="1663" spans="3:6" x14ac:dyDescent="0.25">
      <c r="C1663" s="131">
        <v>41660</v>
      </c>
      <c r="D1663">
        <v>1.5751999999999999</v>
      </c>
      <c r="F1663">
        <v>1.5721000000000001</v>
      </c>
    </row>
    <row r="1664" spans="3:6" x14ac:dyDescent="0.25">
      <c r="C1664" s="131">
        <v>41659</v>
      </c>
      <c r="D1664">
        <v>1.5765</v>
      </c>
      <c r="F1664">
        <v>1.5733999999999999</v>
      </c>
    </row>
    <row r="1665" spans="3:6" x14ac:dyDescent="0.25">
      <c r="C1665" s="131">
        <v>41656</v>
      </c>
      <c r="D1665">
        <v>1.5750999999999999</v>
      </c>
      <c r="F1665">
        <v>1.5720000000000001</v>
      </c>
    </row>
    <row r="1666" spans="3:6" x14ac:dyDescent="0.25">
      <c r="C1666" s="131">
        <v>41655</v>
      </c>
      <c r="D1666">
        <v>1.5707</v>
      </c>
      <c r="F1666">
        <v>1.5674999999999999</v>
      </c>
    </row>
    <row r="1667" spans="3:6" x14ac:dyDescent="0.25">
      <c r="C1667" s="131">
        <v>41654</v>
      </c>
      <c r="D1667">
        <v>1.5666</v>
      </c>
      <c r="F1667">
        <v>1.5634999999999999</v>
      </c>
    </row>
    <row r="1668" spans="3:6" x14ac:dyDescent="0.25">
      <c r="C1668" s="131">
        <v>41653</v>
      </c>
      <c r="D1668">
        <v>1.5689</v>
      </c>
      <c r="F1668">
        <v>1.5658000000000001</v>
      </c>
    </row>
    <row r="1669" spans="3:6" x14ac:dyDescent="0.25">
      <c r="C1669" s="131">
        <v>41652</v>
      </c>
      <c r="D1669">
        <v>1.5668</v>
      </c>
      <c r="F1669">
        <v>1.5636000000000001</v>
      </c>
    </row>
    <row r="1670" spans="3:6" x14ac:dyDescent="0.25">
      <c r="C1670" s="131">
        <v>41649</v>
      </c>
      <c r="D1670">
        <v>1.5642</v>
      </c>
      <c r="F1670">
        <v>1.5610999999999999</v>
      </c>
    </row>
    <row r="1671" spans="3:6" x14ac:dyDescent="0.25">
      <c r="C1671" s="131">
        <v>41648</v>
      </c>
      <c r="D1671">
        <v>1.5622</v>
      </c>
      <c r="F1671">
        <v>1.5590999999999999</v>
      </c>
    </row>
    <row r="1672" spans="3:6" x14ac:dyDescent="0.25">
      <c r="C1672" s="131">
        <v>41647</v>
      </c>
      <c r="D1672">
        <v>1.5647</v>
      </c>
      <c r="F1672">
        <v>1.5616000000000001</v>
      </c>
    </row>
    <row r="1673" spans="3:6" x14ac:dyDescent="0.25">
      <c r="C1673" s="131">
        <v>41646</v>
      </c>
      <c r="D1673">
        <v>1.5629</v>
      </c>
      <c r="F1673">
        <v>1.5598000000000001</v>
      </c>
    </row>
    <row r="1674" spans="3:6" x14ac:dyDescent="0.25">
      <c r="C1674" s="131">
        <v>41645</v>
      </c>
      <c r="D1674">
        <v>1.5596000000000001</v>
      </c>
      <c r="F1674">
        <v>1.5564</v>
      </c>
    </row>
    <row r="1675" spans="3:6" x14ac:dyDescent="0.25">
      <c r="C1675" s="131">
        <v>41642</v>
      </c>
      <c r="D1675">
        <v>1.5608</v>
      </c>
      <c r="F1675">
        <v>1.5576000000000001</v>
      </c>
    </row>
    <row r="1676" spans="3:6" x14ac:dyDescent="0.25">
      <c r="C1676" s="131">
        <v>41641</v>
      </c>
      <c r="D1676">
        <v>1.5609999999999999</v>
      </c>
      <c r="F1676">
        <v>1.5579000000000001</v>
      </c>
    </row>
    <row r="1677" spans="3:6" x14ac:dyDescent="0.25">
      <c r="C1677" s="131">
        <v>41639</v>
      </c>
      <c r="D1677">
        <v>1.5662</v>
      </c>
      <c r="F1677">
        <v>1.5630999999999999</v>
      </c>
    </row>
    <row r="1678" spans="3:6" x14ac:dyDescent="0.25">
      <c r="C1678" s="131">
        <v>41638</v>
      </c>
      <c r="D1678">
        <v>1.5633999999999999</v>
      </c>
      <c r="F1678">
        <v>1.5603</v>
      </c>
    </row>
    <row r="1679" spans="3:6" x14ac:dyDescent="0.25">
      <c r="C1679" s="131">
        <v>41635</v>
      </c>
      <c r="D1679">
        <v>1.5628</v>
      </c>
      <c r="F1679">
        <v>1.5597000000000001</v>
      </c>
    </row>
    <row r="1680" spans="3:6" x14ac:dyDescent="0.25">
      <c r="C1680" s="131">
        <v>41632</v>
      </c>
      <c r="D1680">
        <v>1.5649</v>
      </c>
      <c r="F1680">
        <v>1.5618000000000001</v>
      </c>
    </row>
    <row r="1681" spans="3:6" x14ac:dyDescent="0.25">
      <c r="C1681" s="131">
        <v>41631</v>
      </c>
      <c r="D1681">
        <v>1.5636000000000001</v>
      </c>
      <c r="F1681">
        <v>1.5604</v>
      </c>
    </row>
    <row r="1682" spans="3:6" x14ac:dyDescent="0.25">
      <c r="C1682" s="131">
        <v>41628</v>
      </c>
      <c r="D1682">
        <v>1.5625</v>
      </c>
      <c r="F1682">
        <v>1.5593999999999999</v>
      </c>
    </row>
    <row r="1683" spans="3:6" x14ac:dyDescent="0.25">
      <c r="C1683" s="131">
        <v>41627</v>
      </c>
      <c r="D1683">
        <v>1.5630999999999999</v>
      </c>
      <c r="F1683">
        <v>1.56</v>
      </c>
    </row>
    <row r="1684" spans="3:6" x14ac:dyDescent="0.25">
      <c r="C1684" s="131">
        <v>41626</v>
      </c>
      <c r="D1684">
        <v>1.5653999999999999</v>
      </c>
      <c r="F1684">
        <v>1.5623</v>
      </c>
    </row>
    <row r="1685" spans="3:6" x14ac:dyDescent="0.25">
      <c r="C1685" s="131">
        <v>41625</v>
      </c>
      <c r="D1685">
        <v>1.5646</v>
      </c>
      <c r="F1685">
        <v>1.5615000000000001</v>
      </c>
    </row>
    <row r="1686" spans="3:6" x14ac:dyDescent="0.25">
      <c r="C1686" s="131">
        <v>41624</v>
      </c>
      <c r="D1686">
        <v>1.5652999999999999</v>
      </c>
      <c r="F1686">
        <v>1.5622</v>
      </c>
    </row>
    <row r="1687" spans="3:6" x14ac:dyDescent="0.25">
      <c r="C1687" s="131">
        <v>41621</v>
      </c>
      <c r="D1687">
        <v>1.5607</v>
      </c>
      <c r="F1687">
        <v>1.5575000000000001</v>
      </c>
    </row>
    <row r="1688" spans="3:6" x14ac:dyDescent="0.25">
      <c r="C1688" s="131">
        <v>41620</v>
      </c>
      <c r="D1688">
        <v>1.5591999999999999</v>
      </c>
      <c r="F1688">
        <v>1.5561</v>
      </c>
    </row>
    <row r="1689" spans="3:6" x14ac:dyDescent="0.25">
      <c r="C1689" s="131">
        <v>41619</v>
      </c>
      <c r="D1689">
        <v>1.5567</v>
      </c>
      <c r="F1689">
        <v>1.5536000000000001</v>
      </c>
    </row>
    <row r="1690" spans="3:6" x14ac:dyDescent="0.25">
      <c r="C1690" s="131">
        <v>41618</v>
      </c>
      <c r="D1690">
        <v>1.5532999999999999</v>
      </c>
      <c r="F1690">
        <v>1.5502</v>
      </c>
    </row>
    <row r="1691" spans="3:6" x14ac:dyDescent="0.25">
      <c r="C1691" s="131">
        <v>41617</v>
      </c>
      <c r="D1691">
        <v>1.5542</v>
      </c>
      <c r="F1691">
        <v>1.5510999999999999</v>
      </c>
    </row>
    <row r="1692" spans="3:6" x14ac:dyDescent="0.25">
      <c r="C1692" s="131">
        <v>41614</v>
      </c>
      <c r="D1692">
        <v>1.5503</v>
      </c>
      <c r="F1692">
        <v>1.5471999999999999</v>
      </c>
    </row>
    <row r="1693" spans="3:6" x14ac:dyDescent="0.25">
      <c r="C1693" s="131">
        <v>41613</v>
      </c>
      <c r="D1693">
        <v>1.5509999999999999</v>
      </c>
      <c r="F1693">
        <v>1.5479000000000001</v>
      </c>
    </row>
    <row r="1694" spans="3:6" x14ac:dyDescent="0.25">
      <c r="C1694" s="131">
        <v>41612</v>
      </c>
      <c r="D1694">
        <v>1.5539000000000001</v>
      </c>
      <c r="F1694">
        <v>1.5508</v>
      </c>
    </row>
    <row r="1695" spans="3:6" x14ac:dyDescent="0.25">
      <c r="C1695" s="131">
        <v>41611</v>
      </c>
      <c r="D1695">
        <v>1.5507</v>
      </c>
      <c r="F1695">
        <v>1.5476000000000001</v>
      </c>
    </row>
    <row r="1696" spans="3:6" x14ac:dyDescent="0.25">
      <c r="C1696" s="131">
        <v>41610</v>
      </c>
      <c r="D1696">
        <v>1.5523</v>
      </c>
      <c r="F1696">
        <v>1.5491999999999999</v>
      </c>
    </row>
    <row r="1697" spans="3:6" x14ac:dyDescent="0.25">
      <c r="C1697" s="131">
        <v>41608</v>
      </c>
      <c r="D1697">
        <v>1.5556000000000001</v>
      </c>
      <c r="F1697">
        <v>1.5525</v>
      </c>
    </row>
    <row r="1698" spans="3:6" x14ac:dyDescent="0.25">
      <c r="C1698" s="131">
        <v>41607</v>
      </c>
      <c r="D1698">
        <v>1.5556000000000001</v>
      </c>
      <c r="F1698">
        <v>1.5525</v>
      </c>
    </row>
    <row r="1699" spans="3:6" x14ac:dyDescent="0.25">
      <c r="C1699" s="131">
        <v>41606</v>
      </c>
      <c r="D1699">
        <v>1.5529999999999999</v>
      </c>
      <c r="F1699">
        <v>1.5499000000000001</v>
      </c>
    </row>
    <row r="1700" spans="3:6" x14ac:dyDescent="0.25">
      <c r="C1700" s="131">
        <v>41605</v>
      </c>
      <c r="D1700">
        <v>1.5556000000000001</v>
      </c>
      <c r="F1700">
        <v>1.5525</v>
      </c>
    </row>
    <row r="1701" spans="3:6" x14ac:dyDescent="0.25">
      <c r="C1701" s="131">
        <v>41604</v>
      </c>
      <c r="D1701">
        <v>1.5536000000000001</v>
      </c>
      <c r="F1701">
        <v>1.5504</v>
      </c>
    </row>
    <row r="1702" spans="3:6" x14ac:dyDescent="0.25">
      <c r="C1702" s="131">
        <v>41603</v>
      </c>
      <c r="D1702">
        <v>1.5510999999999999</v>
      </c>
      <c r="F1702">
        <v>1.548</v>
      </c>
    </row>
    <row r="1703" spans="3:6" x14ac:dyDescent="0.25">
      <c r="C1703" s="131">
        <v>41600</v>
      </c>
      <c r="D1703">
        <v>1.5494000000000001</v>
      </c>
      <c r="F1703">
        <v>1.5463</v>
      </c>
    </row>
    <row r="1704" spans="3:6" x14ac:dyDescent="0.25">
      <c r="C1704" s="131">
        <v>41599</v>
      </c>
      <c r="D1704">
        <v>1.5482</v>
      </c>
      <c r="F1704">
        <v>1.5450999999999999</v>
      </c>
    </row>
    <row r="1705" spans="3:6" x14ac:dyDescent="0.25">
      <c r="C1705" s="131">
        <v>41598</v>
      </c>
      <c r="D1705">
        <v>1.5508999999999999</v>
      </c>
      <c r="F1705">
        <v>1.5478000000000001</v>
      </c>
    </row>
    <row r="1706" spans="3:6" x14ac:dyDescent="0.25">
      <c r="C1706" s="131">
        <v>41597</v>
      </c>
      <c r="D1706">
        <v>1.5523</v>
      </c>
      <c r="F1706">
        <v>1.5491999999999999</v>
      </c>
    </row>
    <row r="1707" spans="3:6" x14ac:dyDescent="0.25">
      <c r="C1707" s="131">
        <v>41596</v>
      </c>
      <c r="D1707">
        <v>1.5528999999999999</v>
      </c>
      <c r="F1707">
        <v>1.5498000000000001</v>
      </c>
    </row>
    <row r="1708" spans="3:6" x14ac:dyDescent="0.25">
      <c r="C1708" s="131">
        <v>41593</v>
      </c>
      <c r="D1708">
        <v>1.5529999999999999</v>
      </c>
      <c r="F1708">
        <v>1.5499000000000001</v>
      </c>
    </row>
    <row r="1709" spans="3:6" x14ac:dyDescent="0.25">
      <c r="C1709" s="131">
        <v>41592</v>
      </c>
      <c r="D1709">
        <v>1.552</v>
      </c>
      <c r="F1709">
        <v>1.5488999999999999</v>
      </c>
    </row>
    <row r="1710" spans="3:6" x14ac:dyDescent="0.25">
      <c r="C1710" s="131">
        <v>41591</v>
      </c>
      <c r="D1710">
        <v>1.5488999999999999</v>
      </c>
      <c r="F1710">
        <v>1.5458000000000001</v>
      </c>
    </row>
    <row r="1711" spans="3:6" x14ac:dyDescent="0.25">
      <c r="C1711" s="131">
        <v>41590</v>
      </c>
      <c r="D1711">
        <v>1.5471999999999999</v>
      </c>
      <c r="F1711">
        <v>1.5441</v>
      </c>
    </row>
    <row r="1712" spans="3:6" x14ac:dyDescent="0.25">
      <c r="C1712" s="131">
        <v>41589</v>
      </c>
      <c r="D1712">
        <v>1.5501</v>
      </c>
      <c r="F1712">
        <v>1.5469999999999999</v>
      </c>
    </row>
    <row r="1713" spans="3:6" x14ac:dyDescent="0.25">
      <c r="C1713" s="131">
        <v>41586</v>
      </c>
      <c r="D1713">
        <v>1.5538000000000001</v>
      </c>
      <c r="F1713">
        <v>1.5507</v>
      </c>
    </row>
    <row r="1714" spans="3:6" x14ac:dyDescent="0.25">
      <c r="C1714" s="131">
        <v>41585</v>
      </c>
      <c r="D1714">
        <v>1.5509999999999999</v>
      </c>
      <c r="F1714">
        <v>1.5479000000000001</v>
      </c>
    </row>
    <row r="1715" spans="3:6" x14ac:dyDescent="0.25">
      <c r="C1715" s="131">
        <v>41584</v>
      </c>
      <c r="D1715">
        <v>1.5476000000000001</v>
      </c>
      <c r="F1715">
        <v>1.5445</v>
      </c>
    </row>
    <row r="1716" spans="3:6" x14ac:dyDescent="0.25">
      <c r="C1716" s="131">
        <v>41583</v>
      </c>
      <c r="D1716">
        <v>1.5508999999999999</v>
      </c>
      <c r="F1716">
        <v>1.5478000000000001</v>
      </c>
    </row>
    <row r="1717" spans="3:6" x14ac:dyDescent="0.25">
      <c r="C1717" s="131">
        <v>41582</v>
      </c>
      <c r="D1717">
        <v>1.5499000000000001</v>
      </c>
      <c r="F1717">
        <v>1.5468</v>
      </c>
    </row>
    <row r="1718" spans="3:6" x14ac:dyDescent="0.25">
      <c r="C1718" s="131">
        <v>41579</v>
      </c>
      <c r="D1718">
        <v>1.5544</v>
      </c>
      <c r="F1718">
        <v>1.5512999999999999</v>
      </c>
    </row>
    <row r="1719" spans="3:6" x14ac:dyDescent="0.25">
      <c r="C1719" s="131">
        <v>41578</v>
      </c>
      <c r="D1719">
        <v>1.5563</v>
      </c>
      <c r="F1719">
        <v>1.5531999999999999</v>
      </c>
    </row>
    <row r="1720" spans="3:6" x14ac:dyDescent="0.25">
      <c r="C1720" s="131">
        <v>41577</v>
      </c>
      <c r="D1720">
        <v>1.5592999999999999</v>
      </c>
      <c r="F1720">
        <v>1.5562</v>
      </c>
    </row>
    <row r="1721" spans="3:6" x14ac:dyDescent="0.25">
      <c r="C1721" s="131">
        <v>41576</v>
      </c>
      <c r="D1721">
        <v>1.5570999999999999</v>
      </c>
      <c r="F1721">
        <v>1.554</v>
      </c>
    </row>
    <row r="1722" spans="3:6" x14ac:dyDescent="0.25">
      <c r="C1722" s="131">
        <v>41575</v>
      </c>
      <c r="D1722">
        <v>1.5547</v>
      </c>
      <c r="F1722">
        <v>1.5516000000000001</v>
      </c>
    </row>
    <row r="1723" spans="3:6" x14ac:dyDescent="0.25">
      <c r="C1723" s="131">
        <v>41572</v>
      </c>
      <c r="D1723">
        <v>1.5558000000000001</v>
      </c>
      <c r="F1723">
        <v>1.5527</v>
      </c>
    </row>
    <row r="1724" spans="3:6" x14ac:dyDescent="0.25">
      <c r="C1724" s="131">
        <v>41571</v>
      </c>
      <c r="D1724">
        <v>1.5550999999999999</v>
      </c>
      <c r="F1724">
        <v>1.552</v>
      </c>
    </row>
    <row r="1725" spans="3:6" x14ac:dyDescent="0.25">
      <c r="C1725" s="131">
        <v>41570</v>
      </c>
      <c r="D1725">
        <v>1.5546</v>
      </c>
      <c r="F1725">
        <v>1.5515000000000001</v>
      </c>
    </row>
    <row r="1726" spans="3:6" x14ac:dyDescent="0.25">
      <c r="C1726" s="131">
        <v>41569</v>
      </c>
      <c r="D1726">
        <v>1.5484</v>
      </c>
      <c r="F1726">
        <v>1.5452999999999999</v>
      </c>
    </row>
    <row r="1727" spans="3:6" x14ac:dyDescent="0.25">
      <c r="C1727" s="131">
        <v>41568</v>
      </c>
      <c r="D1727">
        <v>1.5501</v>
      </c>
      <c r="F1727">
        <v>1.5469999999999999</v>
      </c>
    </row>
    <row r="1728" spans="3:6" x14ac:dyDescent="0.25">
      <c r="C1728" s="131">
        <v>41565</v>
      </c>
      <c r="D1728">
        <v>1.548</v>
      </c>
      <c r="F1728">
        <v>1.5449999999999999</v>
      </c>
    </row>
    <row r="1729" spans="3:6" x14ac:dyDescent="0.25">
      <c r="C1729" s="131">
        <v>41564</v>
      </c>
      <c r="D1729">
        <v>1.5466</v>
      </c>
      <c r="F1729">
        <v>1.5435000000000001</v>
      </c>
    </row>
    <row r="1730" spans="3:6" x14ac:dyDescent="0.25">
      <c r="C1730" s="131">
        <v>41563</v>
      </c>
      <c r="D1730">
        <v>1.5411999999999999</v>
      </c>
      <c r="F1730">
        <v>1.5382</v>
      </c>
    </row>
    <row r="1731" spans="3:6" x14ac:dyDescent="0.25">
      <c r="C1731" s="131">
        <v>41562</v>
      </c>
      <c r="D1731">
        <v>1.5426</v>
      </c>
      <c r="F1731">
        <v>1.5395000000000001</v>
      </c>
    </row>
    <row r="1732" spans="3:6" x14ac:dyDescent="0.25">
      <c r="C1732" s="131">
        <v>41561</v>
      </c>
      <c r="D1732">
        <v>1.5468999999999999</v>
      </c>
      <c r="F1732">
        <v>1.5438000000000001</v>
      </c>
    </row>
    <row r="1733" spans="3:6" x14ac:dyDescent="0.25">
      <c r="C1733" s="131">
        <v>41558</v>
      </c>
      <c r="D1733">
        <v>1.5457000000000001</v>
      </c>
      <c r="F1733">
        <v>1.5426</v>
      </c>
    </row>
    <row r="1734" spans="3:6" x14ac:dyDescent="0.25">
      <c r="C1734" s="131">
        <v>41557</v>
      </c>
      <c r="D1734">
        <v>1.544</v>
      </c>
      <c r="F1734">
        <v>1.5408999999999999</v>
      </c>
    </row>
    <row r="1735" spans="3:6" x14ac:dyDescent="0.25">
      <c r="C1735" s="131">
        <v>41556</v>
      </c>
      <c r="D1735">
        <v>1.5478000000000001</v>
      </c>
      <c r="F1735">
        <v>1.5447</v>
      </c>
    </row>
    <row r="1736" spans="3:6" x14ac:dyDescent="0.25">
      <c r="C1736" s="131">
        <v>41555</v>
      </c>
      <c r="D1736">
        <v>1.5494000000000001</v>
      </c>
      <c r="F1736">
        <v>1.5463</v>
      </c>
    </row>
    <row r="1737" spans="3:6" x14ac:dyDescent="0.25">
      <c r="C1737" s="131">
        <v>41551</v>
      </c>
      <c r="D1737">
        <v>1.5512999999999999</v>
      </c>
      <c r="F1737">
        <v>1.5482</v>
      </c>
    </row>
    <row r="1738" spans="3:6" x14ac:dyDescent="0.25">
      <c r="C1738" s="131">
        <v>41550</v>
      </c>
      <c r="D1738">
        <v>1.5553999999999999</v>
      </c>
      <c r="F1738">
        <v>1.5523</v>
      </c>
    </row>
    <row r="1739" spans="3:6" x14ac:dyDescent="0.25">
      <c r="C1739" s="131">
        <v>41549</v>
      </c>
      <c r="D1739">
        <v>1.5550999999999999</v>
      </c>
      <c r="F1739">
        <v>1.552</v>
      </c>
    </row>
    <row r="1740" spans="3:6" x14ac:dyDescent="0.25">
      <c r="C1740" s="131">
        <v>41548</v>
      </c>
      <c r="D1740">
        <v>1.5553999999999999</v>
      </c>
      <c r="F1740">
        <v>1.5523</v>
      </c>
    </row>
    <row r="1741" spans="3:6" x14ac:dyDescent="0.25">
      <c r="C1741" s="131">
        <v>41547</v>
      </c>
      <c r="D1741">
        <v>1.5584</v>
      </c>
      <c r="F1741">
        <v>1.5552999999999999</v>
      </c>
    </row>
    <row r="1742" spans="3:6" x14ac:dyDescent="0.25">
      <c r="C1742" s="131">
        <v>41544</v>
      </c>
      <c r="D1742">
        <v>1.556</v>
      </c>
      <c r="F1742">
        <v>1.5528999999999999</v>
      </c>
    </row>
    <row r="1743" spans="3:6" x14ac:dyDescent="0.25">
      <c r="C1743" s="131">
        <v>41543</v>
      </c>
      <c r="D1743">
        <v>1.5553999999999999</v>
      </c>
      <c r="F1743">
        <v>1.5523</v>
      </c>
    </row>
    <row r="1744" spans="3:6" x14ac:dyDescent="0.25">
      <c r="C1744" s="131">
        <v>41542</v>
      </c>
      <c r="D1744">
        <v>1.5551999999999999</v>
      </c>
      <c r="F1744">
        <v>1.5521</v>
      </c>
    </row>
    <row r="1745" spans="3:6" x14ac:dyDescent="0.25">
      <c r="C1745" s="131">
        <v>41541</v>
      </c>
      <c r="D1745">
        <v>1.5531999999999999</v>
      </c>
      <c r="F1745">
        <v>1.5501</v>
      </c>
    </row>
    <row r="1746" spans="3:6" x14ac:dyDescent="0.25">
      <c r="C1746" s="131">
        <v>41540</v>
      </c>
      <c r="D1746">
        <v>1.5494000000000001</v>
      </c>
      <c r="F1746">
        <v>1.5463</v>
      </c>
    </row>
    <row r="1747" spans="3:6" x14ac:dyDescent="0.25">
      <c r="C1747" s="131">
        <v>41537</v>
      </c>
      <c r="D1747">
        <v>1.5505</v>
      </c>
      <c r="F1747">
        <v>1.5474000000000001</v>
      </c>
    </row>
    <row r="1748" spans="3:6" x14ac:dyDescent="0.25">
      <c r="C1748" s="131">
        <v>41536</v>
      </c>
      <c r="D1748">
        <v>1.5530999999999999</v>
      </c>
      <c r="F1748">
        <v>1.55</v>
      </c>
    </row>
    <row r="1749" spans="3:6" x14ac:dyDescent="0.25">
      <c r="C1749" s="131">
        <v>41535</v>
      </c>
      <c r="D1749">
        <v>1.5432999999999999</v>
      </c>
      <c r="F1749">
        <v>1.5402</v>
      </c>
    </row>
    <row r="1750" spans="3:6" x14ac:dyDescent="0.25">
      <c r="C1750" s="131">
        <v>41534</v>
      </c>
      <c r="D1750">
        <v>1.5446</v>
      </c>
      <c r="F1750">
        <v>1.5416000000000001</v>
      </c>
    </row>
    <row r="1751" spans="3:6" x14ac:dyDescent="0.25">
      <c r="C1751" s="131">
        <v>41533</v>
      </c>
      <c r="D1751">
        <v>1.5472999999999999</v>
      </c>
      <c r="F1751">
        <v>1.5442</v>
      </c>
    </row>
    <row r="1752" spans="3:6" x14ac:dyDescent="0.25">
      <c r="C1752" s="131">
        <v>41530</v>
      </c>
      <c r="D1752">
        <v>1.5427</v>
      </c>
      <c r="F1752">
        <v>1.5396000000000001</v>
      </c>
    </row>
    <row r="1753" spans="3:6" x14ac:dyDescent="0.25">
      <c r="C1753" s="131">
        <v>41529</v>
      </c>
      <c r="D1753">
        <v>1.5454000000000001</v>
      </c>
      <c r="F1753">
        <v>1.5423</v>
      </c>
    </row>
    <row r="1754" spans="3:6" x14ac:dyDescent="0.25">
      <c r="C1754" s="131">
        <v>41528</v>
      </c>
      <c r="D1754">
        <v>1.5354000000000001</v>
      </c>
      <c r="F1754">
        <v>1.5323</v>
      </c>
    </row>
    <row r="1755" spans="3:6" x14ac:dyDescent="0.25">
      <c r="C1755" s="131">
        <v>41527</v>
      </c>
      <c r="D1755">
        <v>1.5362</v>
      </c>
      <c r="F1755">
        <v>1.5331999999999999</v>
      </c>
    </row>
    <row r="1756" spans="3:6" x14ac:dyDescent="0.25">
      <c r="C1756" s="131">
        <v>41526</v>
      </c>
      <c r="D1756">
        <v>1.5396000000000001</v>
      </c>
      <c r="F1756">
        <v>1.5366</v>
      </c>
    </row>
    <row r="1757" spans="3:6" x14ac:dyDescent="0.25">
      <c r="C1757" s="131">
        <v>41523</v>
      </c>
      <c r="D1757">
        <v>1.5354000000000001</v>
      </c>
      <c r="F1757">
        <v>1.5323</v>
      </c>
    </row>
    <row r="1758" spans="3:6" x14ac:dyDescent="0.25">
      <c r="C1758" s="131">
        <v>41522</v>
      </c>
      <c r="D1758">
        <v>1.5390999999999999</v>
      </c>
      <c r="F1758">
        <v>1.536</v>
      </c>
    </row>
    <row r="1759" spans="3:6" x14ac:dyDescent="0.25">
      <c r="C1759" s="131">
        <v>41521</v>
      </c>
      <c r="D1759">
        <v>1.5419</v>
      </c>
      <c r="F1759">
        <v>1.5387999999999999</v>
      </c>
    </row>
    <row r="1760" spans="3:6" x14ac:dyDescent="0.25">
      <c r="C1760" s="131">
        <v>41520</v>
      </c>
      <c r="D1760">
        <v>1.5446</v>
      </c>
      <c r="F1760">
        <v>1.5416000000000001</v>
      </c>
    </row>
    <row r="1761" spans="3:6" x14ac:dyDescent="0.25">
      <c r="C1761" s="131">
        <v>41519</v>
      </c>
      <c r="D1761">
        <v>1.5479000000000001</v>
      </c>
      <c r="F1761">
        <v>1.5448</v>
      </c>
    </row>
    <row r="1762" spans="3:6" x14ac:dyDescent="0.25">
      <c r="C1762" s="131">
        <v>41517</v>
      </c>
      <c r="D1762">
        <v>1.5515000000000001</v>
      </c>
      <c r="F1762">
        <v>1.5484</v>
      </c>
    </row>
    <row r="1763" spans="3:6" x14ac:dyDescent="0.25">
      <c r="C1763" s="131">
        <v>41516</v>
      </c>
      <c r="D1763">
        <v>1.5515000000000001</v>
      </c>
      <c r="F1763">
        <v>1.5484</v>
      </c>
    </row>
    <row r="1764" spans="3:6" x14ac:dyDescent="0.25">
      <c r="C1764" s="131">
        <v>41515</v>
      </c>
      <c r="D1764">
        <v>1.55</v>
      </c>
      <c r="F1764">
        <v>1.5468999999999999</v>
      </c>
    </row>
    <row r="1765" spans="3:6" x14ac:dyDescent="0.25">
      <c r="C1765" s="131">
        <v>41514</v>
      </c>
      <c r="D1765">
        <v>1.5506</v>
      </c>
      <c r="F1765">
        <v>1.5475000000000001</v>
      </c>
    </row>
    <row r="1766" spans="3:6" x14ac:dyDescent="0.25">
      <c r="C1766" s="131">
        <v>41513</v>
      </c>
      <c r="D1766">
        <v>1.5491999999999999</v>
      </c>
      <c r="F1766">
        <v>1.5461</v>
      </c>
    </row>
    <row r="1767" spans="3:6" x14ac:dyDescent="0.25">
      <c r="C1767" s="131">
        <v>41512</v>
      </c>
      <c r="D1767">
        <v>1.5450999999999999</v>
      </c>
      <c r="F1767">
        <v>1.542</v>
      </c>
    </row>
    <row r="1768" spans="3:6" x14ac:dyDescent="0.25">
      <c r="C1768" s="131">
        <v>41509</v>
      </c>
      <c r="D1768">
        <v>1.5432999999999999</v>
      </c>
      <c r="F1768">
        <v>1.5402</v>
      </c>
    </row>
    <row r="1769" spans="3:6" x14ac:dyDescent="0.25">
      <c r="C1769" s="131">
        <v>41508</v>
      </c>
      <c r="D1769">
        <v>1.5411999999999999</v>
      </c>
      <c r="F1769">
        <v>1.5381</v>
      </c>
    </row>
    <row r="1770" spans="3:6" x14ac:dyDescent="0.25">
      <c r="C1770" s="131">
        <v>41507</v>
      </c>
      <c r="D1770">
        <v>1.546</v>
      </c>
      <c r="F1770">
        <v>1.5428999999999999</v>
      </c>
    </row>
    <row r="1771" spans="3:6" x14ac:dyDescent="0.25">
      <c r="C1771" s="131">
        <v>41506</v>
      </c>
      <c r="D1771">
        <v>1.5449999999999999</v>
      </c>
      <c r="F1771">
        <v>1.5419</v>
      </c>
    </row>
    <row r="1772" spans="3:6" x14ac:dyDescent="0.25">
      <c r="C1772" s="131">
        <v>41505</v>
      </c>
      <c r="D1772">
        <v>1.5428999999999999</v>
      </c>
      <c r="F1772">
        <v>1.5399</v>
      </c>
    </row>
    <row r="1773" spans="3:6" x14ac:dyDescent="0.25">
      <c r="C1773" s="131">
        <v>41502</v>
      </c>
      <c r="D1773">
        <v>1.5455000000000001</v>
      </c>
      <c r="F1773">
        <v>1.5424</v>
      </c>
    </row>
    <row r="1774" spans="3:6" x14ac:dyDescent="0.25">
      <c r="C1774" s="131">
        <v>41501</v>
      </c>
      <c r="D1774">
        <v>1.5495000000000001</v>
      </c>
      <c r="F1774">
        <v>1.5464</v>
      </c>
    </row>
    <row r="1775" spans="3:6" x14ac:dyDescent="0.25">
      <c r="C1775" s="131">
        <v>41500</v>
      </c>
      <c r="D1775">
        <v>1.552</v>
      </c>
      <c r="F1775">
        <v>1.5488999999999999</v>
      </c>
    </row>
    <row r="1776" spans="3:6" x14ac:dyDescent="0.25">
      <c r="C1776" s="131">
        <v>41499</v>
      </c>
      <c r="D1776">
        <v>1.556</v>
      </c>
      <c r="F1776">
        <v>1.5528999999999999</v>
      </c>
    </row>
    <row r="1777" spans="3:6" x14ac:dyDescent="0.25">
      <c r="C1777" s="131">
        <v>41498</v>
      </c>
      <c r="D1777">
        <v>1.5587</v>
      </c>
      <c r="F1777">
        <v>1.5555000000000001</v>
      </c>
    </row>
    <row r="1778" spans="3:6" x14ac:dyDescent="0.25">
      <c r="C1778" s="131">
        <v>41495</v>
      </c>
      <c r="D1778">
        <v>1.5582</v>
      </c>
      <c r="F1778">
        <v>1.5550999999999999</v>
      </c>
    </row>
    <row r="1779" spans="3:6" x14ac:dyDescent="0.25">
      <c r="C1779" s="131">
        <v>41494</v>
      </c>
      <c r="D1779">
        <v>1.5607</v>
      </c>
      <c r="F1779">
        <v>1.5576000000000001</v>
      </c>
    </row>
    <row r="1780" spans="3:6" x14ac:dyDescent="0.25">
      <c r="C1780" s="131">
        <v>41493</v>
      </c>
      <c r="D1780">
        <v>1.5606</v>
      </c>
      <c r="F1780">
        <v>1.5575000000000001</v>
      </c>
    </row>
    <row r="1781" spans="3:6" x14ac:dyDescent="0.25">
      <c r="C1781" s="131">
        <v>41492</v>
      </c>
      <c r="D1781">
        <v>1.5583</v>
      </c>
      <c r="F1781">
        <v>1.5551999999999999</v>
      </c>
    </row>
    <row r="1782" spans="3:6" x14ac:dyDescent="0.25">
      <c r="C1782" s="131">
        <v>41491</v>
      </c>
      <c r="D1782">
        <v>1.5651999999999999</v>
      </c>
      <c r="F1782">
        <v>1.5620000000000001</v>
      </c>
    </row>
    <row r="1783" spans="3:6" x14ac:dyDescent="0.25">
      <c r="C1783" s="131">
        <v>41488</v>
      </c>
      <c r="D1783">
        <v>1.5542</v>
      </c>
      <c r="F1783">
        <v>1.5510999999999999</v>
      </c>
    </row>
    <row r="1784" spans="3:6" x14ac:dyDescent="0.25">
      <c r="C1784" s="131">
        <v>41487</v>
      </c>
      <c r="D1784">
        <v>1.5593999999999999</v>
      </c>
      <c r="F1784">
        <v>1.5563</v>
      </c>
    </row>
    <row r="1785" spans="3:6" x14ac:dyDescent="0.25">
      <c r="C1785" s="131">
        <v>41486</v>
      </c>
      <c r="D1785">
        <v>1.5566</v>
      </c>
      <c r="F1785">
        <v>1.5535000000000001</v>
      </c>
    </row>
    <row r="1786" spans="3:6" x14ac:dyDescent="0.25">
      <c r="C1786" s="131">
        <v>41485</v>
      </c>
      <c r="D1786">
        <v>1.5567</v>
      </c>
      <c r="F1786">
        <v>1.5536000000000001</v>
      </c>
    </row>
    <row r="1787" spans="3:6" x14ac:dyDescent="0.25">
      <c r="C1787" s="131">
        <v>41484</v>
      </c>
      <c r="D1787">
        <v>1.5525</v>
      </c>
      <c r="F1787">
        <v>1.5494000000000001</v>
      </c>
    </row>
    <row r="1788" spans="3:6" x14ac:dyDescent="0.25">
      <c r="C1788" s="131">
        <v>41481</v>
      </c>
      <c r="D1788">
        <v>1.5498000000000001</v>
      </c>
      <c r="F1788">
        <v>1.5467</v>
      </c>
    </row>
    <row r="1789" spans="3:6" x14ac:dyDescent="0.25">
      <c r="C1789" s="131">
        <v>41480</v>
      </c>
      <c r="D1789">
        <v>1.5491999999999999</v>
      </c>
      <c r="F1789">
        <v>1.5461</v>
      </c>
    </row>
    <row r="1790" spans="3:6" x14ac:dyDescent="0.25">
      <c r="C1790" s="131">
        <v>41479</v>
      </c>
      <c r="D1790">
        <v>1.5529999999999999</v>
      </c>
      <c r="F1790">
        <v>1.5499000000000001</v>
      </c>
    </row>
    <row r="1791" spans="3:6" x14ac:dyDescent="0.25">
      <c r="C1791" s="131">
        <v>41478</v>
      </c>
      <c r="D1791">
        <v>1.5543</v>
      </c>
      <c r="F1791">
        <v>1.5511999999999999</v>
      </c>
    </row>
    <row r="1792" spans="3:6" x14ac:dyDescent="0.25">
      <c r="C1792" s="131">
        <v>41477</v>
      </c>
      <c r="D1792">
        <v>1.5542</v>
      </c>
      <c r="F1792">
        <v>1.5510999999999999</v>
      </c>
    </row>
    <row r="1793" spans="3:6" x14ac:dyDescent="0.25">
      <c r="C1793" s="131">
        <v>41474</v>
      </c>
      <c r="D1793">
        <v>1.5513999999999999</v>
      </c>
      <c r="F1793">
        <v>1.5483</v>
      </c>
    </row>
    <row r="1794" spans="3:6" x14ac:dyDescent="0.25">
      <c r="C1794" s="131">
        <v>41473</v>
      </c>
      <c r="D1794">
        <v>1.5506</v>
      </c>
      <c r="F1794">
        <v>1.5475000000000001</v>
      </c>
    </row>
    <row r="1795" spans="3:6" x14ac:dyDescent="0.25">
      <c r="C1795" s="131">
        <v>41472</v>
      </c>
      <c r="D1795">
        <v>1.546</v>
      </c>
      <c r="F1795">
        <v>1.5428999999999999</v>
      </c>
    </row>
    <row r="1796" spans="3:6" x14ac:dyDescent="0.25">
      <c r="C1796" s="131">
        <v>41471</v>
      </c>
      <c r="D1796">
        <v>1.5461</v>
      </c>
      <c r="F1796">
        <v>1.5429999999999999</v>
      </c>
    </row>
    <row r="1797" spans="3:6" x14ac:dyDescent="0.25">
      <c r="C1797" s="131">
        <v>41470</v>
      </c>
      <c r="D1797">
        <v>1.5483</v>
      </c>
      <c r="F1797">
        <v>1.5451999999999999</v>
      </c>
    </row>
    <row r="1798" spans="3:6" x14ac:dyDescent="0.25">
      <c r="C1798" s="131">
        <v>41467</v>
      </c>
      <c r="D1798">
        <v>1.5468</v>
      </c>
      <c r="F1798">
        <v>1.5437000000000001</v>
      </c>
    </row>
    <row r="1799" spans="3:6" x14ac:dyDescent="0.25">
      <c r="C1799" s="131">
        <v>41466</v>
      </c>
      <c r="D1799">
        <v>1.5467</v>
      </c>
      <c r="F1799">
        <v>1.5436000000000001</v>
      </c>
    </row>
    <row r="1800" spans="3:6" x14ac:dyDescent="0.25">
      <c r="C1800" s="131">
        <v>41465</v>
      </c>
      <c r="D1800">
        <v>1.5416000000000001</v>
      </c>
      <c r="F1800">
        <v>1.5386</v>
      </c>
    </row>
    <row r="1801" spans="3:6" x14ac:dyDescent="0.25">
      <c r="C1801" s="131">
        <v>41464</v>
      </c>
      <c r="D1801">
        <v>1.5390999999999999</v>
      </c>
      <c r="F1801">
        <v>1.536</v>
      </c>
    </row>
    <row r="1802" spans="3:6" x14ac:dyDescent="0.25">
      <c r="C1802" s="131">
        <v>41463</v>
      </c>
      <c r="D1802">
        <v>1.5363</v>
      </c>
      <c r="F1802">
        <v>1.5333000000000001</v>
      </c>
    </row>
    <row r="1803" spans="3:6" x14ac:dyDescent="0.25">
      <c r="C1803" s="131">
        <v>41460</v>
      </c>
      <c r="D1803">
        <v>1.5399</v>
      </c>
      <c r="F1803">
        <v>1.5367999999999999</v>
      </c>
    </row>
    <row r="1804" spans="3:6" x14ac:dyDescent="0.25">
      <c r="C1804" s="131">
        <v>41459</v>
      </c>
      <c r="D1804">
        <v>1.5418000000000001</v>
      </c>
      <c r="F1804">
        <v>1.5387</v>
      </c>
    </row>
    <row r="1805" spans="3:6" x14ac:dyDescent="0.25">
      <c r="C1805" s="131">
        <v>41458</v>
      </c>
      <c r="D1805">
        <v>1.5454000000000001</v>
      </c>
      <c r="F1805">
        <v>1.5423</v>
      </c>
    </row>
    <row r="1806" spans="3:6" x14ac:dyDescent="0.25">
      <c r="C1806" s="131">
        <v>41457</v>
      </c>
      <c r="D1806">
        <v>1.5438000000000001</v>
      </c>
      <c r="F1806">
        <v>1.5407</v>
      </c>
    </row>
    <row r="1807" spans="3:6" x14ac:dyDescent="0.25">
      <c r="C1807" s="131">
        <v>41456</v>
      </c>
      <c r="D1807">
        <v>1.5398000000000001</v>
      </c>
      <c r="F1807">
        <v>1.5367</v>
      </c>
    </row>
    <row r="1808" spans="3:6" x14ac:dyDescent="0.25">
      <c r="C1808" s="131">
        <v>41455</v>
      </c>
      <c r="D1808">
        <v>1.5454000000000001</v>
      </c>
      <c r="F1808">
        <v>1.5423</v>
      </c>
    </row>
    <row r="1809" spans="3:6" x14ac:dyDescent="0.25">
      <c r="C1809" s="131">
        <v>41453</v>
      </c>
      <c r="D1809">
        <v>1.5454000000000001</v>
      </c>
      <c r="F1809">
        <v>1.5423</v>
      </c>
    </row>
    <row r="1810" spans="3:6" x14ac:dyDescent="0.25">
      <c r="C1810" s="131">
        <v>41452</v>
      </c>
      <c r="D1810">
        <v>1.5401</v>
      </c>
      <c r="F1810">
        <v>1.5369999999999999</v>
      </c>
    </row>
    <row r="1811" spans="3:6" x14ac:dyDescent="0.25">
      <c r="C1811" s="131">
        <v>41451</v>
      </c>
      <c r="D1811">
        <v>1.5367</v>
      </c>
      <c r="F1811">
        <v>1.5336000000000001</v>
      </c>
    </row>
    <row r="1812" spans="3:6" x14ac:dyDescent="0.25">
      <c r="C1812" s="131">
        <v>41450</v>
      </c>
      <c r="D1812">
        <v>1.5391999999999999</v>
      </c>
      <c r="F1812">
        <v>1.5361</v>
      </c>
    </row>
    <row r="1813" spans="3:6" x14ac:dyDescent="0.25">
      <c r="C1813" s="131">
        <v>41449</v>
      </c>
      <c r="D1813">
        <v>1.5289999999999999</v>
      </c>
      <c r="F1813">
        <v>1.526</v>
      </c>
    </row>
    <row r="1814" spans="3:6" x14ac:dyDescent="0.25">
      <c r="C1814" s="131">
        <v>41446</v>
      </c>
      <c r="D1814">
        <v>1.5438000000000001</v>
      </c>
      <c r="F1814">
        <v>1.5407</v>
      </c>
    </row>
    <row r="1815" spans="3:6" x14ac:dyDescent="0.25">
      <c r="C1815" s="131">
        <v>41445</v>
      </c>
      <c r="D1815">
        <v>1.5525</v>
      </c>
      <c r="F1815">
        <v>1.5494000000000001</v>
      </c>
    </row>
    <row r="1816" spans="3:6" x14ac:dyDescent="0.25">
      <c r="C1816" s="131">
        <v>41444</v>
      </c>
      <c r="D1816">
        <v>1.5625</v>
      </c>
      <c r="F1816">
        <v>1.5593999999999999</v>
      </c>
    </row>
    <row r="1817" spans="3:6" x14ac:dyDescent="0.25">
      <c r="C1817" s="131">
        <v>41443</v>
      </c>
      <c r="D1817">
        <v>1.5627</v>
      </c>
      <c r="F1817">
        <v>1.5596000000000001</v>
      </c>
    </row>
    <row r="1818" spans="3:6" x14ac:dyDescent="0.25">
      <c r="C1818" s="131">
        <v>41442</v>
      </c>
      <c r="D1818">
        <v>1.5612999999999999</v>
      </c>
      <c r="F1818">
        <v>1.5582</v>
      </c>
    </row>
    <row r="1819" spans="3:6" x14ac:dyDescent="0.25">
      <c r="C1819" s="131">
        <v>41439</v>
      </c>
      <c r="D1819">
        <v>1.5630999999999999</v>
      </c>
      <c r="F1819">
        <v>1.5599000000000001</v>
      </c>
    </row>
    <row r="1820" spans="3:6" x14ac:dyDescent="0.25">
      <c r="C1820" s="131">
        <v>41438</v>
      </c>
      <c r="D1820">
        <v>1.5617000000000001</v>
      </c>
      <c r="F1820">
        <v>1.5586</v>
      </c>
    </row>
    <row r="1821" spans="3:6" x14ac:dyDescent="0.25">
      <c r="C1821" s="131">
        <v>41437</v>
      </c>
      <c r="D1821">
        <v>1.5589999999999999</v>
      </c>
      <c r="F1821">
        <v>1.5558000000000001</v>
      </c>
    </row>
    <row r="1822" spans="3:6" x14ac:dyDescent="0.25">
      <c r="C1822" s="131">
        <v>41436</v>
      </c>
      <c r="D1822">
        <v>1.5622</v>
      </c>
      <c r="F1822">
        <v>1.5590999999999999</v>
      </c>
    </row>
    <row r="1823" spans="3:6" x14ac:dyDescent="0.25">
      <c r="C1823" s="131">
        <v>41432</v>
      </c>
      <c r="D1823">
        <v>1.5693999999999999</v>
      </c>
      <c r="F1823">
        <v>1.5663</v>
      </c>
    </row>
    <row r="1824" spans="3:6" x14ac:dyDescent="0.25">
      <c r="C1824" s="131">
        <v>41431</v>
      </c>
      <c r="D1824">
        <v>1.5651999999999999</v>
      </c>
      <c r="F1824">
        <v>1.5621</v>
      </c>
    </row>
    <row r="1825" spans="3:6" x14ac:dyDescent="0.25">
      <c r="C1825" s="131">
        <v>41430</v>
      </c>
      <c r="D1825">
        <v>1.5624</v>
      </c>
      <c r="F1825">
        <v>1.5591999999999999</v>
      </c>
    </row>
    <row r="1826" spans="3:6" x14ac:dyDescent="0.25">
      <c r="C1826" s="131">
        <v>41429</v>
      </c>
      <c r="D1826">
        <v>1.5595000000000001</v>
      </c>
      <c r="F1826">
        <v>1.5564</v>
      </c>
    </row>
    <row r="1827" spans="3:6" x14ac:dyDescent="0.25">
      <c r="C1827" s="131">
        <v>41428</v>
      </c>
      <c r="D1827">
        <v>1.5609999999999999</v>
      </c>
      <c r="F1827">
        <v>1.5579000000000001</v>
      </c>
    </row>
    <row r="1828" spans="3:6" x14ac:dyDescent="0.25">
      <c r="C1828" s="131">
        <v>41425</v>
      </c>
      <c r="D1828">
        <v>1.5633999999999999</v>
      </c>
      <c r="F1828">
        <v>1.5603</v>
      </c>
    </row>
    <row r="1829" spans="3:6" x14ac:dyDescent="0.25">
      <c r="C1829" s="131">
        <v>41424</v>
      </c>
      <c r="D1829">
        <v>1.5611999999999999</v>
      </c>
      <c r="F1829">
        <v>1.5581</v>
      </c>
    </row>
    <row r="1830" spans="3:6" x14ac:dyDescent="0.25">
      <c r="C1830" s="131">
        <v>41423</v>
      </c>
      <c r="D1830">
        <v>1.5580000000000001</v>
      </c>
      <c r="F1830">
        <v>1.5548</v>
      </c>
    </row>
    <row r="1831" spans="3:6" x14ac:dyDescent="0.25">
      <c r="C1831" s="131">
        <v>41422</v>
      </c>
      <c r="D1831">
        <v>1.5636000000000001</v>
      </c>
      <c r="F1831">
        <v>1.5605</v>
      </c>
    </row>
    <row r="1832" spans="3:6" x14ac:dyDescent="0.25">
      <c r="C1832" s="131">
        <v>41421</v>
      </c>
      <c r="D1832">
        <v>1.5664</v>
      </c>
      <c r="F1832">
        <v>1.5632999999999999</v>
      </c>
    </row>
    <row r="1833" spans="3:6" x14ac:dyDescent="0.25">
      <c r="C1833" s="131">
        <v>41418</v>
      </c>
      <c r="D1833">
        <v>1.5644</v>
      </c>
      <c r="F1833">
        <v>1.5612999999999999</v>
      </c>
    </row>
    <row r="1834" spans="3:6" x14ac:dyDescent="0.25">
      <c r="C1834" s="131">
        <v>41417</v>
      </c>
      <c r="D1834">
        <v>1.5650999999999999</v>
      </c>
      <c r="F1834">
        <v>1.5620000000000001</v>
      </c>
    </row>
    <row r="1835" spans="3:6" x14ac:dyDescent="0.25">
      <c r="C1835" s="131">
        <v>41416</v>
      </c>
      <c r="D1835">
        <v>1.5660000000000001</v>
      </c>
      <c r="F1835">
        <v>1.5628</v>
      </c>
    </row>
    <row r="1836" spans="3:6" x14ac:dyDescent="0.25">
      <c r="C1836" s="131">
        <v>41415</v>
      </c>
      <c r="D1836">
        <v>1.5665</v>
      </c>
      <c r="F1836">
        <v>1.5632999999999999</v>
      </c>
    </row>
    <row r="1837" spans="3:6" x14ac:dyDescent="0.25">
      <c r="C1837" s="131">
        <v>41414</v>
      </c>
      <c r="D1837">
        <v>1.5684</v>
      </c>
      <c r="F1837">
        <v>1.5651999999999999</v>
      </c>
    </row>
    <row r="1838" spans="3:6" x14ac:dyDescent="0.25">
      <c r="C1838" s="131">
        <v>41411</v>
      </c>
      <c r="D1838">
        <v>1.5702</v>
      </c>
      <c r="F1838">
        <v>1.5670999999999999</v>
      </c>
    </row>
    <row r="1839" spans="3:6" x14ac:dyDescent="0.25">
      <c r="C1839" s="131">
        <v>41410</v>
      </c>
      <c r="D1839">
        <v>1.5672999999999999</v>
      </c>
      <c r="F1839">
        <v>1.5642</v>
      </c>
    </row>
    <row r="1840" spans="3:6" x14ac:dyDescent="0.25">
      <c r="C1840" s="131">
        <v>41409</v>
      </c>
      <c r="D1840">
        <v>1.5654999999999999</v>
      </c>
      <c r="F1840">
        <v>1.5624</v>
      </c>
    </row>
    <row r="1841" spans="3:6" x14ac:dyDescent="0.25">
      <c r="C1841" s="131">
        <v>41408</v>
      </c>
      <c r="D1841">
        <v>1.5665</v>
      </c>
      <c r="F1841">
        <v>1.5633999999999999</v>
      </c>
    </row>
    <row r="1842" spans="3:6" x14ac:dyDescent="0.25">
      <c r="C1842" s="131">
        <v>41407</v>
      </c>
      <c r="D1842">
        <v>1.5663</v>
      </c>
      <c r="F1842">
        <v>1.5631999999999999</v>
      </c>
    </row>
    <row r="1843" spans="3:6" x14ac:dyDescent="0.25">
      <c r="C1843" s="131">
        <v>41404</v>
      </c>
      <c r="D1843">
        <v>1.5645</v>
      </c>
      <c r="F1843">
        <v>1.5613999999999999</v>
      </c>
    </row>
    <row r="1844" spans="3:6" x14ac:dyDescent="0.25">
      <c r="C1844" s="131">
        <v>41403</v>
      </c>
      <c r="D1844">
        <v>1.5673999999999999</v>
      </c>
      <c r="F1844">
        <v>1.5643</v>
      </c>
    </row>
    <row r="1845" spans="3:6" x14ac:dyDescent="0.25">
      <c r="C1845" s="131">
        <v>41402</v>
      </c>
      <c r="D1845">
        <v>1.5690999999999999</v>
      </c>
      <c r="F1845">
        <v>1.5660000000000001</v>
      </c>
    </row>
    <row r="1846" spans="3:6" x14ac:dyDescent="0.25">
      <c r="C1846" s="131">
        <v>41401</v>
      </c>
      <c r="D1846">
        <v>1.5698000000000001</v>
      </c>
      <c r="F1846">
        <v>1.5667</v>
      </c>
    </row>
    <row r="1847" spans="3:6" x14ac:dyDescent="0.25">
      <c r="C1847" s="131">
        <v>41400</v>
      </c>
      <c r="D1847">
        <v>1.5657000000000001</v>
      </c>
      <c r="F1847">
        <v>1.5626</v>
      </c>
    </row>
    <row r="1848" spans="3:6" x14ac:dyDescent="0.25">
      <c r="C1848" s="131">
        <v>41397</v>
      </c>
      <c r="D1848">
        <v>1.5682</v>
      </c>
      <c r="F1848">
        <v>1.5650999999999999</v>
      </c>
    </row>
    <row r="1849" spans="3:6" x14ac:dyDescent="0.25">
      <c r="C1849" s="131">
        <v>41396</v>
      </c>
      <c r="D1849">
        <v>1.5672999999999999</v>
      </c>
      <c r="F1849">
        <v>1.5642</v>
      </c>
    </row>
    <row r="1850" spans="3:6" x14ac:dyDescent="0.25">
      <c r="C1850" s="131">
        <v>41395</v>
      </c>
      <c r="D1850">
        <v>1.5637000000000001</v>
      </c>
      <c r="F1850">
        <v>1.5606</v>
      </c>
    </row>
    <row r="1851" spans="3:6" x14ac:dyDescent="0.25">
      <c r="C1851" s="131">
        <v>41394</v>
      </c>
      <c r="D1851">
        <v>1.5637000000000001</v>
      </c>
      <c r="F1851">
        <v>1.5606</v>
      </c>
    </row>
    <row r="1852" spans="3:6" x14ac:dyDescent="0.25">
      <c r="C1852" s="131">
        <v>41393</v>
      </c>
      <c r="D1852">
        <v>1.5623</v>
      </c>
      <c r="F1852">
        <v>1.5591999999999999</v>
      </c>
    </row>
    <row r="1853" spans="3:6" x14ac:dyDescent="0.25">
      <c r="C1853" s="131">
        <v>41390</v>
      </c>
      <c r="D1853">
        <v>1.5602</v>
      </c>
      <c r="F1853">
        <v>1.5570999999999999</v>
      </c>
    </row>
    <row r="1854" spans="3:6" x14ac:dyDescent="0.25">
      <c r="C1854" s="131">
        <v>41388</v>
      </c>
      <c r="D1854">
        <v>1.5599000000000001</v>
      </c>
      <c r="F1854">
        <v>1.5568</v>
      </c>
    </row>
    <row r="1855" spans="3:6" x14ac:dyDescent="0.25">
      <c r="C1855" s="131">
        <v>41387</v>
      </c>
      <c r="D1855">
        <v>1.5583</v>
      </c>
      <c r="F1855">
        <v>1.5551999999999999</v>
      </c>
    </row>
    <row r="1856" spans="3:6" x14ac:dyDescent="0.25">
      <c r="C1856" s="131">
        <v>41386</v>
      </c>
      <c r="D1856">
        <v>1.5539000000000001</v>
      </c>
      <c r="F1856">
        <v>1.5508</v>
      </c>
    </row>
    <row r="1857" spans="3:6" x14ac:dyDescent="0.25">
      <c r="C1857" s="131">
        <v>41383</v>
      </c>
      <c r="D1857">
        <v>1.5546</v>
      </c>
      <c r="F1857">
        <v>1.5515000000000001</v>
      </c>
    </row>
    <row r="1858" spans="3:6" x14ac:dyDescent="0.25">
      <c r="C1858" s="131">
        <v>41382</v>
      </c>
      <c r="D1858">
        <v>1.5548999999999999</v>
      </c>
      <c r="F1858">
        <v>1.5518000000000001</v>
      </c>
    </row>
    <row r="1859" spans="3:6" x14ac:dyDescent="0.25">
      <c r="C1859" s="131">
        <v>41381</v>
      </c>
      <c r="D1859">
        <v>1.5511999999999999</v>
      </c>
      <c r="F1859">
        <v>1.5481</v>
      </c>
    </row>
    <row r="1860" spans="3:6" x14ac:dyDescent="0.25">
      <c r="C1860" s="131">
        <v>41380</v>
      </c>
      <c r="D1860">
        <v>1.5523</v>
      </c>
      <c r="F1860">
        <v>1.5491999999999999</v>
      </c>
    </row>
    <row r="1861" spans="3:6" x14ac:dyDescent="0.25">
      <c r="C1861" s="131">
        <v>41379</v>
      </c>
      <c r="D1861">
        <v>1.5526</v>
      </c>
      <c r="F1861">
        <v>1.5495000000000001</v>
      </c>
    </row>
    <row r="1862" spans="3:6" x14ac:dyDescent="0.25">
      <c r="C1862" s="131">
        <v>41376</v>
      </c>
      <c r="D1862">
        <v>1.5485</v>
      </c>
      <c r="F1862">
        <v>1.5454000000000001</v>
      </c>
    </row>
    <row r="1863" spans="3:6" x14ac:dyDescent="0.25">
      <c r="C1863" s="131">
        <v>41375</v>
      </c>
      <c r="D1863">
        <v>1.5484</v>
      </c>
      <c r="F1863">
        <v>1.5452999999999999</v>
      </c>
    </row>
    <row r="1864" spans="3:6" x14ac:dyDescent="0.25">
      <c r="C1864" s="131">
        <v>41374</v>
      </c>
      <c r="D1864">
        <v>1.5479000000000001</v>
      </c>
      <c r="F1864">
        <v>1.5448</v>
      </c>
    </row>
    <row r="1865" spans="3:6" x14ac:dyDescent="0.25">
      <c r="C1865" s="131">
        <v>41373</v>
      </c>
      <c r="D1865">
        <v>1.5491999999999999</v>
      </c>
      <c r="F1865">
        <v>1.5461</v>
      </c>
    </row>
    <row r="1866" spans="3:6" x14ac:dyDescent="0.25">
      <c r="C1866" s="131">
        <v>41372</v>
      </c>
      <c r="D1866">
        <v>1.5494000000000001</v>
      </c>
      <c r="F1866">
        <v>1.5463</v>
      </c>
    </row>
    <row r="1867" spans="3:6" x14ac:dyDescent="0.25">
      <c r="C1867" s="131">
        <v>41369</v>
      </c>
      <c r="D1867">
        <v>1.5446</v>
      </c>
      <c r="F1867">
        <v>1.5415000000000001</v>
      </c>
    </row>
    <row r="1868" spans="3:6" x14ac:dyDescent="0.25">
      <c r="C1868" s="131">
        <v>41368</v>
      </c>
      <c r="D1868">
        <v>1.5404</v>
      </c>
      <c r="F1868">
        <v>1.5373000000000001</v>
      </c>
    </row>
    <row r="1869" spans="3:6" x14ac:dyDescent="0.25">
      <c r="C1869" s="131">
        <v>41367</v>
      </c>
      <c r="D1869">
        <v>1.5385</v>
      </c>
      <c r="F1869">
        <v>1.5355000000000001</v>
      </c>
    </row>
    <row r="1870" spans="3:6" x14ac:dyDescent="0.25">
      <c r="C1870" s="131">
        <v>41366</v>
      </c>
      <c r="D1870">
        <v>1.5411999999999999</v>
      </c>
      <c r="F1870">
        <v>1.5381</v>
      </c>
    </row>
    <row r="1871" spans="3:6" x14ac:dyDescent="0.25">
      <c r="C1871" s="131">
        <v>41364</v>
      </c>
      <c r="D1871">
        <v>1.5414000000000001</v>
      </c>
      <c r="F1871">
        <v>1.5383</v>
      </c>
    </row>
    <row r="1872" spans="3:6" x14ac:dyDescent="0.25">
      <c r="C1872" s="131">
        <v>41361</v>
      </c>
      <c r="D1872">
        <v>1.5414000000000001</v>
      </c>
      <c r="F1872">
        <v>1.5383</v>
      </c>
    </row>
    <row r="1873" spans="3:6" x14ac:dyDescent="0.25">
      <c r="C1873" s="131">
        <v>41360</v>
      </c>
      <c r="D1873">
        <v>1.5348999999999999</v>
      </c>
      <c r="F1873">
        <v>1.5318000000000001</v>
      </c>
    </row>
    <row r="1874" spans="3:6" x14ac:dyDescent="0.25">
      <c r="C1874" s="131">
        <v>41359</v>
      </c>
      <c r="D1874">
        <v>1.5311999999999999</v>
      </c>
      <c r="F1874">
        <v>1.5282</v>
      </c>
    </row>
    <row r="1875" spans="3:6" x14ac:dyDescent="0.25">
      <c r="C1875" s="131">
        <v>41358</v>
      </c>
      <c r="D1875">
        <v>1.5276000000000001</v>
      </c>
      <c r="F1875">
        <v>1.5246</v>
      </c>
    </row>
    <row r="1876" spans="3:6" x14ac:dyDescent="0.25">
      <c r="C1876" s="131">
        <v>41355</v>
      </c>
      <c r="D1876">
        <v>1.5342</v>
      </c>
      <c r="F1876">
        <v>1.5311999999999999</v>
      </c>
    </row>
    <row r="1877" spans="3:6" x14ac:dyDescent="0.25">
      <c r="C1877" s="131">
        <v>41354</v>
      </c>
      <c r="D1877">
        <v>1.5324</v>
      </c>
      <c r="F1877">
        <v>1.5293000000000001</v>
      </c>
    </row>
    <row r="1878" spans="3:6" x14ac:dyDescent="0.25">
      <c r="C1878" s="131">
        <v>41353</v>
      </c>
      <c r="D1878">
        <v>1.5361</v>
      </c>
      <c r="F1878">
        <v>1.5330999999999999</v>
      </c>
    </row>
    <row r="1879" spans="3:6" x14ac:dyDescent="0.25">
      <c r="C1879" s="131">
        <v>41352</v>
      </c>
      <c r="D1879">
        <v>1.5337000000000001</v>
      </c>
      <c r="F1879">
        <v>1.5306</v>
      </c>
    </row>
    <row r="1880" spans="3:6" x14ac:dyDescent="0.25">
      <c r="C1880" s="131">
        <v>41351</v>
      </c>
      <c r="D1880">
        <v>1.5379</v>
      </c>
      <c r="F1880">
        <v>1.5347999999999999</v>
      </c>
    </row>
    <row r="1881" spans="3:6" x14ac:dyDescent="0.25">
      <c r="C1881" s="131">
        <v>41348</v>
      </c>
      <c r="D1881">
        <v>1.5288999999999999</v>
      </c>
      <c r="F1881">
        <v>1.5259</v>
      </c>
    </row>
    <row r="1882" spans="3:6" x14ac:dyDescent="0.25">
      <c r="C1882" s="131">
        <v>41347</v>
      </c>
      <c r="D1882">
        <v>1.5263</v>
      </c>
      <c r="F1882">
        <v>1.5232000000000001</v>
      </c>
    </row>
    <row r="1883" spans="3:6" x14ac:dyDescent="0.25">
      <c r="C1883" s="131">
        <v>41346</v>
      </c>
      <c r="D1883">
        <v>1.5346</v>
      </c>
      <c r="F1883">
        <v>1.5315000000000001</v>
      </c>
    </row>
    <row r="1884" spans="3:6" x14ac:dyDescent="0.25">
      <c r="C1884" s="131">
        <v>41345</v>
      </c>
      <c r="D1884">
        <v>1.5327999999999999</v>
      </c>
      <c r="F1884">
        <v>1.5298</v>
      </c>
    </row>
    <row r="1885" spans="3:6" x14ac:dyDescent="0.25">
      <c r="C1885" s="131">
        <v>41344</v>
      </c>
      <c r="D1885">
        <v>1.5353000000000001</v>
      </c>
      <c r="F1885">
        <v>1.5322</v>
      </c>
    </row>
    <row r="1886" spans="3:6" x14ac:dyDescent="0.25">
      <c r="C1886" s="131">
        <v>41341</v>
      </c>
      <c r="D1886">
        <v>1.5368999999999999</v>
      </c>
      <c r="F1886">
        <v>1.5338000000000001</v>
      </c>
    </row>
    <row r="1887" spans="3:6" x14ac:dyDescent="0.25">
      <c r="C1887" s="131">
        <v>41340</v>
      </c>
      <c r="D1887">
        <v>1.5409999999999999</v>
      </c>
      <c r="F1887">
        <v>1.5379</v>
      </c>
    </row>
    <row r="1888" spans="3:6" x14ac:dyDescent="0.25">
      <c r="C1888" s="131">
        <v>41339</v>
      </c>
      <c r="D1888">
        <v>1.5430999999999999</v>
      </c>
      <c r="F1888">
        <v>1.54</v>
      </c>
    </row>
    <row r="1889" spans="3:6" x14ac:dyDescent="0.25">
      <c r="C1889" s="131">
        <v>41338</v>
      </c>
      <c r="D1889">
        <v>1.5463</v>
      </c>
      <c r="F1889">
        <v>1.5431999999999999</v>
      </c>
    </row>
    <row r="1890" spans="3:6" x14ac:dyDescent="0.25">
      <c r="C1890" s="131">
        <v>41337</v>
      </c>
      <c r="D1890">
        <v>1.5505</v>
      </c>
      <c r="F1890">
        <v>1.5474000000000001</v>
      </c>
    </row>
    <row r="1891" spans="3:6" x14ac:dyDescent="0.25">
      <c r="C1891" s="131">
        <v>41334</v>
      </c>
      <c r="D1891">
        <v>1.5475000000000001</v>
      </c>
      <c r="F1891">
        <v>1.5444</v>
      </c>
    </row>
    <row r="1892" spans="3:6" x14ac:dyDescent="0.25">
      <c r="C1892" s="131">
        <v>41333</v>
      </c>
      <c r="D1892">
        <v>1.5472999999999999</v>
      </c>
      <c r="F1892">
        <v>1.5442</v>
      </c>
    </row>
    <row r="1893" spans="3:6" x14ac:dyDescent="0.25">
      <c r="C1893" s="131">
        <v>41332</v>
      </c>
      <c r="D1893">
        <v>1.5484</v>
      </c>
      <c r="F1893">
        <v>1.5452999999999999</v>
      </c>
    </row>
    <row r="1894" spans="3:6" x14ac:dyDescent="0.25">
      <c r="C1894" s="131">
        <v>41331</v>
      </c>
      <c r="D1894">
        <v>1.546</v>
      </c>
      <c r="F1894">
        <v>1.5428999999999999</v>
      </c>
    </row>
    <row r="1895" spans="3:6" x14ac:dyDescent="0.25">
      <c r="C1895" s="131">
        <v>41330</v>
      </c>
      <c r="D1895">
        <v>1.5395000000000001</v>
      </c>
      <c r="F1895">
        <v>1.5364</v>
      </c>
    </row>
    <row r="1896" spans="3:6" x14ac:dyDescent="0.25">
      <c r="C1896" s="131">
        <v>41327</v>
      </c>
      <c r="D1896">
        <v>1.5377000000000001</v>
      </c>
      <c r="F1896">
        <v>1.5346</v>
      </c>
    </row>
    <row r="1897" spans="3:6" x14ac:dyDescent="0.25">
      <c r="C1897" s="131">
        <v>41326</v>
      </c>
      <c r="D1897">
        <v>1.5386</v>
      </c>
      <c r="F1897">
        <v>1.5355000000000001</v>
      </c>
    </row>
    <row r="1898" spans="3:6" x14ac:dyDescent="0.25">
      <c r="C1898" s="131">
        <v>41325</v>
      </c>
      <c r="D1898">
        <v>1.5357000000000001</v>
      </c>
      <c r="F1898">
        <v>1.5326</v>
      </c>
    </row>
    <row r="1899" spans="3:6" x14ac:dyDescent="0.25">
      <c r="C1899" s="131">
        <v>41324</v>
      </c>
      <c r="D1899">
        <v>1.5359</v>
      </c>
      <c r="F1899">
        <v>1.5327999999999999</v>
      </c>
    </row>
    <row r="1900" spans="3:6" x14ac:dyDescent="0.25">
      <c r="C1900" s="131">
        <v>41323</v>
      </c>
      <c r="D1900">
        <v>1.5362</v>
      </c>
      <c r="F1900">
        <v>1.5330999999999999</v>
      </c>
    </row>
    <row r="1901" spans="3:6" x14ac:dyDescent="0.25">
      <c r="C1901" s="131">
        <v>41320</v>
      </c>
      <c r="D1901">
        <v>1.538</v>
      </c>
      <c r="F1901">
        <v>1.5348999999999999</v>
      </c>
    </row>
    <row r="1902" spans="3:6" x14ac:dyDescent="0.25">
      <c r="C1902" s="131">
        <v>41319</v>
      </c>
      <c r="D1902">
        <v>1.534</v>
      </c>
      <c r="F1902">
        <v>1.5308999999999999</v>
      </c>
    </row>
    <row r="1903" spans="3:6" x14ac:dyDescent="0.25">
      <c r="C1903" s="131">
        <v>41318</v>
      </c>
      <c r="D1903">
        <v>1.5383</v>
      </c>
      <c r="F1903">
        <v>1.5353000000000001</v>
      </c>
    </row>
    <row r="1904" spans="3:6" x14ac:dyDescent="0.25">
      <c r="C1904" s="131">
        <v>41317</v>
      </c>
      <c r="D1904">
        <v>1.5415000000000001</v>
      </c>
      <c r="F1904">
        <v>1.5384</v>
      </c>
    </row>
    <row r="1905" spans="3:6" x14ac:dyDescent="0.25">
      <c r="C1905" s="131">
        <v>41316</v>
      </c>
      <c r="D1905">
        <v>1.5415000000000001</v>
      </c>
      <c r="F1905">
        <v>1.5384</v>
      </c>
    </row>
    <row r="1906" spans="3:6" x14ac:dyDescent="0.25">
      <c r="C1906" s="131">
        <v>41313</v>
      </c>
      <c r="D1906">
        <v>1.5386</v>
      </c>
      <c r="F1906">
        <v>1.5355000000000001</v>
      </c>
    </row>
    <row r="1907" spans="3:6" x14ac:dyDescent="0.25">
      <c r="C1907" s="131">
        <v>41312</v>
      </c>
      <c r="D1907">
        <v>1.5388999999999999</v>
      </c>
      <c r="F1907">
        <v>1.5358000000000001</v>
      </c>
    </row>
    <row r="1908" spans="3:6" x14ac:dyDescent="0.25">
      <c r="C1908" s="131">
        <v>41311</v>
      </c>
      <c r="D1908">
        <v>1.5362</v>
      </c>
      <c r="F1908">
        <v>1.5330999999999999</v>
      </c>
    </row>
    <row r="1909" spans="3:6" x14ac:dyDescent="0.25">
      <c r="C1909" s="131">
        <v>41310</v>
      </c>
      <c r="D1909">
        <v>1.5367999999999999</v>
      </c>
      <c r="F1909">
        <v>1.5337000000000001</v>
      </c>
    </row>
    <row r="1910" spans="3:6" x14ac:dyDescent="0.25">
      <c r="C1910" s="131">
        <v>41309</v>
      </c>
      <c r="D1910">
        <v>1.5316000000000001</v>
      </c>
      <c r="F1910">
        <v>1.5286</v>
      </c>
    </row>
    <row r="1911" spans="3:6" x14ac:dyDescent="0.25">
      <c r="C1911" s="131">
        <v>41306</v>
      </c>
      <c r="D1911">
        <v>1.5351999999999999</v>
      </c>
      <c r="F1911">
        <v>1.5321</v>
      </c>
    </row>
    <row r="1912" spans="3:6" x14ac:dyDescent="0.25">
      <c r="C1912" s="131">
        <v>41305</v>
      </c>
      <c r="D1912">
        <v>1.5389999999999999</v>
      </c>
      <c r="F1912">
        <v>1.536</v>
      </c>
    </row>
    <row r="1913" spans="3:6" x14ac:dyDescent="0.25">
      <c r="C1913" s="131">
        <v>41304</v>
      </c>
      <c r="D1913">
        <v>1.5351999999999999</v>
      </c>
      <c r="F1913">
        <v>1.5322</v>
      </c>
    </row>
    <row r="1914" spans="3:6" x14ac:dyDescent="0.25">
      <c r="C1914" s="131">
        <v>41303</v>
      </c>
      <c r="D1914">
        <v>1.5349999999999999</v>
      </c>
      <c r="F1914">
        <v>1.532</v>
      </c>
    </row>
    <row r="1915" spans="3:6" x14ac:dyDescent="0.25">
      <c r="C1915" s="131">
        <v>41299</v>
      </c>
      <c r="D1915">
        <v>1.5450999999999999</v>
      </c>
      <c r="F1915">
        <v>1.542</v>
      </c>
    </row>
    <row r="1916" spans="3:6" x14ac:dyDescent="0.25">
      <c r="C1916" s="131">
        <v>41298</v>
      </c>
      <c r="D1916">
        <v>1.5464</v>
      </c>
      <c r="F1916">
        <v>1.5432999999999999</v>
      </c>
    </row>
    <row r="1917" spans="3:6" x14ac:dyDescent="0.25">
      <c r="C1917" s="131">
        <v>41297</v>
      </c>
      <c r="D1917">
        <v>1.5448999999999999</v>
      </c>
      <c r="F1917">
        <v>1.5418000000000001</v>
      </c>
    </row>
    <row r="1918" spans="3:6" x14ac:dyDescent="0.25">
      <c r="C1918" s="131">
        <v>41296</v>
      </c>
      <c r="D1918">
        <v>1.5408999999999999</v>
      </c>
      <c r="F1918">
        <v>1.5378000000000001</v>
      </c>
    </row>
    <row r="1919" spans="3:6" x14ac:dyDescent="0.25">
      <c r="C1919" s="131">
        <v>41295</v>
      </c>
      <c r="D1919">
        <v>1.5414000000000001</v>
      </c>
      <c r="F1919">
        <v>1.5384</v>
      </c>
    </row>
    <row r="1920" spans="3:6" x14ac:dyDescent="0.25">
      <c r="C1920" s="131">
        <v>41292</v>
      </c>
      <c r="D1920">
        <v>1.5384</v>
      </c>
      <c r="F1920">
        <v>1.5353000000000001</v>
      </c>
    </row>
    <row r="1921" spans="3:6" x14ac:dyDescent="0.25">
      <c r="C1921" s="131">
        <v>41291</v>
      </c>
      <c r="D1921">
        <v>1.5454000000000001</v>
      </c>
      <c r="F1921">
        <v>1.5423</v>
      </c>
    </row>
    <row r="1922" spans="3:6" x14ac:dyDescent="0.25">
      <c r="C1922" s="131">
        <v>41290</v>
      </c>
      <c r="D1922">
        <v>1.5407</v>
      </c>
      <c r="F1922">
        <v>1.5376000000000001</v>
      </c>
    </row>
    <row r="1923" spans="3:6" x14ac:dyDescent="0.25">
      <c r="C1923" s="131">
        <v>41289</v>
      </c>
      <c r="D1923">
        <v>1.5364</v>
      </c>
      <c r="F1923">
        <v>1.5334000000000001</v>
      </c>
    </row>
    <row r="1924" spans="3:6" x14ac:dyDescent="0.25">
      <c r="C1924" s="131">
        <v>41288</v>
      </c>
      <c r="D1924">
        <v>1.5347</v>
      </c>
      <c r="F1924">
        <v>1.5316000000000001</v>
      </c>
    </row>
    <row r="1925" spans="3:6" x14ac:dyDescent="0.25">
      <c r="C1925" s="131">
        <v>41285</v>
      </c>
      <c r="D1925">
        <v>1.5337000000000001</v>
      </c>
      <c r="F1925">
        <v>1.5306999999999999</v>
      </c>
    </row>
    <row r="1926" spans="3:6" x14ac:dyDescent="0.25">
      <c r="C1926" s="131">
        <v>41284</v>
      </c>
      <c r="D1926">
        <v>1.5353000000000001</v>
      </c>
      <c r="F1926">
        <v>1.5322</v>
      </c>
    </row>
    <row r="1927" spans="3:6" x14ac:dyDescent="0.25">
      <c r="C1927" s="131">
        <v>41283</v>
      </c>
      <c r="D1927">
        <v>1.538</v>
      </c>
      <c r="F1927">
        <v>1.5348999999999999</v>
      </c>
    </row>
    <row r="1928" spans="3:6" x14ac:dyDescent="0.25">
      <c r="C1928" s="131">
        <v>41282</v>
      </c>
      <c r="D1928">
        <v>1.5363</v>
      </c>
      <c r="F1928">
        <v>1.5333000000000001</v>
      </c>
    </row>
    <row r="1929" spans="3:6" x14ac:dyDescent="0.25">
      <c r="C1929" s="131">
        <v>41281</v>
      </c>
      <c r="D1929">
        <v>1.5361</v>
      </c>
      <c r="F1929">
        <v>1.5330999999999999</v>
      </c>
    </row>
    <row r="1930" spans="3:6" x14ac:dyDescent="0.25">
      <c r="C1930" s="131">
        <v>41278</v>
      </c>
      <c r="D1930">
        <v>1.5351999999999999</v>
      </c>
      <c r="F1930">
        <v>1.5321</v>
      </c>
    </row>
    <row r="1931" spans="3:6" x14ac:dyDescent="0.25">
      <c r="C1931" s="131">
        <v>41277</v>
      </c>
      <c r="D1931">
        <v>1.5394000000000001</v>
      </c>
      <c r="F1931">
        <v>1.5363</v>
      </c>
    </row>
    <row r="1932" spans="3:6" x14ac:dyDescent="0.25">
      <c r="C1932" s="131">
        <v>41276</v>
      </c>
      <c r="D1932">
        <v>1.5359</v>
      </c>
      <c r="F1932">
        <v>1.5327999999999999</v>
      </c>
    </row>
    <row r="1933" spans="3:6" x14ac:dyDescent="0.25">
      <c r="C1933" s="131">
        <v>41274</v>
      </c>
      <c r="D1933">
        <v>1.5428999999999999</v>
      </c>
      <c r="F1933">
        <v>1.5398000000000001</v>
      </c>
    </row>
    <row r="1934" spans="3:6" x14ac:dyDescent="0.25">
      <c r="C1934" s="131">
        <v>41271</v>
      </c>
      <c r="D1934">
        <v>1.5396000000000001</v>
      </c>
      <c r="F1934">
        <v>1.5365</v>
      </c>
    </row>
    <row r="1935" spans="3:6" x14ac:dyDescent="0.25">
      <c r="C1935" s="131">
        <v>41270</v>
      </c>
      <c r="D1935">
        <v>1.5381</v>
      </c>
      <c r="F1935">
        <v>1.5349999999999999</v>
      </c>
    </row>
    <row r="1936" spans="3:6" x14ac:dyDescent="0.25">
      <c r="C1936" s="131">
        <v>41267</v>
      </c>
      <c r="D1936">
        <v>1.5382</v>
      </c>
      <c r="F1936">
        <v>1.5351999999999999</v>
      </c>
    </row>
    <row r="1937" spans="3:6" x14ac:dyDescent="0.25">
      <c r="C1937" s="131">
        <v>41264</v>
      </c>
      <c r="D1937">
        <v>1.5387999999999999</v>
      </c>
      <c r="F1937">
        <v>1.5358000000000001</v>
      </c>
    </row>
    <row r="1938" spans="3:6" x14ac:dyDescent="0.25">
      <c r="C1938" s="131">
        <v>41263</v>
      </c>
      <c r="D1938">
        <v>1.5367</v>
      </c>
      <c r="F1938">
        <v>1.5336000000000001</v>
      </c>
    </row>
    <row r="1939" spans="3:6" x14ac:dyDescent="0.25">
      <c r="C1939" s="131">
        <v>41262</v>
      </c>
      <c r="D1939">
        <v>1.5347</v>
      </c>
      <c r="F1939">
        <v>1.5317000000000001</v>
      </c>
    </row>
    <row r="1940" spans="3:6" x14ac:dyDescent="0.25">
      <c r="C1940" s="131">
        <v>41261</v>
      </c>
      <c r="D1940">
        <v>1.5347999999999999</v>
      </c>
      <c r="F1940">
        <v>1.5317000000000001</v>
      </c>
    </row>
    <row r="1941" spans="3:6" x14ac:dyDescent="0.25">
      <c r="C1941" s="131">
        <v>41260</v>
      </c>
      <c r="D1941">
        <v>1.5355000000000001</v>
      </c>
      <c r="F1941">
        <v>1.5325</v>
      </c>
    </row>
    <row r="1942" spans="3:6" x14ac:dyDescent="0.25">
      <c r="C1942" s="131">
        <v>41257</v>
      </c>
      <c r="D1942">
        <v>1.5336000000000001</v>
      </c>
      <c r="F1942">
        <v>1.5306</v>
      </c>
    </row>
    <row r="1943" spans="3:6" x14ac:dyDescent="0.25">
      <c r="C1943" s="131">
        <v>41256</v>
      </c>
      <c r="D1943">
        <v>1.5367999999999999</v>
      </c>
      <c r="F1943">
        <v>1.5338000000000001</v>
      </c>
    </row>
    <row r="1944" spans="3:6" x14ac:dyDescent="0.25">
      <c r="C1944" s="131">
        <v>41255</v>
      </c>
      <c r="D1944">
        <v>1.5402</v>
      </c>
      <c r="F1944">
        <v>1.5370999999999999</v>
      </c>
    </row>
    <row r="1945" spans="3:6" x14ac:dyDescent="0.25">
      <c r="C1945" s="131">
        <v>41254</v>
      </c>
      <c r="D1945">
        <v>1.5445</v>
      </c>
      <c r="F1945">
        <v>1.5414000000000001</v>
      </c>
    </row>
    <row r="1946" spans="3:6" x14ac:dyDescent="0.25">
      <c r="C1946" s="131">
        <v>41253</v>
      </c>
      <c r="D1946">
        <v>1.5429999999999999</v>
      </c>
      <c r="F1946">
        <v>1.5399</v>
      </c>
    </row>
    <row r="1947" spans="3:6" x14ac:dyDescent="0.25">
      <c r="C1947" s="131">
        <v>41250</v>
      </c>
      <c r="D1947">
        <v>1.5447</v>
      </c>
      <c r="F1947">
        <v>1.5416000000000001</v>
      </c>
    </row>
    <row r="1948" spans="3:6" x14ac:dyDescent="0.25">
      <c r="C1948" s="131">
        <v>41249</v>
      </c>
      <c r="D1948">
        <v>1.5442</v>
      </c>
      <c r="F1948">
        <v>1.5410999999999999</v>
      </c>
    </row>
    <row r="1949" spans="3:6" x14ac:dyDescent="0.25">
      <c r="C1949" s="131">
        <v>41248</v>
      </c>
      <c r="D1949">
        <v>1.5418000000000001</v>
      </c>
      <c r="F1949">
        <v>1.5387999999999999</v>
      </c>
    </row>
    <row r="1950" spans="3:6" x14ac:dyDescent="0.25">
      <c r="C1950" s="131">
        <v>41247</v>
      </c>
      <c r="D1950">
        <v>1.5416000000000001</v>
      </c>
      <c r="F1950">
        <v>1.5385</v>
      </c>
    </row>
    <row r="1951" spans="3:6" x14ac:dyDescent="0.25">
      <c r="C1951" s="131">
        <v>41246</v>
      </c>
      <c r="D1951">
        <v>1.5432999999999999</v>
      </c>
      <c r="F1951">
        <v>1.5402</v>
      </c>
    </row>
    <row r="1952" spans="3:6" x14ac:dyDescent="0.25">
      <c r="C1952" s="131">
        <v>41243</v>
      </c>
      <c r="D1952">
        <v>1.5410999999999999</v>
      </c>
      <c r="F1952">
        <v>1.538</v>
      </c>
    </row>
    <row r="1953" spans="3:6" x14ac:dyDescent="0.25">
      <c r="C1953" s="131">
        <v>41242</v>
      </c>
      <c r="D1953">
        <v>1.5369999999999999</v>
      </c>
      <c r="F1953">
        <v>1.5339</v>
      </c>
    </row>
    <row r="1954" spans="3:6" x14ac:dyDescent="0.25">
      <c r="C1954" s="131">
        <v>41241</v>
      </c>
      <c r="D1954">
        <v>1.5369999999999999</v>
      </c>
      <c r="F1954">
        <v>1.5339</v>
      </c>
    </row>
    <row r="1955" spans="3:6" x14ac:dyDescent="0.25">
      <c r="C1955" s="131">
        <v>41240</v>
      </c>
      <c r="D1955">
        <v>1.5333000000000001</v>
      </c>
      <c r="F1955">
        <v>1.5303</v>
      </c>
    </row>
    <row r="1956" spans="3:6" x14ac:dyDescent="0.25">
      <c r="C1956" s="131">
        <v>41239</v>
      </c>
      <c r="D1956">
        <v>1.5346</v>
      </c>
      <c r="F1956">
        <v>1.5315000000000001</v>
      </c>
    </row>
    <row r="1957" spans="3:6" x14ac:dyDescent="0.25">
      <c r="C1957" s="131">
        <v>41236</v>
      </c>
      <c r="D1957">
        <v>1.5334000000000001</v>
      </c>
      <c r="F1957">
        <v>1.5303</v>
      </c>
    </row>
    <row r="1958" spans="3:6" x14ac:dyDescent="0.25">
      <c r="C1958" s="131">
        <v>41235</v>
      </c>
      <c r="D1958">
        <v>1.5357000000000001</v>
      </c>
      <c r="F1958">
        <v>1.5326</v>
      </c>
    </row>
    <row r="1959" spans="3:6" x14ac:dyDescent="0.25">
      <c r="C1959" s="131">
        <v>41234</v>
      </c>
      <c r="D1959">
        <v>1.5386</v>
      </c>
      <c r="F1959">
        <v>1.5355000000000001</v>
      </c>
    </row>
    <row r="1960" spans="3:6" x14ac:dyDescent="0.25">
      <c r="C1960" s="131">
        <v>41233</v>
      </c>
      <c r="D1960">
        <v>1.54</v>
      </c>
      <c r="F1960">
        <v>1.5368999999999999</v>
      </c>
    </row>
    <row r="1961" spans="3:6" x14ac:dyDescent="0.25">
      <c r="C1961" s="131">
        <v>41232</v>
      </c>
      <c r="D1961">
        <v>1.5427</v>
      </c>
      <c r="F1961">
        <v>1.5396000000000001</v>
      </c>
    </row>
    <row r="1962" spans="3:6" x14ac:dyDescent="0.25">
      <c r="C1962" s="131">
        <v>41229</v>
      </c>
      <c r="D1962">
        <v>1.5452999999999999</v>
      </c>
      <c r="F1962">
        <v>1.5422</v>
      </c>
    </row>
    <row r="1963" spans="3:6" x14ac:dyDescent="0.25">
      <c r="C1963" s="131">
        <v>41228</v>
      </c>
      <c r="D1963">
        <v>1.5461</v>
      </c>
      <c r="F1963">
        <v>1.5429999999999999</v>
      </c>
    </row>
    <row r="1964" spans="3:6" x14ac:dyDescent="0.25">
      <c r="C1964" s="131">
        <v>41227</v>
      </c>
      <c r="D1964">
        <v>1.5436000000000001</v>
      </c>
      <c r="F1964">
        <v>1.5405</v>
      </c>
    </row>
    <row r="1965" spans="3:6" x14ac:dyDescent="0.25">
      <c r="C1965" s="131">
        <v>41226</v>
      </c>
      <c r="D1965">
        <v>1.5439000000000001</v>
      </c>
      <c r="F1965">
        <v>1.5407999999999999</v>
      </c>
    </row>
    <row r="1966" spans="3:6" x14ac:dyDescent="0.25">
      <c r="C1966" s="131">
        <v>41225</v>
      </c>
      <c r="D1966">
        <v>1.5426</v>
      </c>
      <c r="F1966">
        <v>1.5395000000000001</v>
      </c>
    </row>
    <row r="1967" spans="3:6" x14ac:dyDescent="0.25">
      <c r="C1967" s="131">
        <v>41222</v>
      </c>
      <c r="D1967">
        <v>1.5416000000000001</v>
      </c>
      <c r="F1967">
        <v>1.5385</v>
      </c>
    </row>
    <row r="1968" spans="3:6" x14ac:dyDescent="0.25">
      <c r="C1968" s="131">
        <v>41221</v>
      </c>
      <c r="D1968">
        <v>1.5396000000000001</v>
      </c>
      <c r="F1968">
        <v>1.5365</v>
      </c>
    </row>
    <row r="1969" spans="3:6" x14ac:dyDescent="0.25">
      <c r="C1969" s="131">
        <v>41220</v>
      </c>
      <c r="D1969">
        <v>1.5376000000000001</v>
      </c>
      <c r="F1969">
        <v>1.5346</v>
      </c>
    </row>
    <row r="1970" spans="3:6" x14ac:dyDescent="0.25">
      <c r="C1970" s="131">
        <v>41219</v>
      </c>
      <c r="D1970">
        <v>1.5377000000000001</v>
      </c>
      <c r="F1970">
        <v>1.5346</v>
      </c>
    </row>
    <row r="1971" spans="3:6" x14ac:dyDescent="0.25">
      <c r="C1971" s="131">
        <v>41218</v>
      </c>
      <c r="D1971">
        <v>1.5399</v>
      </c>
      <c r="F1971">
        <v>1.5367999999999999</v>
      </c>
    </row>
    <row r="1972" spans="3:6" x14ac:dyDescent="0.25">
      <c r="C1972" s="131">
        <v>41215</v>
      </c>
      <c r="D1972">
        <v>1.5388999999999999</v>
      </c>
      <c r="F1972">
        <v>1.5359</v>
      </c>
    </row>
    <row r="1973" spans="3:6" x14ac:dyDescent="0.25">
      <c r="C1973" s="131">
        <v>41214</v>
      </c>
      <c r="D1973">
        <v>1.542</v>
      </c>
      <c r="F1973">
        <v>1.5388999999999999</v>
      </c>
    </row>
    <row r="1974" spans="3:6" x14ac:dyDescent="0.25">
      <c r="C1974" s="131">
        <v>41213</v>
      </c>
      <c r="D1974">
        <v>1.5414000000000001</v>
      </c>
      <c r="F1974">
        <v>1.5383</v>
      </c>
    </row>
    <row r="1975" spans="3:6" x14ac:dyDescent="0.25">
      <c r="C1975" s="131">
        <v>41212</v>
      </c>
      <c r="D1975">
        <v>1.5412999999999999</v>
      </c>
      <c r="F1975">
        <v>1.5382</v>
      </c>
    </row>
    <row r="1976" spans="3:6" x14ac:dyDescent="0.25">
      <c r="C1976" s="131">
        <v>41211</v>
      </c>
      <c r="D1976">
        <v>1.5388999999999999</v>
      </c>
      <c r="F1976">
        <v>1.5358000000000001</v>
      </c>
    </row>
    <row r="1977" spans="3:6" x14ac:dyDescent="0.25">
      <c r="C1977" s="131">
        <v>41208</v>
      </c>
      <c r="D1977">
        <v>1.5361</v>
      </c>
      <c r="F1977">
        <v>1.5330999999999999</v>
      </c>
    </row>
    <row r="1978" spans="3:6" x14ac:dyDescent="0.25">
      <c r="C1978" s="131">
        <v>41207</v>
      </c>
      <c r="D1978">
        <v>1.5348999999999999</v>
      </c>
      <c r="F1978">
        <v>1.5319</v>
      </c>
    </row>
    <row r="1979" spans="3:6" x14ac:dyDescent="0.25">
      <c r="C1979" s="131">
        <v>41206</v>
      </c>
      <c r="D1979">
        <v>1.5371999999999999</v>
      </c>
      <c r="F1979">
        <v>1.5342</v>
      </c>
    </row>
    <row r="1980" spans="3:6" x14ac:dyDescent="0.25">
      <c r="C1980" s="131">
        <v>41205</v>
      </c>
      <c r="D1980">
        <v>1.5392999999999999</v>
      </c>
      <c r="F1980">
        <v>1.5362</v>
      </c>
    </row>
    <row r="1981" spans="3:6" x14ac:dyDescent="0.25">
      <c r="C1981" s="131">
        <v>41204</v>
      </c>
      <c r="D1981">
        <v>1.5409999999999999</v>
      </c>
      <c r="F1981">
        <v>1.538</v>
      </c>
    </row>
    <row r="1982" spans="3:6" x14ac:dyDescent="0.25">
      <c r="C1982" s="131">
        <v>41201</v>
      </c>
      <c r="D1982">
        <v>1.5389999999999999</v>
      </c>
      <c r="F1982">
        <v>1.5359</v>
      </c>
    </row>
    <row r="1983" spans="3:6" x14ac:dyDescent="0.25">
      <c r="C1983" s="131">
        <v>41200</v>
      </c>
      <c r="D1983">
        <v>1.5371999999999999</v>
      </c>
      <c r="F1983">
        <v>1.5341</v>
      </c>
    </row>
    <row r="1984" spans="3:6" x14ac:dyDescent="0.25">
      <c r="C1984" s="131">
        <v>41199</v>
      </c>
      <c r="D1984">
        <v>1.5422</v>
      </c>
      <c r="F1984">
        <v>1.5390999999999999</v>
      </c>
    </row>
    <row r="1985" spans="3:6" x14ac:dyDescent="0.25">
      <c r="C1985" s="131">
        <v>41198</v>
      </c>
      <c r="D1985">
        <v>1.5461</v>
      </c>
      <c r="F1985">
        <v>1.5429999999999999</v>
      </c>
    </row>
    <row r="1986" spans="3:6" x14ac:dyDescent="0.25">
      <c r="C1986" s="131">
        <v>41197</v>
      </c>
      <c r="D1986">
        <v>1.5463</v>
      </c>
      <c r="F1986">
        <v>1.5431999999999999</v>
      </c>
    </row>
    <row r="1987" spans="3:6" x14ac:dyDescent="0.25">
      <c r="C1987" s="131">
        <v>41194</v>
      </c>
      <c r="D1987">
        <v>1.5444</v>
      </c>
      <c r="F1987">
        <v>1.5412999999999999</v>
      </c>
    </row>
    <row r="1988" spans="3:6" x14ac:dyDescent="0.25">
      <c r="C1988" s="131">
        <v>41193</v>
      </c>
      <c r="D1988">
        <v>1.5446</v>
      </c>
      <c r="F1988">
        <v>1.5415000000000001</v>
      </c>
    </row>
    <row r="1989" spans="3:6" x14ac:dyDescent="0.25">
      <c r="C1989" s="131">
        <v>41192</v>
      </c>
      <c r="D1989">
        <v>1.5424</v>
      </c>
      <c r="F1989">
        <v>1.5392999999999999</v>
      </c>
    </row>
    <row r="1990" spans="3:6" x14ac:dyDescent="0.25">
      <c r="C1990" s="131">
        <v>41191</v>
      </c>
      <c r="D1990">
        <v>1.5429999999999999</v>
      </c>
      <c r="F1990">
        <v>1.5399</v>
      </c>
    </row>
    <row r="1991" spans="3:6" x14ac:dyDescent="0.25">
      <c r="C1991" s="131">
        <v>41190</v>
      </c>
      <c r="D1991">
        <v>1.5423</v>
      </c>
      <c r="F1991">
        <v>1.5391999999999999</v>
      </c>
    </row>
    <row r="1992" spans="3:6" x14ac:dyDescent="0.25">
      <c r="C1992" s="131">
        <v>41187</v>
      </c>
      <c r="D1992">
        <v>1.5431999999999999</v>
      </c>
      <c r="F1992">
        <v>1.5401</v>
      </c>
    </row>
    <row r="1993" spans="3:6" x14ac:dyDescent="0.25">
      <c r="C1993" s="131">
        <v>41186</v>
      </c>
      <c r="D1993">
        <v>1.5450999999999999</v>
      </c>
      <c r="F1993">
        <v>1.542</v>
      </c>
    </row>
    <row r="1994" spans="3:6" x14ac:dyDescent="0.25">
      <c r="C1994" s="131">
        <v>41185</v>
      </c>
      <c r="D1994">
        <v>1.5472999999999999</v>
      </c>
      <c r="F1994">
        <v>1.5442</v>
      </c>
    </row>
    <row r="1995" spans="3:6" x14ac:dyDescent="0.25">
      <c r="C1995" s="131">
        <v>41184</v>
      </c>
      <c r="D1995">
        <v>1.5438000000000001</v>
      </c>
      <c r="F1995">
        <v>1.5407</v>
      </c>
    </row>
    <row r="1996" spans="3:6" x14ac:dyDescent="0.25">
      <c r="C1996" s="131">
        <v>41182</v>
      </c>
      <c r="D1996">
        <v>1.5417000000000001</v>
      </c>
      <c r="F1996">
        <v>1.5386</v>
      </c>
    </row>
    <row r="1997" spans="3:6" x14ac:dyDescent="0.25">
      <c r="C1997" s="131">
        <v>41180</v>
      </c>
      <c r="D1997">
        <v>1.5417000000000001</v>
      </c>
      <c r="F1997">
        <v>1.5386</v>
      </c>
    </row>
    <row r="1998" spans="3:6" x14ac:dyDescent="0.25">
      <c r="C1998" s="131">
        <v>41179</v>
      </c>
      <c r="D1998">
        <v>1.5391999999999999</v>
      </c>
      <c r="F1998">
        <v>1.5361</v>
      </c>
    </row>
    <row r="1999" spans="3:6" x14ac:dyDescent="0.25">
      <c r="C1999" s="131">
        <v>41178</v>
      </c>
      <c r="D1999">
        <v>1.5367999999999999</v>
      </c>
      <c r="F1999">
        <v>1.5337000000000001</v>
      </c>
    </row>
    <row r="2000" spans="3:6" x14ac:dyDescent="0.25">
      <c r="C2000" s="131">
        <v>41177</v>
      </c>
      <c r="D2000">
        <v>1.5335000000000001</v>
      </c>
      <c r="F2000">
        <v>1.5304</v>
      </c>
    </row>
    <row r="2001" spans="3:6" x14ac:dyDescent="0.25">
      <c r="C2001" s="131">
        <v>41176</v>
      </c>
      <c r="D2001">
        <v>1.5309999999999999</v>
      </c>
      <c r="F2001">
        <v>1.528</v>
      </c>
    </row>
    <row r="2002" spans="3:6" x14ac:dyDescent="0.25">
      <c r="C2002" s="131">
        <v>41173</v>
      </c>
      <c r="D2002">
        <v>1.528</v>
      </c>
      <c r="F2002">
        <v>1.5249999999999999</v>
      </c>
    </row>
    <row r="2003" spans="3:6" x14ac:dyDescent="0.25">
      <c r="C2003" s="131">
        <v>41172</v>
      </c>
      <c r="D2003">
        <v>1.5311999999999999</v>
      </c>
      <c r="F2003">
        <v>1.5282</v>
      </c>
    </row>
    <row r="2004" spans="3:6" x14ac:dyDescent="0.25">
      <c r="C2004" s="131">
        <v>41171</v>
      </c>
      <c r="D2004">
        <v>1.5245</v>
      </c>
      <c r="F2004">
        <v>1.5214000000000001</v>
      </c>
    </row>
    <row r="2005" spans="3:6" x14ac:dyDescent="0.25">
      <c r="C2005" s="131">
        <v>41170</v>
      </c>
      <c r="D2005">
        <v>1.5246999999999999</v>
      </c>
      <c r="F2005">
        <v>1.5217000000000001</v>
      </c>
    </row>
    <row r="2006" spans="3:6" x14ac:dyDescent="0.25">
      <c r="C2006" s="131">
        <v>41169</v>
      </c>
      <c r="D2006">
        <v>1.5188999999999999</v>
      </c>
      <c r="F2006">
        <v>1.5159</v>
      </c>
    </row>
    <row r="2007" spans="3:6" x14ac:dyDescent="0.25">
      <c r="C2007" s="131">
        <v>41166</v>
      </c>
      <c r="D2007">
        <v>1.5249999999999999</v>
      </c>
      <c r="F2007">
        <v>1.522</v>
      </c>
    </row>
    <row r="2008" spans="3:6" x14ac:dyDescent="0.25">
      <c r="C2008" s="131">
        <v>41165</v>
      </c>
      <c r="D2008">
        <v>1.5267999999999999</v>
      </c>
      <c r="F2008">
        <v>1.5238</v>
      </c>
    </row>
    <row r="2009" spans="3:6" x14ac:dyDescent="0.25">
      <c r="C2009" s="131">
        <v>41164</v>
      </c>
      <c r="D2009">
        <v>1.5279</v>
      </c>
      <c r="F2009">
        <v>1.5247999999999999</v>
      </c>
    </row>
    <row r="2010" spans="3:6" x14ac:dyDescent="0.25">
      <c r="C2010" s="131">
        <v>41163</v>
      </c>
      <c r="D2010">
        <v>1.5305</v>
      </c>
      <c r="F2010">
        <v>1.5274000000000001</v>
      </c>
    </row>
    <row r="2011" spans="3:6" x14ac:dyDescent="0.25">
      <c r="C2011" s="131">
        <v>41162</v>
      </c>
      <c r="D2011">
        <v>1.5299</v>
      </c>
      <c r="F2011">
        <v>1.5268999999999999</v>
      </c>
    </row>
    <row r="2012" spans="3:6" x14ac:dyDescent="0.25">
      <c r="C2012" s="131">
        <v>41159</v>
      </c>
      <c r="D2012">
        <v>1.5251999999999999</v>
      </c>
      <c r="F2012">
        <v>1.5222</v>
      </c>
    </row>
    <row r="2013" spans="3:6" x14ac:dyDescent="0.25">
      <c r="C2013" s="131">
        <v>41158</v>
      </c>
      <c r="D2013">
        <v>1.5297000000000001</v>
      </c>
      <c r="F2013">
        <v>1.5266999999999999</v>
      </c>
    </row>
    <row r="2014" spans="3:6" x14ac:dyDescent="0.25">
      <c r="C2014" s="131">
        <v>41157</v>
      </c>
      <c r="D2014">
        <v>1.5322</v>
      </c>
      <c r="F2014">
        <v>1.5290999999999999</v>
      </c>
    </row>
    <row r="2015" spans="3:6" x14ac:dyDescent="0.25">
      <c r="C2015" s="131">
        <v>41156</v>
      </c>
      <c r="D2015">
        <v>1.5290999999999999</v>
      </c>
      <c r="F2015">
        <v>1.526</v>
      </c>
    </row>
    <row r="2016" spans="3:6" x14ac:dyDescent="0.25">
      <c r="C2016" s="131">
        <v>41155</v>
      </c>
      <c r="D2016">
        <v>1.5297000000000001</v>
      </c>
      <c r="F2016">
        <v>1.5266999999999999</v>
      </c>
    </row>
    <row r="2017" spans="3:6" x14ac:dyDescent="0.25">
      <c r="C2017" s="131">
        <v>41152</v>
      </c>
      <c r="D2017">
        <v>1.5283</v>
      </c>
      <c r="F2017">
        <v>1.5253000000000001</v>
      </c>
    </row>
    <row r="2018" spans="3:6" x14ac:dyDescent="0.25">
      <c r="C2018" s="131">
        <v>41151</v>
      </c>
      <c r="D2018">
        <v>1.5254000000000001</v>
      </c>
      <c r="F2018">
        <v>1.5223</v>
      </c>
    </row>
    <row r="2019" spans="3:6" x14ac:dyDescent="0.25">
      <c r="C2019" s="131">
        <v>41150</v>
      </c>
      <c r="D2019">
        <v>1.5210999999999999</v>
      </c>
      <c r="F2019">
        <v>1.5181</v>
      </c>
    </row>
    <row r="2020" spans="3:6" x14ac:dyDescent="0.25">
      <c r="C2020" s="131">
        <v>41149</v>
      </c>
      <c r="D2020">
        <v>1.5199</v>
      </c>
      <c r="F2020">
        <v>1.5168999999999999</v>
      </c>
    </row>
    <row r="2021" spans="3:6" x14ac:dyDescent="0.25">
      <c r="C2021" s="131">
        <v>41148</v>
      </c>
      <c r="D2021">
        <v>1.5194000000000001</v>
      </c>
      <c r="F2021">
        <v>1.5164</v>
      </c>
    </row>
    <row r="2022" spans="3:6" x14ac:dyDescent="0.25">
      <c r="C2022" s="131">
        <v>41145</v>
      </c>
      <c r="D2022">
        <v>1.5173000000000001</v>
      </c>
      <c r="F2022">
        <v>1.5142</v>
      </c>
    </row>
    <row r="2023" spans="3:6" x14ac:dyDescent="0.25">
      <c r="C2023" s="131">
        <v>41144</v>
      </c>
      <c r="D2023">
        <v>1.516</v>
      </c>
      <c r="F2023">
        <v>1.5128999999999999</v>
      </c>
    </row>
    <row r="2024" spans="3:6" x14ac:dyDescent="0.25">
      <c r="C2024" s="131">
        <v>41143</v>
      </c>
      <c r="D2024">
        <v>1.5115000000000001</v>
      </c>
      <c r="F2024">
        <v>1.5085</v>
      </c>
    </row>
    <row r="2025" spans="3:6" x14ac:dyDescent="0.25">
      <c r="C2025" s="131">
        <v>41142</v>
      </c>
      <c r="D2025">
        <v>1.508</v>
      </c>
      <c r="F2025">
        <v>1.5049999999999999</v>
      </c>
    </row>
    <row r="2026" spans="3:6" x14ac:dyDescent="0.25">
      <c r="C2026" s="131">
        <v>41141</v>
      </c>
      <c r="D2026">
        <v>1.5082</v>
      </c>
      <c r="F2026">
        <v>1.5052000000000001</v>
      </c>
    </row>
    <row r="2027" spans="3:6" x14ac:dyDescent="0.25">
      <c r="C2027" s="131">
        <v>41138</v>
      </c>
      <c r="D2027">
        <v>1.5068999999999999</v>
      </c>
      <c r="F2027">
        <v>1.5038</v>
      </c>
    </row>
    <row r="2028" spans="3:6" x14ac:dyDescent="0.25">
      <c r="C2028" s="131">
        <v>41137</v>
      </c>
      <c r="D2028">
        <v>1.5061</v>
      </c>
      <c r="F2028">
        <v>1.5031000000000001</v>
      </c>
    </row>
    <row r="2029" spans="3:6" x14ac:dyDescent="0.25">
      <c r="C2029" s="131">
        <v>41136</v>
      </c>
      <c r="D2029">
        <v>1.5104</v>
      </c>
      <c r="F2029">
        <v>1.5074000000000001</v>
      </c>
    </row>
    <row r="2030" spans="3:6" x14ac:dyDescent="0.25">
      <c r="C2030" s="131">
        <v>41135</v>
      </c>
      <c r="D2030">
        <v>1.5125</v>
      </c>
      <c r="F2030">
        <v>1.5095000000000001</v>
      </c>
    </row>
    <row r="2031" spans="3:6" x14ac:dyDescent="0.25">
      <c r="C2031" s="131">
        <v>41134</v>
      </c>
      <c r="D2031">
        <v>1.5143</v>
      </c>
      <c r="F2031">
        <v>1.5112000000000001</v>
      </c>
    </row>
    <row r="2032" spans="3:6" x14ac:dyDescent="0.25">
      <c r="C2032" s="131">
        <v>41131</v>
      </c>
      <c r="D2032">
        <v>1.5145999999999999</v>
      </c>
      <c r="F2032">
        <v>1.5116000000000001</v>
      </c>
    </row>
    <row r="2033" spans="3:6" x14ac:dyDescent="0.25">
      <c r="C2033" s="131">
        <v>41130</v>
      </c>
      <c r="D2033">
        <v>1.5093000000000001</v>
      </c>
      <c r="F2033">
        <v>1.5063</v>
      </c>
    </row>
    <row r="2034" spans="3:6" x14ac:dyDescent="0.25">
      <c r="C2034" s="131">
        <v>41129</v>
      </c>
      <c r="D2034">
        <v>1.5102</v>
      </c>
      <c r="F2034">
        <v>1.5072000000000001</v>
      </c>
    </row>
    <row r="2035" spans="3:6" x14ac:dyDescent="0.25">
      <c r="C2035" s="131">
        <v>41128</v>
      </c>
      <c r="D2035">
        <v>1.5121</v>
      </c>
      <c r="F2035">
        <v>1.5091000000000001</v>
      </c>
    </row>
    <row r="2036" spans="3:6" x14ac:dyDescent="0.25">
      <c r="C2036" s="131">
        <v>41127</v>
      </c>
      <c r="D2036">
        <v>1.5109999999999999</v>
      </c>
      <c r="F2036">
        <v>1.5079</v>
      </c>
    </row>
    <row r="2037" spans="3:6" x14ac:dyDescent="0.25">
      <c r="C2037" s="131">
        <v>41124</v>
      </c>
      <c r="D2037">
        <v>1.5194000000000001</v>
      </c>
      <c r="F2037">
        <v>1.5164</v>
      </c>
    </row>
    <row r="2038" spans="3:6" x14ac:dyDescent="0.25">
      <c r="C2038" s="131">
        <v>41123</v>
      </c>
      <c r="D2038">
        <v>1.5168999999999999</v>
      </c>
      <c r="F2038">
        <v>1.5138</v>
      </c>
    </row>
    <row r="2039" spans="3:6" x14ac:dyDescent="0.25">
      <c r="C2039" s="131">
        <v>41122</v>
      </c>
      <c r="D2039">
        <v>1.5186999999999999</v>
      </c>
      <c r="F2039">
        <v>1.5156000000000001</v>
      </c>
    </row>
    <row r="2040" spans="3:6" x14ac:dyDescent="0.25">
      <c r="C2040" s="131">
        <v>41121</v>
      </c>
      <c r="D2040">
        <v>1.5194000000000001</v>
      </c>
      <c r="F2040">
        <v>1.5164</v>
      </c>
    </row>
    <row r="2041" spans="3:6" x14ac:dyDescent="0.25">
      <c r="C2041" s="131">
        <v>41120</v>
      </c>
      <c r="D2041">
        <v>1.5184</v>
      </c>
      <c r="F2041">
        <v>1.5154000000000001</v>
      </c>
    </row>
    <row r="2042" spans="3:6" x14ac:dyDescent="0.25">
      <c r="C2042" s="131">
        <v>41117</v>
      </c>
      <c r="D2042">
        <v>1.5236000000000001</v>
      </c>
      <c r="F2042">
        <v>1.5206</v>
      </c>
    </row>
    <row r="2043" spans="3:6" x14ac:dyDescent="0.25">
      <c r="C2043" s="131">
        <v>41116</v>
      </c>
      <c r="D2043">
        <v>1.5326</v>
      </c>
      <c r="F2043">
        <v>1.5295000000000001</v>
      </c>
    </row>
    <row r="2044" spans="3:6" x14ac:dyDescent="0.25">
      <c r="C2044" s="131">
        <v>41115</v>
      </c>
      <c r="D2044">
        <v>1.5347999999999999</v>
      </c>
      <c r="F2044">
        <v>1.5317000000000001</v>
      </c>
    </row>
    <row r="2045" spans="3:6" x14ac:dyDescent="0.25">
      <c r="C2045" s="131">
        <v>41114</v>
      </c>
      <c r="D2045">
        <v>1.5330999999999999</v>
      </c>
      <c r="F2045">
        <v>1.5301</v>
      </c>
    </row>
    <row r="2046" spans="3:6" x14ac:dyDescent="0.25">
      <c r="C2046" s="131">
        <v>41113</v>
      </c>
      <c r="D2046">
        <v>1.5350999999999999</v>
      </c>
      <c r="F2046">
        <v>1.532</v>
      </c>
    </row>
    <row r="2047" spans="3:6" x14ac:dyDescent="0.25">
      <c r="C2047" s="131">
        <v>41110</v>
      </c>
      <c r="D2047">
        <v>1.5284</v>
      </c>
      <c r="F2047">
        <v>1.5253000000000001</v>
      </c>
    </row>
    <row r="2048" spans="3:6" x14ac:dyDescent="0.25">
      <c r="C2048" s="131">
        <v>41109</v>
      </c>
      <c r="D2048">
        <v>1.5279</v>
      </c>
      <c r="F2048">
        <v>1.5248999999999999</v>
      </c>
    </row>
    <row r="2049" spans="3:6" x14ac:dyDescent="0.25">
      <c r="C2049" s="131">
        <v>41108</v>
      </c>
      <c r="D2049">
        <v>1.5286</v>
      </c>
      <c r="F2049">
        <v>1.5256000000000001</v>
      </c>
    </row>
    <row r="2050" spans="3:6" x14ac:dyDescent="0.25">
      <c r="C2050" s="131">
        <v>41107</v>
      </c>
      <c r="D2050">
        <v>1.5281</v>
      </c>
      <c r="F2050">
        <v>1.5250999999999999</v>
      </c>
    </row>
    <row r="2051" spans="3:6" x14ac:dyDescent="0.25">
      <c r="C2051" s="131">
        <v>41106</v>
      </c>
      <c r="D2051">
        <v>1.5285</v>
      </c>
      <c r="F2051">
        <v>1.5254000000000001</v>
      </c>
    </row>
    <row r="2052" spans="3:6" x14ac:dyDescent="0.25">
      <c r="C2052" s="131">
        <v>41103</v>
      </c>
      <c r="D2052">
        <v>1.5291999999999999</v>
      </c>
      <c r="F2052">
        <v>1.5261</v>
      </c>
    </row>
    <row r="2053" spans="3:6" x14ac:dyDescent="0.25">
      <c r="C2053" s="131">
        <v>41102</v>
      </c>
      <c r="D2053">
        <v>1.528</v>
      </c>
      <c r="F2053">
        <v>1.5248999999999999</v>
      </c>
    </row>
    <row r="2054" spans="3:6" x14ac:dyDescent="0.25">
      <c r="C2054" s="131">
        <v>41101</v>
      </c>
      <c r="D2054">
        <v>1.5216000000000001</v>
      </c>
      <c r="F2054">
        <v>1.5185999999999999</v>
      </c>
    </row>
    <row r="2055" spans="3:6" x14ac:dyDescent="0.25">
      <c r="C2055" s="131">
        <v>41100</v>
      </c>
      <c r="D2055">
        <v>1.5209999999999999</v>
      </c>
      <c r="F2055">
        <v>1.518</v>
      </c>
    </row>
    <row r="2056" spans="3:6" x14ac:dyDescent="0.25">
      <c r="C2056" s="131">
        <v>41099</v>
      </c>
      <c r="D2056">
        <v>1.52</v>
      </c>
      <c r="F2056">
        <v>1.5169999999999999</v>
      </c>
    </row>
    <row r="2057" spans="3:6" x14ac:dyDescent="0.25">
      <c r="C2057" s="131">
        <v>41096</v>
      </c>
      <c r="D2057">
        <v>1.5158</v>
      </c>
      <c r="F2057">
        <v>1.5127999999999999</v>
      </c>
    </row>
    <row r="2058" spans="3:6" x14ac:dyDescent="0.25">
      <c r="C2058" s="131">
        <v>41095</v>
      </c>
      <c r="D2058">
        <v>1.5163</v>
      </c>
      <c r="F2058">
        <v>1.5132000000000001</v>
      </c>
    </row>
    <row r="2059" spans="3:6" x14ac:dyDescent="0.25">
      <c r="C2059" s="131">
        <v>41094</v>
      </c>
      <c r="D2059">
        <v>1.5115000000000001</v>
      </c>
      <c r="F2059">
        <v>1.5084</v>
      </c>
    </row>
    <row r="2060" spans="3:6" x14ac:dyDescent="0.25">
      <c r="C2060" s="131">
        <v>41093</v>
      </c>
      <c r="D2060">
        <v>1.5134000000000001</v>
      </c>
      <c r="F2060">
        <v>1.5104</v>
      </c>
    </row>
    <row r="2061" spans="3:6" x14ac:dyDescent="0.25">
      <c r="C2061" s="131">
        <v>41092</v>
      </c>
      <c r="D2061">
        <v>1.5130999999999999</v>
      </c>
      <c r="F2061">
        <v>1.5101</v>
      </c>
    </row>
    <row r="2062" spans="3:6" x14ac:dyDescent="0.25">
      <c r="C2062" s="131">
        <v>41090</v>
      </c>
      <c r="D2062">
        <v>1.5158</v>
      </c>
      <c r="F2062">
        <v>1.5126999999999999</v>
      </c>
    </row>
    <row r="2063" spans="3:6" x14ac:dyDescent="0.25">
      <c r="C2063" s="131">
        <v>41089</v>
      </c>
      <c r="D2063">
        <v>1.5158</v>
      </c>
      <c r="F2063">
        <v>1.5126999999999999</v>
      </c>
    </row>
    <row r="2064" spans="3:6" x14ac:dyDescent="0.25">
      <c r="C2064" s="131">
        <v>41088</v>
      </c>
      <c r="D2064">
        <v>1.5175000000000001</v>
      </c>
      <c r="F2064">
        <v>1.5145</v>
      </c>
    </row>
    <row r="2065" spans="3:6" x14ac:dyDescent="0.25">
      <c r="C2065" s="131">
        <v>41087</v>
      </c>
      <c r="D2065">
        <v>1.5173000000000001</v>
      </c>
      <c r="F2065">
        <v>1.5142</v>
      </c>
    </row>
    <row r="2066" spans="3:6" x14ac:dyDescent="0.25">
      <c r="C2066" s="131">
        <v>41086</v>
      </c>
      <c r="D2066">
        <v>1.5188999999999999</v>
      </c>
      <c r="F2066">
        <v>1.5159</v>
      </c>
    </row>
    <row r="2067" spans="3:6" x14ac:dyDescent="0.25">
      <c r="C2067" s="131">
        <v>41085</v>
      </c>
      <c r="D2067">
        <v>1.5162</v>
      </c>
      <c r="F2067">
        <v>1.5132000000000001</v>
      </c>
    </row>
    <row r="2068" spans="3:6" x14ac:dyDescent="0.25">
      <c r="C2068" s="131">
        <v>41082</v>
      </c>
      <c r="D2068">
        <v>1.5141</v>
      </c>
      <c r="F2068">
        <v>1.5109999999999999</v>
      </c>
    </row>
    <row r="2069" spans="3:6" x14ac:dyDescent="0.25">
      <c r="C2069" s="131">
        <v>41081</v>
      </c>
      <c r="D2069">
        <v>1.51</v>
      </c>
      <c r="F2069">
        <v>1.5069999999999999</v>
      </c>
    </row>
    <row r="2070" spans="3:6" x14ac:dyDescent="0.25">
      <c r="C2070" s="131">
        <v>41080</v>
      </c>
      <c r="D2070">
        <v>1.5107999999999999</v>
      </c>
      <c r="F2070">
        <v>1.5078</v>
      </c>
    </row>
    <row r="2071" spans="3:6" x14ac:dyDescent="0.25">
      <c r="C2071" s="131">
        <v>41079</v>
      </c>
      <c r="D2071">
        <v>1.5168999999999999</v>
      </c>
      <c r="F2071">
        <v>1.5139</v>
      </c>
    </row>
    <row r="2072" spans="3:6" x14ac:dyDescent="0.25">
      <c r="C2072" s="131">
        <v>41078</v>
      </c>
      <c r="D2072">
        <v>1.5123</v>
      </c>
      <c r="F2072">
        <v>1.5093000000000001</v>
      </c>
    </row>
    <row r="2073" spans="3:6" x14ac:dyDescent="0.25">
      <c r="C2073" s="131">
        <v>41075</v>
      </c>
      <c r="D2073">
        <v>1.5156000000000001</v>
      </c>
      <c r="F2073">
        <v>1.5125</v>
      </c>
    </row>
    <row r="2074" spans="3:6" x14ac:dyDescent="0.25">
      <c r="C2074" s="131">
        <v>41074</v>
      </c>
      <c r="D2074">
        <v>1.5166999999999999</v>
      </c>
      <c r="F2074">
        <v>1.5136000000000001</v>
      </c>
    </row>
    <row r="2075" spans="3:6" x14ac:dyDescent="0.25">
      <c r="C2075" s="131">
        <v>41073</v>
      </c>
      <c r="D2075">
        <v>1.5105</v>
      </c>
      <c r="F2075">
        <v>1.5075000000000001</v>
      </c>
    </row>
    <row r="2076" spans="3:6" x14ac:dyDescent="0.25">
      <c r="C2076" s="131">
        <v>41072</v>
      </c>
      <c r="D2076">
        <v>1.5138</v>
      </c>
      <c r="F2076">
        <v>1.5107999999999999</v>
      </c>
    </row>
    <row r="2077" spans="3:6" x14ac:dyDescent="0.25">
      <c r="C2077" s="131">
        <v>41068</v>
      </c>
      <c r="D2077">
        <v>1.5118</v>
      </c>
      <c r="F2077">
        <v>1.5087999999999999</v>
      </c>
    </row>
    <row r="2078" spans="3:6" x14ac:dyDescent="0.25">
      <c r="C2078" s="131">
        <v>41067</v>
      </c>
      <c r="D2078">
        <v>1.5094000000000001</v>
      </c>
      <c r="F2078">
        <v>1.5064</v>
      </c>
    </row>
    <row r="2079" spans="3:6" x14ac:dyDescent="0.25">
      <c r="C2079" s="131">
        <v>41066</v>
      </c>
      <c r="D2079">
        <v>1.5125</v>
      </c>
      <c r="F2079">
        <v>1.5095000000000001</v>
      </c>
    </row>
    <row r="2080" spans="3:6" x14ac:dyDescent="0.25">
      <c r="C2080" s="131">
        <v>41065</v>
      </c>
      <c r="D2080">
        <v>1.5155000000000001</v>
      </c>
      <c r="F2080">
        <v>1.5124</v>
      </c>
    </row>
    <row r="2081" spans="3:6" x14ac:dyDescent="0.25">
      <c r="C2081" s="131">
        <v>41064</v>
      </c>
      <c r="D2081">
        <v>1.5239</v>
      </c>
      <c r="F2081">
        <v>1.5207999999999999</v>
      </c>
    </row>
    <row r="2082" spans="3:6" x14ac:dyDescent="0.25">
      <c r="C2082" s="131">
        <v>41062</v>
      </c>
      <c r="D2082">
        <v>1.522</v>
      </c>
      <c r="F2082">
        <v>1.5189999999999999</v>
      </c>
    </row>
    <row r="2083" spans="3:6" x14ac:dyDescent="0.25">
      <c r="C2083" s="131">
        <v>41061</v>
      </c>
      <c r="D2083">
        <v>1.522</v>
      </c>
      <c r="F2083">
        <v>1.5189999999999999</v>
      </c>
    </row>
    <row r="2084" spans="3:6" x14ac:dyDescent="0.25">
      <c r="C2084" s="131">
        <v>41060</v>
      </c>
      <c r="D2084">
        <v>1.5189999999999999</v>
      </c>
      <c r="F2084">
        <v>1.5159</v>
      </c>
    </row>
    <row r="2085" spans="3:6" x14ac:dyDescent="0.25">
      <c r="C2085" s="131">
        <v>41059</v>
      </c>
      <c r="D2085">
        <v>1.5127999999999999</v>
      </c>
      <c r="F2085">
        <v>1.5098</v>
      </c>
    </row>
    <row r="2086" spans="3:6" x14ac:dyDescent="0.25">
      <c r="C2086" s="131">
        <v>41058</v>
      </c>
      <c r="D2086">
        <v>1.5084</v>
      </c>
      <c r="F2086">
        <v>1.5054000000000001</v>
      </c>
    </row>
    <row r="2087" spans="3:6" x14ac:dyDescent="0.25">
      <c r="C2087" s="131">
        <v>41057</v>
      </c>
      <c r="D2087">
        <v>1.5061</v>
      </c>
      <c r="F2087">
        <v>1.5031000000000001</v>
      </c>
    </row>
    <row r="2088" spans="3:6" x14ac:dyDescent="0.25">
      <c r="C2088" s="131">
        <v>41054</v>
      </c>
      <c r="D2088">
        <v>1.5071000000000001</v>
      </c>
      <c r="F2088">
        <v>1.504</v>
      </c>
    </row>
    <row r="2089" spans="3:6" x14ac:dyDescent="0.25">
      <c r="C2089" s="131">
        <v>41053</v>
      </c>
      <c r="D2089">
        <v>1.5083</v>
      </c>
      <c r="F2089">
        <v>1.5053000000000001</v>
      </c>
    </row>
    <row r="2090" spans="3:6" x14ac:dyDescent="0.25">
      <c r="C2090" s="131">
        <v>41052</v>
      </c>
      <c r="D2090">
        <v>1.5073000000000001</v>
      </c>
      <c r="F2090">
        <v>1.5043</v>
      </c>
    </row>
    <row r="2091" spans="3:6" x14ac:dyDescent="0.25">
      <c r="C2091" s="131">
        <v>41051</v>
      </c>
      <c r="D2091">
        <v>1.5051000000000001</v>
      </c>
      <c r="F2091">
        <v>1.5021</v>
      </c>
    </row>
    <row r="2092" spans="3:6" x14ac:dyDescent="0.25">
      <c r="C2092" s="131">
        <v>41050</v>
      </c>
      <c r="D2092">
        <v>1.5069999999999999</v>
      </c>
      <c r="F2092">
        <v>1.504</v>
      </c>
    </row>
    <row r="2093" spans="3:6" x14ac:dyDescent="0.25">
      <c r="C2093" s="131">
        <v>41047</v>
      </c>
      <c r="D2093">
        <v>1.5102</v>
      </c>
      <c r="F2093">
        <v>1.5072000000000001</v>
      </c>
    </row>
    <row r="2094" spans="3:6" x14ac:dyDescent="0.25">
      <c r="C2094" s="131">
        <v>41046</v>
      </c>
      <c r="D2094">
        <v>1.5033000000000001</v>
      </c>
      <c r="F2094">
        <v>1.5003</v>
      </c>
    </row>
    <row r="2095" spans="3:6" x14ac:dyDescent="0.25">
      <c r="C2095" s="131">
        <v>41045</v>
      </c>
      <c r="D2095">
        <v>1.5046999999999999</v>
      </c>
      <c r="F2095">
        <v>1.5017</v>
      </c>
    </row>
    <row r="2096" spans="3:6" x14ac:dyDescent="0.25">
      <c r="C2096" s="131">
        <v>41044</v>
      </c>
      <c r="D2096">
        <v>1.5037</v>
      </c>
      <c r="F2096">
        <v>1.5006999999999999</v>
      </c>
    </row>
    <row r="2097" spans="3:6" x14ac:dyDescent="0.25">
      <c r="C2097" s="131">
        <v>41043</v>
      </c>
      <c r="D2097">
        <v>1.5029999999999999</v>
      </c>
      <c r="F2097">
        <v>1.5</v>
      </c>
    </row>
    <row r="2098" spans="3:6" x14ac:dyDescent="0.25">
      <c r="C2098" s="131">
        <v>41040</v>
      </c>
      <c r="D2098">
        <v>1.502</v>
      </c>
      <c r="F2098">
        <v>1.4990000000000001</v>
      </c>
    </row>
    <row r="2099" spans="3:6" x14ac:dyDescent="0.25">
      <c r="C2099" s="131">
        <v>41039</v>
      </c>
      <c r="D2099">
        <v>1.4986999999999999</v>
      </c>
      <c r="F2099">
        <v>1.4957</v>
      </c>
    </row>
    <row r="2100" spans="3:6" x14ac:dyDescent="0.25">
      <c r="C2100" s="131">
        <v>41038</v>
      </c>
      <c r="D2100">
        <v>1.5003</v>
      </c>
      <c r="F2100">
        <v>1.4973000000000001</v>
      </c>
    </row>
    <row r="2101" spans="3:6" x14ac:dyDescent="0.25">
      <c r="C2101" s="131">
        <v>41037</v>
      </c>
      <c r="D2101">
        <v>1.4978</v>
      </c>
      <c r="F2101">
        <v>1.4947999999999999</v>
      </c>
    </row>
    <row r="2102" spans="3:6" x14ac:dyDescent="0.25">
      <c r="C2102" s="131">
        <v>41036</v>
      </c>
      <c r="D2102">
        <v>1.4986999999999999</v>
      </c>
      <c r="F2102">
        <v>1.4957</v>
      </c>
    </row>
    <row r="2103" spans="3:6" x14ac:dyDescent="0.25">
      <c r="C2103" s="131">
        <v>41033</v>
      </c>
      <c r="D2103">
        <v>1.4914000000000001</v>
      </c>
      <c r="F2103">
        <v>1.4884999999999999</v>
      </c>
    </row>
    <row r="2104" spans="3:6" x14ac:dyDescent="0.25">
      <c r="C2104" s="131">
        <v>41032</v>
      </c>
      <c r="D2104">
        <v>1.4902</v>
      </c>
      <c r="F2104">
        <v>1.4872000000000001</v>
      </c>
    </row>
    <row r="2105" spans="3:6" x14ac:dyDescent="0.25">
      <c r="C2105" s="131">
        <v>41031</v>
      </c>
      <c r="D2105">
        <v>1.4861</v>
      </c>
      <c r="F2105">
        <v>1.4832000000000001</v>
      </c>
    </row>
    <row r="2106" spans="3:6" x14ac:dyDescent="0.25">
      <c r="C2106" s="131">
        <v>41030</v>
      </c>
      <c r="D2106">
        <v>1.4903</v>
      </c>
      <c r="F2106">
        <v>1.4873000000000001</v>
      </c>
    </row>
    <row r="2107" spans="3:6" x14ac:dyDescent="0.25">
      <c r="C2107" s="131">
        <v>41029</v>
      </c>
      <c r="D2107">
        <v>1.4819</v>
      </c>
      <c r="F2107">
        <v>1.4789000000000001</v>
      </c>
    </row>
    <row r="2108" spans="3:6" x14ac:dyDescent="0.25">
      <c r="C2108" s="131">
        <v>41026</v>
      </c>
      <c r="D2108">
        <v>1.4821</v>
      </c>
      <c r="F2108">
        <v>1.4791000000000001</v>
      </c>
    </row>
    <row r="2109" spans="3:6" x14ac:dyDescent="0.25">
      <c r="C2109" s="131">
        <v>41025</v>
      </c>
      <c r="D2109">
        <v>1.4782</v>
      </c>
      <c r="F2109">
        <v>1.4752000000000001</v>
      </c>
    </row>
    <row r="2110" spans="3:6" x14ac:dyDescent="0.25">
      <c r="C2110" s="131">
        <v>41023</v>
      </c>
      <c r="D2110">
        <v>1.4804999999999999</v>
      </c>
      <c r="F2110">
        <v>1.4776</v>
      </c>
    </row>
    <row r="2111" spans="3:6" x14ac:dyDescent="0.25">
      <c r="C2111" s="131">
        <v>41022</v>
      </c>
      <c r="D2111">
        <v>1.4761</v>
      </c>
      <c r="F2111">
        <v>1.4731000000000001</v>
      </c>
    </row>
    <row r="2112" spans="3:6" x14ac:dyDescent="0.25">
      <c r="C2112" s="131">
        <v>41019</v>
      </c>
      <c r="D2112">
        <v>1.4725999999999999</v>
      </c>
      <c r="F2112">
        <v>1.4697</v>
      </c>
    </row>
    <row r="2113" spans="3:6" x14ac:dyDescent="0.25">
      <c r="C2113" s="131">
        <v>41018</v>
      </c>
      <c r="D2113">
        <v>1.4728000000000001</v>
      </c>
      <c r="F2113">
        <v>1.4698</v>
      </c>
    </row>
    <row r="2114" spans="3:6" x14ac:dyDescent="0.25">
      <c r="C2114" s="131">
        <v>41017</v>
      </c>
      <c r="D2114">
        <v>1.4712000000000001</v>
      </c>
      <c r="F2114">
        <v>1.4681999999999999</v>
      </c>
    </row>
    <row r="2115" spans="3:6" x14ac:dyDescent="0.25">
      <c r="C2115" s="131">
        <v>41016</v>
      </c>
      <c r="D2115">
        <v>1.4731000000000001</v>
      </c>
      <c r="F2115">
        <v>1.4701</v>
      </c>
    </row>
    <row r="2116" spans="3:6" x14ac:dyDescent="0.25">
      <c r="C2116" s="131">
        <v>41015</v>
      </c>
      <c r="D2116">
        <v>1.4726999999999999</v>
      </c>
      <c r="F2116">
        <v>1.4697</v>
      </c>
    </row>
    <row r="2117" spans="3:6" x14ac:dyDescent="0.25">
      <c r="C2117" s="131">
        <v>41012</v>
      </c>
      <c r="D2117">
        <v>1.4709000000000001</v>
      </c>
      <c r="F2117">
        <v>1.4679</v>
      </c>
    </row>
    <row r="2118" spans="3:6" x14ac:dyDescent="0.25">
      <c r="C2118" s="131">
        <v>41011</v>
      </c>
      <c r="D2118">
        <v>1.4666999999999999</v>
      </c>
      <c r="F2118">
        <v>1.4638</v>
      </c>
    </row>
    <row r="2119" spans="3:6" x14ac:dyDescent="0.25">
      <c r="C2119" s="131">
        <v>41010</v>
      </c>
      <c r="D2119">
        <v>1.4684999999999999</v>
      </c>
      <c r="F2119">
        <v>1.4656</v>
      </c>
    </row>
    <row r="2120" spans="3:6" x14ac:dyDescent="0.25">
      <c r="C2120" s="131">
        <v>41009</v>
      </c>
      <c r="D2120">
        <v>1.4697</v>
      </c>
      <c r="F2120">
        <v>1.4668000000000001</v>
      </c>
    </row>
    <row r="2121" spans="3:6" x14ac:dyDescent="0.25">
      <c r="C2121" s="131">
        <v>41004</v>
      </c>
      <c r="D2121">
        <v>1.4635</v>
      </c>
      <c r="F2121">
        <v>1.4605999999999999</v>
      </c>
    </row>
    <row r="2122" spans="3:6" x14ac:dyDescent="0.25">
      <c r="C2122" s="131">
        <v>41003</v>
      </c>
      <c r="D2122">
        <v>1.4635</v>
      </c>
      <c r="F2122">
        <v>1.4604999999999999</v>
      </c>
    </row>
    <row r="2123" spans="3:6" x14ac:dyDescent="0.25">
      <c r="C2123" s="131">
        <v>41002</v>
      </c>
      <c r="D2123">
        <v>1.464</v>
      </c>
      <c r="F2123">
        <v>1.4611000000000001</v>
      </c>
    </row>
    <row r="2124" spans="3:6" x14ac:dyDescent="0.25">
      <c r="C2124" s="131">
        <v>41001</v>
      </c>
      <c r="D2124">
        <v>1.4613</v>
      </c>
      <c r="F2124">
        <v>1.4583999999999999</v>
      </c>
    </row>
    <row r="2125" spans="3:6" x14ac:dyDescent="0.25">
      <c r="C2125" s="131">
        <v>40999</v>
      </c>
      <c r="D2125">
        <v>1.4636</v>
      </c>
      <c r="F2125">
        <v>1.4605999999999999</v>
      </c>
    </row>
    <row r="2126" spans="3:6" x14ac:dyDescent="0.25">
      <c r="C2126" s="131">
        <v>40998</v>
      </c>
      <c r="D2126">
        <v>1.4636</v>
      </c>
      <c r="F2126">
        <v>1.4605999999999999</v>
      </c>
    </row>
    <row r="2127" spans="3:6" x14ac:dyDescent="0.25">
      <c r="C2127" s="131">
        <v>40997</v>
      </c>
      <c r="D2127">
        <v>1.4615</v>
      </c>
      <c r="F2127">
        <v>1.4585999999999999</v>
      </c>
    </row>
    <row r="2128" spans="3:6" x14ac:dyDescent="0.25">
      <c r="C2128" s="131">
        <v>40996</v>
      </c>
      <c r="D2128">
        <v>1.4570000000000001</v>
      </c>
      <c r="F2128">
        <v>1.4540999999999999</v>
      </c>
    </row>
    <row r="2129" spans="3:6" x14ac:dyDescent="0.25">
      <c r="C2129" s="131">
        <v>40995</v>
      </c>
      <c r="D2129">
        <v>1.4530000000000001</v>
      </c>
      <c r="F2129">
        <v>1.4500999999999999</v>
      </c>
    </row>
    <row r="2130" spans="3:6" x14ac:dyDescent="0.25">
      <c r="C2130" s="131">
        <v>40994</v>
      </c>
      <c r="D2130">
        <v>1.4527000000000001</v>
      </c>
      <c r="F2130">
        <v>1.4497</v>
      </c>
    </row>
    <row r="2131" spans="3:6" x14ac:dyDescent="0.25">
      <c r="C2131" s="131">
        <v>40991</v>
      </c>
      <c r="D2131">
        <v>1.4533</v>
      </c>
      <c r="F2131">
        <v>1.4502999999999999</v>
      </c>
    </row>
    <row r="2132" spans="3:6" x14ac:dyDescent="0.25">
      <c r="C2132" s="131">
        <v>40990</v>
      </c>
      <c r="D2132">
        <v>1.4518</v>
      </c>
      <c r="F2132">
        <v>1.4489000000000001</v>
      </c>
    </row>
    <row r="2133" spans="3:6" x14ac:dyDescent="0.25">
      <c r="C2133" s="131">
        <v>40989</v>
      </c>
      <c r="D2133">
        <v>1.4488000000000001</v>
      </c>
      <c r="F2133">
        <v>1.4459</v>
      </c>
    </row>
    <row r="2134" spans="3:6" x14ac:dyDescent="0.25">
      <c r="C2134" s="131">
        <v>40988</v>
      </c>
      <c r="D2134">
        <v>1.4491000000000001</v>
      </c>
      <c r="F2134">
        <v>1.4461999999999999</v>
      </c>
    </row>
    <row r="2135" spans="3:6" x14ac:dyDescent="0.25">
      <c r="C2135" s="131">
        <v>40987</v>
      </c>
      <c r="D2135">
        <v>1.4479</v>
      </c>
      <c r="F2135">
        <v>1.4450000000000001</v>
      </c>
    </row>
    <row r="2136" spans="3:6" x14ac:dyDescent="0.25">
      <c r="C2136" s="131">
        <v>40984</v>
      </c>
      <c r="D2136">
        <v>1.4481999999999999</v>
      </c>
      <c r="F2136">
        <v>1.4453</v>
      </c>
    </row>
    <row r="2137" spans="3:6" x14ac:dyDescent="0.25">
      <c r="C2137" s="131">
        <v>40983</v>
      </c>
      <c r="D2137">
        <v>1.4463999999999999</v>
      </c>
      <c r="F2137">
        <v>1.4436</v>
      </c>
    </row>
    <row r="2138" spans="3:6" x14ac:dyDescent="0.25">
      <c r="C2138" s="131">
        <v>40982</v>
      </c>
      <c r="D2138">
        <v>1.4536</v>
      </c>
      <c r="F2138">
        <v>1.4507000000000001</v>
      </c>
    </row>
    <row r="2139" spans="3:6" x14ac:dyDescent="0.25">
      <c r="C2139" s="131">
        <v>40981</v>
      </c>
      <c r="D2139">
        <v>1.458</v>
      </c>
      <c r="F2139">
        <v>1.4551000000000001</v>
      </c>
    </row>
    <row r="2140" spans="3:6" x14ac:dyDescent="0.25">
      <c r="C2140" s="131">
        <v>40980</v>
      </c>
      <c r="D2140">
        <v>1.4579</v>
      </c>
      <c r="F2140">
        <v>1.4550000000000001</v>
      </c>
    </row>
    <row r="2141" spans="3:6" x14ac:dyDescent="0.25">
      <c r="C2141" s="131">
        <v>40977</v>
      </c>
      <c r="D2141">
        <v>1.4539</v>
      </c>
      <c r="F2141">
        <v>1.4510000000000001</v>
      </c>
    </row>
    <row r="2142" spans="3:6" x14ac:dyDescent="0.25">
      <c r="C2142" s="131">
        <v>40976</v>
      </c>
      <c r="D2142">
        <v>1.4562999999999999</v>
      </c>
      <c r="F2142">
        <v>1.4534</v>
      </c>
    </row>
    <row r="2143" spans="3:6" x14ac:dyDescent="0.25">
      <c r="C2143" s="131">
        <v>40975</v>
      </c>
      <c r="D2143">
        <v>1.4556</v>
      </c>
      <c r="F2143">
        <v>1.4527000000000001</v>
      </c>
    </row>
    <row r="2144" spans="3:6" x14ac:dyDescent="0.25">
      <c r="C2144" s="131">
        <v>40974</v>
      </c>
      <c r="D2144">
        <v>1.4527000000000001</v>
      </c>
      <c r="F2144">
        <v>1.4498</v>
      </c>
    </row>
    <row r="2145" spans="3:6" x14ac:dyDescent="0.25">
      <c r="C2145" s="131">
        <v>40973</v>
      </c>
      <c r="D2145">
        <v>1.4505999999999999</v>
      </c>
      <c r="F2145">
        <v>1.4477</v>
      </c>
    </row>
    <row r="2146" spans="3:6" x14ac:dyDescent="0.25">
      <c r="C2146" s="131">
        <v>40970</v>
      </c>
      <c r="D2146">
        <v>1.4469000000000001</v>
      </c>
      <c r="F2146">
        <v>1.444</v>
      </c>
    </row>
    <row r="2147" spans="3:6" x14ac:dyDescent="0.25">
      <c r="C2147" s="131">
        <v>40969</v>
      </c>
      <c r="D2147">
        <v>1.45</v>
      </c>
      <c r="F2147">
        <v>1.4471000000000001</v>
      </c>
    </row>
    <row r="2148" spans="3:6" x14ac:dyDescent="0.25">
      <c r="C2148" s="131">
        <v>40968</v>
      </c>
      <c r="D2148">
        <v>1.4524999999999999</v>
      </c>
      <c r="F2148">
        <v>1.4496</v>
      </c>
    </row>
    <row r="2149" spans="3:6" x14ac:dyDescent="0.25">
      <c r="C2149" s="131">
        <v>40967</v>
      </c>
      <c r="D2149">
        <v>1.4525999999999999</v>
      </c>
      <c r="F2149">
        <v>1.4497</v>
      </c>
    </row>
    <row r="2150" spans="3:6" x14ac:dyDescent="0.25">
      <c r="C2150" s="131">
        <v>40966</v>
      </c>
      <c r="D2150">
        <v>1.45</v>
      </c>
      <c r="F2150">
        <v>1.4472</v>
      </c>
    </row>
    <row r="2151" spans="3:6" x14ac:dyDescent="0.25">
      <c r="C2151" s="131">
        <v>40963</v>
      </c>
      <c r="D2151">
        <v>1.4478</v>
      </c>
      <c r="F2151">
        <v>1.4449000000000001</v>
      </c>
    </row>
    <row r="2152" spans="3:6" x14ac:dyDescent="0.25">
      <c r="C2152" s="131">
        <v>40962</v>
      </c>
      <c r="D2152">
        <v>1.4503999999999999</v>
      </c>
      <c r="F2152">
        <v>1.4475</v>
      </c>
    </row>
    <row r="2153" spans="3:6" x14ac:dyDescent="0.25">
      <c r="C2153" s="131">
        <v>40961</v>
      </c>
      <c r="D2153">
        <v>1.4479</v>
      </c>
      <c r="F2153">
        <v>1.4450000000000001</v>
      </c>
    </row>
    <row r="2154" spans="3:6" x14ac:dyDescent="0.25">
      <c r="C2154" s="131">
        <v>40960</v>
      </c>
      <c r="D2154">
        <v>1.4476</v>
      </c>
      <c r="F2154">
        <v>1.4448000000000001</v>
      </c>
    </row>
    <row r="2155" spans="3:6" x14ac:dyDescent="0.25">
      <c r="C2155" s="131">
        <v>40959</v>
      </c>
      <c r="D2155">
        <v>1.4454</v>
      </c>
      <c r="F2155">
        <v>1.4424999999999999</v>
      </c>
    </row>
    <row r="2156" spans="3:6" x14ac:dyDescent="0.25">
      <c r="C2156" s="131">
        <v>40956</v>
      </c>
      <c r="D2156">
        <v>1.4481999999999999</v>
      </c>
      <c r="F2156">
        <v>1.4453</v>
      </c>
    </row>
    <row r="2157" spans="3:6" x14ac:dyDescent="0.25">
      <c r="C2157" s="131">
        <v>40955</v>
      </c>
      <c r="D2157">
        <v>1.4532</v>
      </c>
      <c r="F2157">
        <v>1.4502999999999999</v>
      </c>
    </row>
    <row r="2158" spans="3:6" x14ac:dyDescent="0.25">
      <c r="C2158" s="131">
        <v>40954</v>
      </c>
      <c r="D2158">
        <v>1.4495</v>
      </c>
      <c r="F2158">
        <v>1.4466000000000001</v>
      </c>
    </row>
    <row r="2159" spans="3:6" x14ac:dyDescent="0.25">
      <c r="C2159" s="131">
        <v>40953</v>
      </c>
      <c r="D2159">
        <v>1.4504999999999999</v>
      </c>
      <c r="F2159">
        <v>1.4476</v>
      </c>
    </row>
    <row r="2160" spans="3:6" x14ac:dyDescent="0.25">
      <c r="C2160" s="131">
        <v>40952</v>
      </c>
      <c r="D2160">
        <v>1.4488000000000001</v>
      </c>
      <c r="F2160">
        <v>1.4459</v>
      </c>
    </row>
    <row r="2161" spans="3:6" x14ac:dyDescent="0.25">
      <c r="C2161" s="131">
        <v>40949</v>
      </c>
      <c r="D2161">
        <v>1.4484999999999999</v>
      </c>
      <c r="F2161">
        <v>1.4456</v>
      </c>
    </row>
    <row r="2162" spans="3:6" x14ac:dyDescent="0.25">
      <c r="C2162" s="131">
        <v>40948</v>
      </c>
      <c r="D2162">
        <v>1.4452</v>
      </c>
      <c r="F2162">
        <v>1.4422999999999999</v>
      </c>
    </row>
    <row r="2163" spans="3:6" x14ac:dyDescent="0.25">
      <c r="C2163" s="131">
        <v>40947</v>
      </c>
      <c r="D2163">
        <v>1.4463999999999999</v>
      </c>
      <c r="F2163">
        <v>1.4435</v>
      </c>
    </row>
    <row r="2164" spans="3:6" x14ac:dyDescent="0.25">
      <c r="C2164" s="131">
        <v>40946</v>
      </c>
      <c r="D2164">
        <v>1.4470000000000001</v>
      </c>
      <c r="F2164">
        <v>1.4440999999999999</v>
      </c>
    </row>
    <row r="2165" spans="3:6" x14ac:dyDescent="0.25">
      <c r="C2165" s="131">
        <v>40945</v>
      </c>
      <c r="D2165">
        <v>1.4511000000000001</v>
      </c>
      <c r="F2165">
        <v>1.4481999999999999</v>
      </c>
    </row>
    <row r="2166" spans="3:6" x14ac:dyDescent="0.25">
      <c r="C2166" s="131">
        <v>40942</v>
      </c>
      <c r="D2166">
        <v>1.4556</v>
      </c>
      <c r="F2166">
        <v>1.4527000000000001</v>
      </c>
    </row>
    <row r="2167" spans="3:6" x14ac:dyDescent="0.25">
      <c r="C2167" s="131">
        <v>40941</v>
      </c>
      <c r="D2167">
        <v>1.4542999999999999</v>
      </c>
      <c r="F2167">
        <v>1.4514</v>
      </c>
    </row>
    <row r="2168" spans="3:6" x14ac:dyDescent="0.25">
      <c r="C2168" s="131">
        <v>40940</v>
      </c>
      <c r="D2168">
        <v>1.4556</v>
      </c>
      <c r="F2168">
        <v>1.4527000000000001</v>
      </c>
    </row>
    <row r="2169" spans="3:6" x14ac:dyDescent="0.25">
      <c r="C2169" s="131">
        <v>40939</v>
      </c>
      <c r="D2169">
        <v>1.4540999999999999</v>
      </c>
      <c r="F2169">
        <v>1.4512</v>
      </c>
    </row>
    <row r="2170" spans="3:6" x14ac:dyDescent="0.25">
      <c r="C2170" s="131">
        <v>40938</v>
      </c>
      <c r="D2170">
        <v>1.4518</v>
      </c>
      <c r="F2170">
        <v>1.4489000000000001</v>
      </c>
    </row>
    <row r="2171" spans="3:6" x14ac:dyDescent="0.25">
      <c r="C2171" s="131">
        <v>40935</v>
      </c>
      <c r="D2171">
        <v>1.4486000000000001</v>
      </c>
      <c r="F2171">
        <v>1.4457</v>
      </c>
    </row>
    <row r="2172" spans="3:6" x14ac:dyDescent="0.25">
      <c r="C2172" s="131">
        <v>40933</v>
      </c>
      <c r="D2172">
        <v>1.4419</v>
      </c>
      <c r="F2172">
        <v>1.4390000000000001</v>
      </c>
    </row>
    <row r="2173" spans="3:6" x14ac:dyDescent="0.25">
      <c r="C2173" s="131">
        <v>40932</v>
      </c>
      <c r="D2173">
        <v>1.4473</v>
      </c>
      <c r="F2173">
        <v>1.4443999999999999</v>
      </c>
    </row>
    <row r="2174" spans="3:6" x14ac:dyDescent="0.25">
      <c r="C2174" s="131">
        <v>40931</v>
      </c>
      <c r="D2174">
        <v>1.4480999999999999</v>
      </c>
      <c r="F2174">
        <v>1.4452</v>
      </c>
    </row>
    <row r="2175" spans="3:6" x14ac:dyDescent="0.25">
      <c r="C2175" s="131">
        <v>40928</v>
      </c>
      <c r="D2175">
        <v>1.4496</v>
      </c>
      <c r="F2175">
        <v>1.4467000000000001</v>
      </c>
    </row>
    <row r="2176" spans="3:6" x14ac:dyDescent="0.25">
      <c r="C2176" s="131">
        <v>40927</v>
      </c>
      <c r="D2176">
        <v>1.4536</v>
      </c>
      <c r="F2176">
        <v>1.4507000000000001</v>
      </c>
    </row>
    <row r="2177" spans="3:6" x14ac:dyDescent="0.25">
      <c r="C2177" s="131">
        <v>40926</v>
      </c>
      <c r="D2177">
        <v>1.4523999999999999</v>
      </c>
      <c r="F2177">
        <v>1.4495</v>
      </c>
    </row>
    <row r="2178" spans="3:6" x14ac:dyDescent="0.25">
      <c r="C2178" s="131">
        <v>40925</v>
      </c>
      <c r="D2178">
        <v>1.4512</v>
      </c>
      <c r="F2178">
        <v>1.4482999999999999</v>
      </c>
    </row>
    <row r="2179" spans="3:6" x14ac:dyDescent="0.25">
      <c r="C2179" s="131">
        <v>40924</v>
      </c>
      <c r="D2179">
        <v>1.4565999999999999</v>
      </c>
      <c r="F2179">
        <v>1.4537</v>
      </c>
    </row>
    <row r="2180" spans="3:6" x14ac:dyDescent="0.25">
      <c r="C2180" s="131">
        <v>40921</v>
      </c>
      <c r="D2180">
        <v>1.4486000000000001</v>
      </c>
      <c r="F2180">
        <v>1.4457</v>
      </c>
    </row>
    <row r="2181" spans="3:6" x14ac:dyDescent="0.25">
      <c r="C2181" s="131">
        <v>40920</v>
      </c>
      <c r="D2181">
        <v>1.4531000000000001</v>
      </c>
      <c r="F2181">
        <v>1.4501999999999999</v>
      </c>
    </row>
    <row r="2182" spans="3:6" x14ac:dyDescent="0.25">
      <c r="C2182" s="131">
        <v>40919</v>
      </c>
      <c r="D2182">
        <v>1.4516</v>
      </c>
      <c r="F2182">
        <v>1.4487000000000001</v>
      </c>
    </row>
    <row r="2183" spans="3:6" x14ac:dyDescent="0.25">
      <c r="C2183" s="131">
        <v>40918</v>
      </c>
      <c r="D2183">
        <v>1.4517</v>
      </c>
      <c r="F2183">
        <v>1.4488000000000001</v>
      </c>
    </row>
    <row r="2184" spans="3:6" x14ac:dyDescent="0.25">
      <c r="C2184" s="131">
        <v>40917</v>
      </c>
      <c r="D2184">
        <v>1.4536</v>
      </c>
      <c r="F2184">
        <v>1.4507000000000001</v>
      </c>
    </row>
    <row r="2185" spans="3:6" x14ac:dyDescent="0.25">
      <c r="C2185" s="131">
        <v>40914</v>
      </c>
      <c r="D2185">
        <v>1.4508000000000001</v>
      </c>
      <c r="F2185">
        <v>1.4479</v>
      </c>
    </row>
    <row r="2186" spans="3:6" x14ac:dyDescent="0.25">
      <c r="C2186" s="131">
        <v>40913</v>
      </c>
      <c r="D2186">
        <v>1.4501999999999999</v>
      </c>
      <c r="F2186">
        <v>1.4473</v>
      </c>
    </row>
    <row r="2187" spans="3:6" x14ac:dyDescent="0.25">
      <c r="C2187" s="131">
        <v>40912</v>
      </c>
      <c r="D2187">
        <v>1.4491000000000001</v>
      </c>
      <c r="F2187">
        <v>1.4461999999999999</v>
      </c>
    </row>
    <row r="2188" spans="3:6" x14ac:dyDescent="0.25">
      <c r="C2188" s="131">
        <v>40911</v>
      </c>
      <c r="D2188">
        <v>1.4504999999999999</v>
      </c>
      <c r="F2188">
        <v>1.4476</v>
      </c>
    </row>
    <row r="2189" spans="3:6" x14ac:dyDescent="0.25">
      <c r="C2189" s="131">
        <v>40908</v>
      </c>
      <c r="D2189">
        <v>1.4545999999999999</v>
      </c>
      <c r="F2189">
        <v>1.4517</v>
      </c>
    </row>
    <row r="2190" spans="3:6" x14ac:dyDescent="0.25">
      <c r="C2190" s="131">
        <v>40907</v>
      </c>
      <c r="D2190">
        <v>1.4545999999999999</v>
      </c>
      <c r="F2190">
        <v>1.4517</v>
      </c>
    </row>
    <row r="2191" spans="3:6" x14ac:dyDescent="0.25">
      <c r="C2191" s="131">
        <v>40906</v>
      </c>
      <c r="D2191">
        <v>1.4523999999999999</v>
      </c>
      <c r="F2191">
        <v>1.4495</v>
      </c>
    </row>
    <row r="2192" spans="3:6" x14ac:dyDescent="0.25">
      <c r="C2192" s="131">
        <v>40905</v>
      </c>
      <c r="D2192">
        <v>1.4497</v>
      </c>
      <c r="F2192">
        <v>1.4468000000000001</v>
      </c>
    </row>
    <row r="2193" spans="3:6" x14ac:dyDescent="0.25">
      <c r="C2193" s="131">
        <v>40900</v>
      </c>
      <c r="D2193">
        <v>1.4519</v>
      </c>
      <c r="F2193">
        <v>1.4490000000000001</v>
      </c>
    </row>
    <row r="2194" spans="3:6" x14ac:dyDescent="0.25">
      <c r="C2194" s="131">
        <v>40899</v>
      </c>
      <c r="D2194">
        <v>1.4523999999999999</v>
      </c>
      <c r="F2194">
        <v>1.4495</v>
      </c>
    </row>
    <row r="2195" spans="3:6" x14ac:dyDescent="0.25">
      <c r="C2195" s="131">
        <v>40898</v>
      </c>
      <c r="D2195">
        <v>1.4510000000000001</v>
      </c>
      <c r="F2195">
        <v>1.4480999999999999</v>
      </c>
    </row>
    <row r="2196" spans="3:6" x14ac:dyDescent="0.25">
      <c r="C2196" s="131">
        <v>40897</v>
      </c>
      <c r="D2196">
        <v>1.4548000000000001</v>
      </c>
      <c r="F2196">
        <v>1.4519</v>
      </c>
    </row>
    <row r="2197" spans="3:6" x14ac:dyDescent="0.25">
      <c r="C2197" s="131">
        <v>40896</v>
      </c>
      <c r="D2197">
        <v>1.4553</v>
      </c>
      <c r="F2197">
        <v>1.4523999999999999</v>
      </c>
    </row>
    <row r="2198" spans="3:6" x14ac:dyDescent="0.25">
      <c r="C2198" s="131">
        <v>40893</v>
      </c>
      <c r="D2198">
        <v>1.4537</v>
      </c>
      <c r="F2198">
        <v>1.4508000000000001</v>
      </c>
    </row>
    <row r="2199" spans="3:6" x14ac:dyDescent="0.25">
      <c r="C2199" s="131">
        <v>40892</v>
      </c>
      <c r="D2199">
        <v>1.4556</v>
      </c>
      <c r="F2199">
        <v>1.4527000000000001</v>
      </c>
    </row>
    <row r="2200" spans="3:6" x14ac:dyDescent="0.25">
      <c r="C2200" s="131">
        <v>40891</v>
      </c>
      <c r="D2200">
        <v>1.4503999999999999</v>
      </c>
      <c r="F2200">
        <v>1.4475</v>
      </c>
    </row>
    <row r="2201" spans="3:6" x14ac:dyDescent="0.25">
      <c r="C2201" s="131">
        <v>40890</v>
      </c>
      <c r="D2201">
        <v>1.4516</v>
      </c>
      <c r="F2201">
        <v>1.4487000000000001</v>
      </c>
    </row>
    <row r="2202" spans="3:6" x14ac:dyDescent="0.25">
      <c r="C2202" s="131">
        <v>40889</v>
      </c>
      <c r="D2202">
        <v>1.4494</v>
      </c>
      <c r="F2202">
        <v>1.4464999999999999</v>
      </c>
    </row>
    <row r="2203" spans="3:6" x14ac:dyDescent="0.25">
      <c r="C2203" s="131">
        <v>40886</v>
      </c>
      <c r="D2203">
        <v>1.4537</v>
      </c>
      <c r="F2203">
        <v>1.4508000000000001</v>
      </c>
    </row>
    <row r="2204" spans="3:6" x14ac:dyDescent="0.25">
      <c r="C2204" s="131">
        <v>40885</v>
      </c>
      <c r="D2204">
        <v>1.4493</v>
      </c>
      <c r="F2204">
        <v>1.4463999999999999</v>
      </c>
    </row>
    <row r="2205" spans="3:6" x14ac:dyDescent="0.25">
      <c r="C2205" s="131">
        <v>40884</v>
      </c>
      <c r="D2205">
        <v>1.4481999999999999</v>
      </c>
      <c r="F2205">
        <v>1.4453</v>
      </c>
    </row>
    <row r="2206" spans="3:6" x14ac:dyDescent="0.25">
      <c r="C2206" s="131">
        <v>40883</v>
      </c>
      <c r="D2206">
        <v>1.4517</v>
      </c>
      <c r="F2206">
        <v>1.4488000000000001</v>
      </c>
    </row>
    <row r="2207" spans="3:6" x14ac:dyDescent="0.25">
      <c r="C2207" s="131">
        <v>40882</v>
      </c>
      <c r="D2207">
        <v>1.4478</v>
      </c>
      <c r="F2207">
        <v>1.4450000000000001</v>
      </c>
    </row>
    <row r="2208" spans="3:6" x14ac:dyDescent="0.25">
      <c r="C2208" s="131">
        <v>40879</v>
      </c>
      <c r="D2208">
        <v>1.4459</v>
      </c>
      <c r="F2208">
        <v>1.4430000000000001</v>
      </c>
    </row>
    <row r="2209" spans="3:6" x14ac:dyDescent="0.25">
      <c r="C2209" s="131">
        <v>40878</v>
      </c>
      <c r="D2209">
        <v>1.4451000000000001</v>
      </c>
      <c r="F2209">
        <v>1.4421999999999999</v>
      </c>
    </row>
    <row r="2210" spans="3:6" x14ac:dyDescent="0.25">
      <c r="C2210" s="131">
        <v>40877</v>
      </c>
      <c r="D2210">
        <v>1.4490000000000001</v>
      </c>
      <c r="F2210">
        <v>1.4461999999999999</v>
      </c>
    </row>
    <row r="2211" spans="3:6" x14ac:dyDescent="0.25">
      <c r="C2211" s="131">
        <v>40876</v>
      </c>
      <c r="D2211">
        <v>1.4477</v>
      </c>
      <c r="F2211">
        <v>1.4448000000000001</v>
      </c>
    </row>
    <row r="2212" spans="3:6" x14ac:dyDescent="0.25">
      <c r="C2212" s="131">
        <v>40875</v>
      </c>
      <c r="D2212">
        <v>1.4512</v>
      </c>
      <c r="F2212">
        <v>1.4482999999999999</v>
      </c>
    </row>
    <row r="2213" spans="3:6" x14ac:dyDescent="0.25">
      <c r="C2213" s="131">
        <v>40872</v>
      </c>
      <c r="D2213">
        <v>1.4529000000000001</v>
      </c>
      <c r="F2213">
        <v>1.45</v>
      </c>
    </row>
    <row r="2214" spans="3:6" x14ac:dyDescent="0.25">
      <c r="C2214" s="131">
        <v>40871</v>
      </c>
      <c r="D2214">
        <v>1.4513</v>
      </c>
      <c r="F2214">
        <v>1.4483999999999999</v>
      </c>
    </row>
    <row r="2215" spans="3:6" x14ac:dyDescent="0.25">
      <c r="C2215" s="131">
        <v>40870</v>
      </c>
      <c r="D2215">
        <v>1.4501999999999999</v>
      </c>
      <c r="F2215">
        <v>1.4473</v>
      </c>
    </row>
    <row r="2216" spans="3:6" x14ac:dyDescent="0.25">
      <c r="C2216" s="131">
        <v>40869</v>
      </c>
      <c r="D2216">
        <v>1.4471000000000001</v>
      </c>
      <c r="F2216">
        <v>1.4441999999999999</v>
      </c>
    </row>
    <row r="2217" spans="3:6" x14ac:dyDescent="0.25">
      <c r="C2217" s="131">
        <v>40868</v>
      </c>
      <c r="D2217">
        <v>1.4448000000000001</v>
      </c>
      <c r="F2217">
        <v>1.4419</v>
      </c>
    </row>
    <row r="2218" spans="3:6" x14ac:dyDescent="0.25">
      <c r="C2218" s="131">
        <v>40865</v>
      </c>
      <c r="D2218">
        <v>1.4462999999999999</v>
      </c>
      <c r="F2218">
        <v>1.4434</v>
      </c>
    </row>
    <row r="2219" spans="3:6" x14ac:dyDescent="0.25">
      <c r="C2219" s="131">
        <v>40864</v>
      </c>
      <c r="D2219">
        <v>1.4437</v>
      </c>
      <c r="F2219">
        <v>1.4408000000000001</v>
      </c>
    </row>
    <row r="2220" spans="3:6" x14ac:dyDescent="0.25">
      <c r="C2220" s="131">
        <v>40863</v>
      </c>
      <c r="D2220">
        <v>1.4460999999999999</v>
      </c>
      <c r="F2220">
        <v>1.4432</v>
      </c>
    </row>
    <row r="2221" spans="3:6" x14ac:dyDescent="0.25">
      <c r="C2221" s="131">
        <v>40862</v>
      </c>
      <c r="D2221">
        <v>1.4422999999999999</v>
      </c>
      <c r="F2221">
        <v>1.4395</v>
      </c>
    </row>
    <row r="2222" spans="3:6" x14ac:dyDescent="0.25">
      <c r="C2222" s="131">
        <v>40861</v>
      </c>
      <c r="D2222">
        <v>1.4359999999999999</v>
      </c>
      <c r="F2222">
        <v>1.4332</v>
      </c>
    </row>
    <row r="2223" spans="3:6" x14ac:dyDescent="0.25">
      <c r="C2223" s="131">
        <v>40858</v>
      </c>
      <c r="D2223">
        <v>1.4398</v>
      </c>
      <c r="F2223">
        <v>1.4369000000000001</v>
      </c>
    </row>
    <row r="2224" spans="3:6" x14ac:dyDescent="0.25">
      <c r="C2224" s="131">
        <v>40857</v>
      </c>
      <c r="D2224">
        <v>1.4424999999999999</v>
      </c>
      <c r="F2224">
        <v>1.4396</v>
      </c>
    </row>
    <row r="2225" spans="3:6" x14ac:dyDescent="0.25">
      <c r="C2225" s="131">
        <v>40856</v>
      </c>
      <c r="D2225">
        <v>1.4353</v>
      </c>
      <c r="F2225">
        <v>1.4323999999999999</v>
      </c>
    </row>
    <row r="2226" spans="3:6" x14ac:dyDescent="0.25">
      <c r="C2226" s="131">
        <v>40855</v>
      </c>
      <c r="D2226">
        <v>1.4359999999999999</v>
      </c>
      <c r="F2226">
        <v>1.4331</v>
      </c>
    </row>
    <row r="2227" spans="3:6" x14ac:dyDescent="0.25">
      <c r="C2227" s="131">
        <v>40854</v>
      </c>
      <c r="D2227">
        <v>1.4331</v>
      </c>
      <c r="F2227">
        <v>1.4301999999999999</v>
      </c>
    </row>
    <row r="2228" spans="3:6" x14ac:dyDescent="0.25">
      <c r="C2228" s="131">
        <v>40851</v>
      </c>
      <c r="D2228">
        <v>1.4300999999999999</v>
      </c>
      <c r="F2228">
        <v>1.4272</v>
      </c>
    </row>
    <row r="2229" spans="3:6" x14ac:dyDescent="0.25">
      <c r="C2229" s="131">
        <v>40850</v>
      </c>
      <c r="D2229">
        <v>1.4349000000000001</v>
      </c>
      <c r="F2229">
        <v>1.4320999999999999</v>
      </c>
    </row>
    <row r="2230" spans="3:6" x14ac:dyDescent="0.25">
      <c r="C2230" s="131">
        <v>40849</v>
      </c>
      <c r="D2230">
        <v>1.4326000000000001</v>
      </c>
      <c r="F2230">
        <v>1.4298</v>
      </c>
    </row>
    <row r="2231" spans="3:6" x14ac:dyDescent="0.25">
      <c r="C2231" s="131">
        <v>40848</v>
      </c>
      <c r="D2231">
        <v>1.4259999999999999</v>
      </c>
      <c r="F2231">
        <v>1.4232</v>
      </c>
    </row>
    <row r="2232" spans="3:6" x14ac:dyDescent="0.25">
      <c r="C2232" s="131">
        <v>40847</v>
      </c>
      <c r="D2232">
        <v>1.4206000000000001</v>
      </c>
      <c r="F2232">
        <v>1.4177999999999999</v>
      </c>
    </row>
    <row r="2233" spans="3:6" x14ac:dyDescent="0.25">
      <c r="C2233" s="131">
        <v>40844</v>
      </c>
      <c r="D2233">
        <v>1.4177999999999999</v>
      </c>
      <c r="F2233">
        <v>1.4149</v>
      </c>
    </row>
    <row r="2234" spans="3:6" x14ac:dyDescent="0.25">
      <c r="C2234" s="131">
        <v>40843</v>
      </c>
      <c r="D2234">
        <v>1.4200999999999999</v>
      </c>
      <c r="F2234">
        <v>1.4173</v>
      </c>
    </row>
    <row r="2235" spans="3:6" x14ac:dyDescent="0.25">
      <c r="C2235" s="131">
        <v>40842</v>
      </c>
      <c r="D2235">
        <v>1.4268000000000001</v>
      </c>
      <c r="F2235">
        <v>1.4238999999999999</v>
      </c>
    </row>
    <row r="2236" spans="3:6" x14ac:dyDescent="0.25">
      <c r="C2236" s="131">
        <v>40841</v>
      </c>
      <c r="D2236">
        <v>1.4189000000000001</v>
      </c>
      <c r="F2236">
        <v>1.4160999999999999</v>
      </c>
    </row>
    <row r="2237" spans="3:6" x14ac:dyDescent="0.25">
      <c r="C2237" s="131">
        <v>40840</v>
      </c>
      <c r="D2237">
        <v>1.4193</v>
      </c>
      <c r="F2237">
        <v>1.4165000000000001</v>
      </c>
    </row>
    <row r="2238" spans="3:6" x14ac:dyDescent="0.25">
      <c r="C2238" s="131">
        <v>40837</v>
      </c>
      <c r="D2238">
        <v>1.4200999999999999</v>
      </c>
      <c r="F2238">
        <v>1.4172</v>
      </c>
    </row>
    <row r="2239" spans="3:6" x14ac:dyDescent="0.25">
      <c r="C2239" s="131">
        <v>40836</v>
      </c>
      <c r="D2239">
        <v>1.4228000000000001</v>
      </c>
      <c r="F2239">
        <v>1.42</v>
      </c>
    </row>
    <row r="2240" spans="3:6" x14ac:dyDescent="0.25">
      <c r="C2240" s="131">
        <v>40835</v>
      </c>
      <c r="D2240">
        <v>1.4206000000000001</v>
      </c>
      <c r="F2240">
        <v>1.4177999999999999</v>
      </c>
    </row>
    <row r="2241" spans="3:6" x14ac:dyDescent="0.25">
      <c r="C2241" s="131">
        <v>40834</v>
      </c>
      <c r="D2241">
        <v>1.4212</v>
      </c>
      <c r="F2241">
        <v>1.4182999999999999</v>
      </c>
    </row>
    <row r="2242" spans="3:6" x14ac:dyDescent="0.25">
      <c r="C2242" s="131">
        <v>40833</v>
      </c>
      <c r="D2242">
        <v>1.4157999999999999</v>
      </c>
      <c r="F2242">
        <v>1.4129</v>
      </c>
    </row>
    <row r="2243" spans="3:6" x14ac:dyDescent="0.25">
      <c r="C2243" s="131">
        <v>40830</v>
      </c>
      <c r="D2243">
        <v>1.4217</v>
      </c>
      <c r="F2243">
        <v>1.4189000000000001</v>
      </c>
    </row>
    <row r="2244" spans="3:6" x14ac:dyDescent="0.25">
      <c r="C2244" s="131">
        <v>40829</v>
      </c>
      <c r="D2244">
        <v>1.4196</v>
      </c>
      <c r="F2244">
        <v>1.4168000000000001</v>
      </c>
    </row>
    <row r="2245" spans="3:6" x14ac:dyDescent="0.25">
      <c r="C2245" s="131">
        <v>40828</v>
      </c>
      <c r="D2245">
        <v>1.4277</v>
      </c>
      <c r="F2245">
        <v>1.4248000000000001</v>
      </c>
    </row>
    <row r="2246" spans="3:6" x14ac:dyDescent="0.25">
      <c r="C2246" s="131">
        <v>40827</v>
      </c>
      <c r="D2246">
        <v>1.4267000000000001</v>
      </c>
      <c r="F2246">
        <v>1.4238</v>
      </c>
    </row>
    <row r="2247" spans="3:6" x14ac:dyDescent="0.25">
      <c r="C2247" s="131">
        <v>40826</v>
      </c>
      <c r="D2247">
        <v>1.4289000000000001</v>
      </c>
      <c r="F2247">
        <v>1.4259999999999999</v>
      </c>
    </row>
    <row r="2248" spans="3:6" x14ac:dyDescent="0.25">
      <c r="C2248" s="131">
        <v>40823</v>
      </c>
      <c r="D2248">
        <v>1.4316</v>
      </c>
      <c r="F2248">
        <v>1.4287000000000001</v>
      </c>
    </row>
    <row r="2249" spans="3:6" x14ac:dyDescent="0.25">
      <c r="C2249" s="131">
        <v>40822</v>
      </c>
      <c r="D2249">
        <v>1.4354</v>
      </c>
      <c r="F2249">
        <v>1.4326000000000001</v>
      </c>
    </row>
    <row r="2250" spans="3:6" x14ac:dyDescent="0.25">
      <c r="C2250" s="131">
        <v>40821</v>
      </c>
      <c r="D2250">
        <v>1.4402999999999999</v>
      </c>
      <c r="F2250">
        <v>1.4375</v>
      </c>
    </row>
    <row r="2251" spans="3:6" x14ac:dyDescent="0.25">
      <c r="C2251" s="131">
        <v>40820</v>
      </c>
      <c r="D2251">
        <v>1.4427000000000001</v>
      </c>
      <c r="F2251">
        <v>1.4398</v>
      </c>
    </row>
    <row r="2252" spans="3:6" x14ac:dyDescent="0.25">
      <c r="C2252" s="131">
        <v>40816</v>
      </c>
      <c r="D2252">
        <v>1.4305000000000001</v>
      </c>
      <c r="F2252">
        <v>1.4276</v>
      </c>
    </row>
    <row r="2253" spans="3:6" x14ac:dyDescent="0.25">
      <c r="C2253" s="131">
        <v>40815</v>
      </c>
      <c r="D2253">
        <v>1.4291</v>
      </c>
      <c r="F2253">
        <v>1.4261999999999999</v>
      </c>
    </row>
    <row r="2254" spans="3:6" x14ac:dyDescent="0.25">
      <c r="C2254" s="131">
        <v>40814</v>
      </c>
      <c r="D2254">
        <v>1.4276</v>
      </c>
      <c r="F2254">
        <v>1.4248000000000001</v>
      </c>
    </row>
    <row r="2255" spans="3:6" x14ac:dyDescent="0.25">
      <c r="C2255" s="131">
        <v>40813</v>
      </c>
      <c r="D2255">
        <v>1.4303999999999999</v>
      </c>
      <c r="F2255">
        <v>1.4275</v>
      </c>
    </row>
    <row r="2256" spans="3:6" x14ac:dyDescent="0.25">
      <c r="C2256" s="131">
        <v>40812</v>
      </c>
      <c r="D2256">
        <v>1.4389000000000001</v>
      </c>
      <c r="F2256">
        <v>1.4359999999999999</v>
      </c>
    </row>
    <row r="2257" spans="3:6" x14ac:dyDescent="0.25">
      <c r="C2257" s="131">
        <v>40809</v>
      </c>
      <c r="D2257">
        <v>1.4387000000000001</v>
      </c>
      <c r="F2257">
        <v>1.4359</v>
      </c>
    </row>
    <row r="2258" spans="3:6" x14ac:dyDescent="0.25">
      <c r="C2258" s="131">
        <v>40808</v>
      </c>
      <c r="D2258">
        <v>1.4348000000000001</v>
      </c>
      <c r="F2258">
        <v>1.4319</v>
      </c>
    </row>
    <row r="2259" spans="3:6" x14ac:dyDescent="0.25">
      <c r="C2259" s="131">
        <v>40807</v>
      </c>
      <c r="D2259">
        <v>1.4286000000000001</v>
      </c>
      <c r="F2259">
        <v>1.4257</v>
      </c>
    </row>
    <row r="2260" spans="3:6" x14ac:dyDescent="0.25">
      <c r="C2260" s="131">
        <v>40806</v>
      </c>
      <c r="D2260">
        <v>1.4314</v>
      </c>
      <c r="F2260">
        <v>1.4285000000000001</v>
      </c>
    </row>
    <row r="2261" spans="3:6" x14ac:dyDescent="0.25">
      <c r="C2261" s="131">
        <v>40805</v>
      </c>
      <c r="D2261">
        <v>1.4303999999999999</v>
      </c>
      <c r="F2261">
        <v>1.4275</v>
      </c>
    </row>
    <row r="2262" spans="3:6" x14ac:dyDescent="0.25">
      <c r="C2262" s="131">
        <v>40802</v>
      </c>
      <c r="D2262">
        <v>1.425</v>
      </c>
      <c r="F2262">
        <v>1.4220999999999999</v>
      </c>
    </row>
    <row r="2263" spans="3:6" x14ac:dyDescent="0.25">
      <c r="C2263" s="131">
        <v>40801</v>
      </c>
      <c r="D2263">
        <v>1.4313</v>
      </c>
      <c r="F2263">
        <v>1.4283999999999999</v>
      </c>
    </row>
    <row r="2264" spans="3:6" x14ac:dyDescent="0.25">
      <c r="C2264" s="131">
        <v>40800</v>
      </c>
      <c r="D2264">
        <v>1.4351</v>
      </c>
      <c r="F2264">
        <v>1.4321999999999999</v>
      </c>
    </row>
    <row r="2265" spans="3:6" x14ac:dyDescent="0.25">
      <c r="C2265" s="131">
        <v>40799</v>
      </c>
      <c r="D2265">
        <v>1.4320999999999999</v>
      </c>
      <c r="F2265">
        <v>1.4292</v>
      </c>
    </row>
    <row r="2266" spans="3:6" x14ac:dyDescent="0.25">
      <c r="C2266" s="131">
        <v>40798</v>
      </c>
      <c r="D2266">
        <v>1.4330000000000001</v>
      </c>
      <c r="F2266">
        <v>1.4300999999999999</v>
      </c>
    </row>
    <row r="2267" spans="3:6" x14ac:dyDescent="0.25">
      <c r="C2267" s="131">
        <v>40795</v>
      </c>
      <c r="D2267">
        <v>1.4237</v>
      </c>
      <c r="F2267">
        <v>1.4209000000000001</v>
      </c>
    </row>
    <row r="2268" spans="3:6" x14ac:dyDescent="0.25">
      <c r="C2268" s="131">
        <v>40794</v>
      </c>
      <c r="D2268">
        <v>1.4247000000000001</v>
      </c>
      <c r="F2268">
        <v>1.4218</v>
      </c>
    </row>
    <row r="2269" spans="3:6" x14ac:dyDescent="0.25">
      <c r="C2269" s="131">
        <v>40793</v>
      </c>
      <c r="D2269">
        <v>1.4204000000000001</v>
      </c>
      <c r="F2269">
        <v>1.4176</v>
      </c>
    </row>
    <row r="2270" spans="3:6" x14ac:dyDescent="0.25">
      <c r="C2270" s="131">
        <v>40792</v>
      </c>
      <c r="D2270">
        <v>1.4266000000000001</v>
      </c>
      <c r="F2270">
        <v>1.4238</v>
      </c>
    </row>
    <row r="2271" spans="3:6" x14ac:dyDescent="0.25">
      <c r="C2271" s="131">
        <v>40791</v>
      </c>
      <c r="D2271">
        <v>1.4249000000000001</v>
      </c>
      <c r="F2271">
        <v>1.4219999999999999</v>
      </c>
    </row>
    <row r="2272" spans="3:6" x14ac:dyDescent="0.25">
      <c r="C2272" s="131">
        <v>40788</v>
      </c>
      <c r="D2272">
        <v>1.4156</v>
      </c>
      <c r="F2272">
        <v>1.4128000000000001</v>
      </c>
    </row>
    <row r="2273" spans="3:6" x14ac:dyDescent="0.25">
      <c r="C2273" s="131">
        <v>40787</v>
      </c>
      <c r="D2273">
        <v>1.4142999999999999</v>
      </c>
      <c r="F2273">
        <v>1.4115</v>
      </c>
    </row>
    <row r="2274" spans="3:6" x14ac:dyDescent="0.25">
      <c r="C2274" s="131">
        <v>40786</v>
      </c>
      <c r="D2274">
        <v>1.4168000000000001</v>
      </c>
      <c r="F2274">
        <v>1.4139999999999999</v>
      </c>
    </row>
    <row r="2275" spans="3:6" x14ac:dyDescent="0.25">
      <c r="C2275" s="131">
        <v>40785</v>
      </c>
      <c r="D2275">
        <v>1.4149</v>
      </c>
      <c r="F2275">
        <v>1.4119999999999999</v>
      </c>
    </row>
    <row r="2276" spans="3:6" x14ac:dyDescent="0.25">
      <c r="C2276" s="131">
        <v>40784</v>
      </c>
      <c r="D2276">
        <v>1.4138999999999999</v>
      </c>
      <c r="F2276">
        <v>1.4111</v>
      </c>
    </row>
    <row r="2277" spans="3:6" x14ac:dyDescent="0.25">
      <c r="C2277" s="131">
        <v>40781</v>
      </c>
      <c r="D2277">
        <v>1.4149</v>
      </c>
      <c r="F2277">
        <v>1.4120999999999999</v>
      </c>
    </row>
    <row r="2278" spans="3:6" x14ac:dyDescent="0.25">
      <c r="C2278" s="131">
        <v>40780</v>
      </c>
      <c r="D2278">
        <v>1.4136</v>
      </c>
      <c r="F2278">
        <v>1.4108000000000001</v>
      </c>
    </row>
    <row r="2279" spans="3:6" x14ac:dyDescent="0.25">
      <c r="C2279" s="131">
        <v>40779</v>
      </c>
      <c r="D2279">
        <v>1.4180999999999999</v>
      </c>
      <c r="F2279">
        <v>1.4152</v>
      </c>
    </row>
    <row r="2280" spans="3:6" x14ac:dyDescent="0.25">
      <c r="C2280" s="131">
        <v>40778</v>
      </c>
      <c r="D2280">
        <v>1.4151</v>
      </c>
      <c r="F2280">
        <v>1.4123000000000001</v>
      </c>
    </row>
    <row r="2281" spans="3:6" x14ac:dyDescent="0.25">
      <c r="C2281" s="131">
        <v>40777</v>
      </c>
      <c r="D2281">
        <v>1.4211</v>
      </c>
      <c r="F2281">
        <v>1.4182999999999999</v>
      </c>
    </row>
    <row r="2282" spans="3:6" x14ac:dyDescent="0.25">
      <c r="C2282" s="131">
        <v>40774</v>
      </c>
      <c r="D2282">
        <v>1.4218</v>
      </c>
      <c r="F2282">
        <v>1.419</v>
      </c>
    </row>
    <row r="2283" spans="3:6" x14ac:dyDescent="0.25">
      <c r="C2283" s="131">
        <v>40773</v>
      </c>
      <c r="D2283">
        <v>1.4157999999999999</v>
      </c>
      <c r="F2283">
        <v>1.413</v>
      </c>
    </row>
    <row r="2284" spans="3:6" x14ac:dyDescent="0.25">
      <c r="C2284" s="131">
        <v>40772</v>
      </c>
      <c r="D2284">
        <v>1.4104000000000001</v>
      </c>
      <c r="F2284">
        <v>1.4076</v>
      </c>
    </row>
    <row r="2285" spans="3:6" x14ac:dyDescent="0.25">
      <c r="C2285" s="131">
        <v>40771</v>
      </c>
      <c r="D2285">
        <v>1.4093</v>
      </c>
      <c r="F2285">
        <v>1.4065000000000001</v>
      </c>
    </row>
    <row r="2286" spans="3:6" x14ac:dyDescent="0.25">
      <c r="C2286" s="131">
        <v>40770</v>
      </c>
      <c r="D2286">
        <v>1.4074</v>
      </c>
      <c r="F2286">
        <v>1.4046000000000001</v>
      </c>
    </row>
    <row r="2287" spans="3:6" x14ac:dyDescent="0.25">
      <c r="C2287" s="131">
        <v>40767</v>
      </c>
      <c r="D2287">
        <v>1.4119999999999999</v>
      </c>
      <c r="F2287">
        <v>1.4092</v>
      </c>
    </row>
    <row r="2288" spans="3:6" x14ac:dyDescent="0.25">
      <c r="C2288" s="131">
        <v>40766</v>
      </c>
      <c r="D2288">
        <v>1.4119999999999999</v>
      </c>
      <c r="F2288">
        <v>1.4091</v>
      </c>
    </row>
    <row r="2289" spans="3:6" x14ac:dyDescent="0.25">
      <c r="C2289" s="131">
        <v>40765</v>
      </c>
      <c r="D2289">
        <v>1.4067000000000001</v>
      </c>
      <c r="F2289">
        <v>1.4038999999999999</v>
      </c>
    </row>
    <row r="2290" spans="3:6" x14ac:dyDescent="0.25">
      <c r="C2290" s="131">
        <v>40764</v>
      </c>
      <c r="D2290">
        <v>1.4098999999999999</v>
      </c>
      <c r="F2290">
        <v>1.407</v>
      </c>
    </row>
    <row r="2291" spans="3:6" x14ac:dyDescent="0.25">
      <c r="C2291" s="131">
        <v>40763</v>
      </c>
      <c r="D2291">
        <v>1.4092</v>
      </c>
      <c r="F2291">
        <v>1.4064000000000001</v>
      </c>
    </row>
    <row r="2292" spans="3:6" x14ac:dyDescent="0.25">
      <c r="C2292" s="131">
        <v>40760</v>
      </c>
      <c r="D2292">
        <v>1.4191</v>
      </c>
      <c r="F2292">
        <v>1.4161999999999999</v>
      </c>
    </row>
    <row r="2293" spans="3:6" x14ac:dyDescent="0.25">
      <c r="C2293" s="131">
        <v>40759</v>
      </c>
      <c r="D2293">
        <v>1.4000999999999999</v>
      </c>
      <c r="F2293">
        <v>1.3973</v>
      </c>
    </row>
    <row r="2294" spans="3:6" x14ac:dyDescent="0.25">
      <c r="C2294" s="131">
        <v>40758</v>
      </c>
      <c r="D2294">
        <v>1.4060999999999999</v>
      </c>
      <c r="F2294">
        <v>1.4033</v>
      </c>
    </row>
    <row r="2295" spans="3:6" x14ac:dyDescent="0.25">
      <c r="C2295" s="131">
        <v>40757</v>
      </c>
      <c r="D2295">
        <v>1.399</v>
      </c>
      <c r="F2295">
        <v>1.3962000000000001</v>
      </c>
    </row>
    <row r="2296" spans="3:6" x14ac:dyDescent="0.25">
      <c r="C2296" s="131">
        <v>40756</v>
      </c>
      <c r="D2296">
        <v>1.3903000000000001</v>
      </c>
      <c r="F2296">
        <v>1.3875999999999999</v>
      </c>
    </row>
    <row r="2297" spans="3:6" x14ac:dyDescent="0.25">
      <c r="C2297" s="131">
        <v>40755</v>
      </c>
      <c r="D2297">
        <v>1.395</v>
      </c>
      <c r="F2297">
        <v>1.3922000000000001</v>
      </c>
    </row>
    <row r="2298" spans="3:6" x14ac:dyDescent="0.25">
      <c r="C2298" s="131">
        <v>40753</v>
      </c>
      <c r="D2298">
        <v>1.395</v>
      </c>
      <c r="F2298">
        <v>1.3922000000000001</v>
      </c>
    </row>
    <row r="2299" spans="3:6" x14ac:dyDescent="0.25">
      <c r="C2299" s="131">
        <v>40752</v>
      </c>
      <c r="D2299">
        <v>1.3908</v>
      </c>
      <c r="F2299">
        <v>1.3879999999999999</v>
      </c>
    </row>
    <row r="2300" spans="3:6" x14ac:dyDescent="0.25">
      <c r="C2300" s="131">
        <v>40751</v>
      </c>
      <c r="D2300">
        <v>1.3891</v>
      </c>
      <c r="F2300">
        <v>1.3864000000000001</v>
      </c>
    </row>
    <row r="2301" spans="3:6" x14ac:dyDescent="0.25">
      <c r="C2301" s="131">
        <v>40750</v>
      </c>
      <c r="D2301">
        <v>1.3924000000000001</v>
      </c>
      <c r="F2301">
        <v>1.3895999999999999</v>
      </c>
    </row>
    <row r="2302" spans="3:6" x14ac:dyDescent="0.25">
      <c r="C2302" s="131">
        <v>40749</v>
      </c>
      <c r="D2302">
        <v>1.3935999999999999</v>
      </c>
      <c r="F2302">
        <v>1.3908</v>
      </c>
    </row>
    <row r="2303" spans="3:6" x14ac:dyDescent="0.25">
      <c r="C2303" s="131">
        <v>40746</v>
      </c>
      <c r="D2303">
        <v>1.3903000000000001</v>
      </c>
      <c r="F2303">
        <v>1.3875</v>
      </c>
    </row>
    <row r="2304" spans="3:6" x14ac:dyDescent="0.25">
      <c r="C2304" s="131">
        <v>40745</v>
      </c>
      <c r="D2304">
        <v>1.3920999999999999</v>
      </c>
      <c r="F2304">
        <v>1.3893</v>
      </c>
    </row>
    <row r="2305" spans="3:6" x14ac:dyDescent="0.25">
      <c r="C2305" s="131">
        <v>40744</v>
      </c>
      <c r="D2305">
        <v>1.3915</v>
      </c>
      <c r="F2305">
        <v>1.3887</v>
      </c>
    </row>
    <row r="2306" spans="3:6" x14ac:dyDescent="0.25">
      <c r="C2306" s="131">
        <v>40743</v>
      </c>
      <c r="D2306">
        <v>1.3945000000000001</v>
      </c>
      <c r="F2306">
        <v>1.3916999999999999</v>
      </c>
    </row>
    <row r="2307" spans="3:6" x14ac:dyDescent="0.25">
      <c r="C2307" s="131">
        <v>40742</v>
      </c>
      <c r="D2307">
        <v>1.3946000000000001</v>
      </c>
      <c r="F2307">
        <v>1.3917999999999999</v>
      </c>
    </row>
    <row r="2308" spans="3:6" x14ac:dyDescent="0.25">
      <c r="C2308" s="131">
        <v>40739</v>
      </c>
      <c r="D2308">
        <v>1.3928</v>
      </c>
      <c r="F2308">
        <v>1.39</v>
      </c>
    </row>
    <row r="2309" spans="3:6" x14ac:dyDescent="0.25">
      <c r="C2309" s="131">
        <v>40738</v>
      </c>
      <c r="D2309">
        <v>1.3908</v>
      </c>
      <c r="F2309">
        <v>1.3879999999999999</v>
      </c>
    </row>
    <row r="2310" spans="3:6" x14ac:dyDescent="0.25">
      <c r="C2310" s="131">
        <v>40737</v>
      </c>
      <c r="D2310">
        <v>1.3894</v>
      </c>
      <c r="F2310">
        <v>1.3866000000000001</v>
      </c>
    </row>
    <row r="2311" spans="3:6" x14ac:dyDescent="0.25">
      <c r="C2311" s="131">
        <v>40736</v>
      </c>
      <c r="D2311">
        <v>1.3908</v>
      </c>
      <c r="F2311">
        <v>1.3879999999999999</v>
      </c>
    </row>
    <row r="2312" spans="3:6" x14ac:dyDescent="0.25">
      <c r="C2312" s="131">
        <v>40735</v>
      </c>
      <c r="D2312">
        <v>1.3835999999999999</v>
      </c>
      <c r="F2312">
        <v>1.3808</v>
      </c>
    </row>
    <row r="2313" spans="3:6" x14ac:dyDescent="0.25">
      <c r="C2313" s="131">
        <v>40732</v>
      </c>
      <c r="D2313">
        <v>1.3778999999999999</v>
      </c>
      <c r="F2313">
        <v>1.3751</v>
      </c>
    </row>
    <row r="2314" spans="3:6" x14ac:dyDescent="0.25">
      <c r="C2314" s="131">
        <v>40731</v>
      </c>
      <c r="D2314">
        <v>1.3795999999999999</v>
      </c>
      <c r="F2314">
        <v>1.3769</v>
      </c>
    </row>
    <row r="2315" spans="3:6" x14ac:dyDescent="0.25">
      <c r="C2315" s="131">
        <v>40730</v>
      </c>
      <c r="D2315">
        <v>1.3791</v>
      </c>
      <c r="F2315">
        <v>1.3764000000000001</v>
      </c>
    </row>
    <row r="2316" spans="3:6" x14ac:dyDescent="0.25">
      <c r="C2316" s="131">
        <v>40729</v>
      </c>
      <c r="D2316">
        <v>1.3788</v>
      </c>
      <c r="F2316">
        <v>1.3759999999999999</v>
      </c>
    </row>
    <row r="2317" spans="3:6" x14ac:dyDescent="0.25">
      <c r="C2317" s="131">
        <v>40728</v>
      </c>
      <c r="D2317">
        <v>1.3776999999999999</v>
      </c>
      <c r="F2317">
        <v>1.375</v>
      </c>
    </row>
    <row r="2318" spans="3:6" x14ac:dyDescent="0.25">
      <c r="C2318" s="131">
        <v>40725</v>
      </c>
      <c r="D2318">
        <v>1.3753</v>
      </c>
      <c r="F2318">
        <v>1.3726</v>
      </c>
    </row>
    <row r="2319" spans="3:6" x14ac:dyDescent="0.25">
      <c r="C2319" s="131">
        <v>40724</v>
      </c>
      <c r="D2319">
        <v>1.379</v>
      </c>
      <c r="F2319">
        <v>1.3762000000000001</v>
      </c>
    </row>
    <row r="2320" spans="3:6" x14ac:dyDescent="0.25">
      <c r="C2320" s="131">
        <v>40723</v>
      </c>
      <c r="D2320">
        <v>1.3801000000000001</v>
      </c>
      <c r="F2320">
        <v>1.3774</v>
      </c>
    </row>
    <row r="2321" spans="3:6" x14ac:dyDescent="0.25">
      <c r="C2321" s="131">
        <v>40722</v>
      </c>
      <c r="D2321">
        <v>1.3848</v>
      </c>
      <c r="F2321">
        <v>1.3819999999999999</v>
      </c>
    </row>
    <row r="2322" spans="3:6" x14ac:dyDescent="0.25">
      <c r="C2322" s="131">
        <v>40721</v>
      </c>
      <c r="D2322">
        <v>1.387</v>
      </c>
      <c r="F2322">
        <v>1.3842000000000001</v>
      </c>
    </row>
    <row r="2323" spans="3:6" x14ac:dyDescent="0.25">
      <c r="C2323" s="131">
        <v>40718</v>
      </c>
      <c r="D2323">
        <v>1.3828</v>
      </c>
      <c r="F2323">
        <v>1.38</v>
      </c>
    </row>
    <row r="2324" spans="3:6" x14ac:dyDescent="0.25">
      <c r="C2324" s="131">
        <v>40717</v>
      </c>
      <c r="D2324">
        <v>1.3818999999999999</v>
      </c>
      <c r="F2324">
        <v>1.3791</v>
      </c>
    </row>
    <row r="2325" spans="3:6" x14ac:dyDescent="0.25">
      <c r="C2325" s="131">
        <v>40716</v>
      </c>
      <c r="D2325">
        <v>1.3812</v>
      </c>
      <c r="F2325">
        <v>1.3785000000000001</v>
      </c>
    </row>
    <row r="2326" spans="3:6" x14ac:dyDescent="0.25">
      <c r="C2326" s="131">
        <v>40715</v>
      </c>
      <c r="D2326">
        <v>1.3825000000000001</v>
      </c>
      <c r="F2326">
        <v>1.3797999999999999</v>
      </c>
    </row>
    <row r="2327" spans="3:6" x14ac:dyDescent="0.25">
      <c r="C2327" s="131">
        <v>40714</v>
      </c>
      <c r="D2327">
        <v>1.3832</v>
      </c>
      <c r="F2327">
        <v>1.3804000000000001</v>
      </c>
    </row>
    <row r="2328" spans="3:6" x14ac:dyDescent="0.25">
      <c r="C2328" s="131">
        <v>40711</v>
      </c>
      <c r="D2328">
        <v>1.3811</v>
      </c>
      <c r="F2328">
        <v>1.3784000000000001</v>
      </c>
    </row>
    <row r="2329" spans="3:6" x14ac:dyDescent="0.25">
      <c r="C2329" s="131">
        <v>40710</v>
      </c>
      <c r="D2329">
        <v>1.3815999999999999</v>
      </c>
      <c r="F2329">
        <v>1.3789</v>
      </c>
    </row>
    <row r="2330" spans="3:6" x14ac:dyDescent="0.25">
      <c r="C2330" s="131">
        <v>40709</v>
      </c>
      <c r="D2330">
        <v>1.3763000000000001</v>
      </c>
      <c r="F2330">
        <v>1.3735999999999999</v>
      </c>
    </row>
    <row r="2331" spans="3:6" x14ac:dyDescent="0.25">
      <c r="C2331" s="131">
        <v>40708</v>
      </c>
      <c r="D2331">
        <v>1.3771</v>
      </c>
      <c r="F2331">
        <v>1.3744000000000001</v>
      </c>
    </row>
    <row r="2332" spans="3:6" x14ac:dyDescent="0.25">
      <c r="C2332" s="131">
        <v>40704</v>
      </c>
      <c r="D2332">
        <v>1.3768</v>
      </c>
      <c r="F2332">
        <v>1.3741000000000001</v>
      </c>
    </row>
    <row r="2333" spans="3:6" x14ac:dyDescent="0.25">
      <c r="C2333" s="131">
        <v>40703</v>
      </c>
      <c r="D2333">
        <v>1.3757999999999999</v>
      </c>
      <c r="F2333">
        <v>1.373</v>
      </c>
    </row>
    <row r="2334" spans="3:6" x14ac:dyDescent="0.25">
      <c r="C2334" s="131">
        <v>40702</v>
      </c>
      <c r="D2334">
        <v>1.3731</v>
      </c>
      <c r="F2334">
        <v>1.3704000000000001</v>
      </c>
    </row>
    <row r="2335" spans="3:6" x14ac:dyDescent="0.25">
      <c r="C2335" s="131">
        <v>40701</v>
      </c>
      <c r="D2335">
        <v>1.3740000000000001</v>
      </c>
      <c r="F2335">
        <v>1.3713</v>
      </c>
    </row>
    <row r="2336" spans="3:6" x14ac:dyDescent="0.25">
      <c r="C2336" s="131">
        <v>40700</v>
      </c>
      <c r="D2336">
        <v>1.373</v>
      </c>
      <c r="F2336">
        <v>1.3702000000000001</v>
      </c>
    </row>
    <row r="2337" spans="3:6" x14ac:dyDescent="0.25">
      <c r="C2337" s="131">
        <v>40697</v>
      </c>
      <c r="D2337">
        <v>1.3721000000000001</v>
      </c>
      <c r="F2337">
        <v>1.3693</v>
      </c>
    </row>
    <row r="2338" spans="3:6" x14ac:dyDescent="0.25">
      <c r="C2338" s="131">
        <v>40696</v>
      </c>
      <c r="D2338">
        <v>1.3718999999999999</v>
      </c>
      <c r="F2338">
        <v>1.3692</v>
      </c>
    </row>
    <row r="2339" spans="3:6" x14ac:dyDescent="0.25">
      <c r="C2339" s="131">
        <v>40695</v>
      </c>
      <c r="D2339">
        <v>1.3701000000000001</v>
      </c>
      <c r="F2339">
        <v>1.3673999999999999</v>
      </c>
    </row>
    <row r="2340" spans="3:6" x14ac:dyDescent="0.25">
      <c r="C2340" s="131">
        <v>40694</v>
      </c>
      <c r="D2340">
        <v>1.3729</v>
      </c>
      <c r="F2340">
        <v>1.3702000000000001</v>
      </c>
    </row>
    <row r="2341" spans="3:6" x14ac:dyDescent="0.25">
      <c r="C2341" s="131">
        <v>40693</v>
      </c>
      <c r="D2341">
        <v>1.3731</v>
      </c>
      <c r="F2341">
        <v>1.3704000000000001</v>
      </c>
    </row>
    <row r="2342" spans="3:6" x14ac:dyDescent="0.25">
      <c r="C2342" s="131">
        <v>40690</v>
      </c>
      <c r="D2342">
        <v>1.3709</v>
      </c>
      <c r="F2342">
        <v>1.3682000000000001</v>
      </c>
    </row>
    <row r="2343" spans="3:6" x14ac:dyDescent="0.25">
      <c r="C2343" s="131">
        <v>40689</v>
      </c>
      <c r="D2343">
        <v>1.369</v>
      </c>
      <c r="F2343">
        <v>1.3663000000000001</v>
      </c>
    </row>
    <row r="2344" spans="3:6" x14ac:dyDescent="0.25">
      <c r="C2344" s="131">
        <v>40688</v>
      </c>
      <c r="D2344">
        <v>1.3702000000000001</v>
      </c>
      <c r="F2344">
        <v>1.3674999999999999</v>
      </c>
    </row>
    <row r="2345" spans="3:6" x14ac:dyDescent="0.25">
      <c r="C2345" s="131">
        <v>40687</v>
      </c>
      <c r="D2345">
        <v>1.3694</v>
      </c>
      <c r="F2345">
        <v>1.3667</v>
      </c>
    </row>
    <row r="2346" spans="3:6" x14ac:dyDescent="0.25">
      <c r="C2346" s="131">
        <v>40686</v>
      </c>
      <c r="D2346">
        <v>1.3695999999999999</v>
      </c>
      <c r="F2346">
        <v>1.3668</v>
      </c>
    </row>
    <row r="2347" spans="3:6" x14ac:dyDescent="0.25">
      <c r="C2347" s="131">
        <v>40685</v>
      </c>
      <c r="D2347">
        <v>1.3666</v>
      </c>
      <c r="F2347">
        <v>1.3638999999999999</v>
      </c>
    </row>
    <row r="2348" spans="3:6" x14ac:dyDescent="0.25">
      <c r="C2348" s="131">
        <v>40683</v>
      </c>
      <c r="D2348">
        <v>1.3666</v>
      </c>
      <c r="F2348">
        <v>1.3638999999999999</v>
      </c>
    </row>
    <row r="2349" spans="3:6" x14ac:dyDescent="0.25">
      <c r="C2349" s="131">
        <v>40682</v>
      </c>
      <c r="D2349">
        <v>1.3656999999999999</v>
      </c>
      <c r="F2349">
        <v>1.363</v>
      </c>
    </row>
    <row r="2350" spans="3:6" x14ac:dyDescent="0.25">
      <c r="C2350" s="131">
        <v>40681</v>
      </c>
      <c r="D2350">
        <v>1.3658999999999999</v>
      </c>
      <c r="F2350">
        <v>1.3632</v>
      </c>
    </row>
    <row r="2351" spans="3:6" x14ac:dyDescent="0.25">
      <c r="C2351" s="131">
        <v>40680</v>
      </c>
      <c r="D2351">
        <v>1.3638999999999999</v>
      </c>
      <c r="F2351">
        <v>1.3612</v>
      </c>
    </row>
    <row r="2352" spans="3:6" x14ac:dyDescent="0.25">
      <c r="C2352" s="131">
        <v>40679</v>
      </c>
      <c r="D2352">
        <v>1.3653</v>
      </c>
      <c r="F2352">
        <v>1.3626</v>
      </c>
    </row>
    <row r="2353" spans="3:6" x14ac:dyDescent="0.25">
      <c r="C2353" s="131">
        <v>40676</v>
      </c>
      <c r="D2353">
        <v>1.3636999999999999</v>
      </c>
      <c r="F2353">
        <v>1.3609</v>
      </c>
    </row>
    <row r="2354" spans="3:6" x14ac:dyDescent="0.25">
      <c r="C2354" s="131">
        <v>40675</v>
      </c>
      <c r="D2354">
        <v>1.3637999999999999</v>
      </c>
      <c r="F2354">
        <v>1.361</v>
      </c>
    </row>
    <row r="2355" spans="3:6" x14ac:dyDescent="0.25">
      <c r="C2355" s="131">
        <v>40674</v>
      </c>
      <c r="D2355">
        <v>1.36</v>
      </c>
      <c r="F2355">
        <v>1.3573</v>
      </c>
    </row>
    <row r="2356" spans="3:6" x14ac:dyDescent="0.25">
      <c r="C2356" s="131">
        <v>40673</v>
      </c>
      <c r="D2356">
        <v>1.3614999999999999</v>
      </c>
      <c r="F2356">
        <v>1.3587</v>
      </c>
    </row>
    <row r="2357" spans="3:6" x14ac:dyDescent="0.25">
      <c r="C2357" s="131">
        <v>40672</v>
      </c>
      <c r="D2357">
        <v>1.3596999999999999</v>
      </c>
      <c r="F2357">
        <v>1.357</v>
      </c>
    </row>
    <row r="2358" spans="3:6" x14ac:dyDescent="0.25">
      <c r="C2358" s="131">
        <v>40669</v>
      </c>
      <c r="D2358">
        <v>1.3595999999999999</v>
      </c>
      <c r="F2358">
        <v>1.3568</v>
      </c>
    </row>
    <row r="2359" spans="3:6" x14ac:dyDescent="0.25">
      <c r="C2359" s="131">
        <v>40668</v>
      </c>
      <c r="D2359">
        <v>1.3621000000000001</v>
      </c>
      <c r="F2359">
        <v>1.3593999999999999</v>
      </c>
    </row>
    <row r="2360" spans="3:6" x14ac:dyDescent="0.25">
      <c r="C2360" s="131">
        <v>40667</v>
      </c>
      <c r="D2360">
        <v>1.3605</v>
      </c>
      <c r="F2360">
        <v>1.3576999999999999</v>
      </c>
    </row>
    <row r="2361" spans="3:6" x14ac:dyDescent="0.25">
      <c r="C2361" s="131">
        <v>40666</v>
      </c>
      <c r="D2361">
        <v>1.3604000000000001</v>
      </c>
      <c r="F2361">
        <v>1.3576999999999999</v>
      </c>
    </row>
    <row r="2362" spans="3:6" x14ac:dyDescent="0.25">
      <c r="C2362" s="131">
        <v>40665</v>
      </c>
      <c r="D2362">
        <v>1.3586</v>
      </c>
      <c r="F2362">
        <v>1.3559000000000001</v>
      </c>
    </row>
    <row r="2363" spans="3:6" x14ac:dyDescent="0.25">
      <c r="C2363" s="131">
        <v>40663</v>
      </c>
      <c r="D2363">
        <v>1.3589</v>
      </c>
      <c r="F2363">
        <v>1.3562000000000001</v>
      </c>
    </row>
    <row r="2364" spans="3:6" x14ac:dyDescent="0.25">
      <c r="C2364" s="131">
        <v>40662</v>
      </c>
      <c r="D2364">
        <v>1.3589</v>
      </c>
      <c r="F2364">
        <v>1.3562000000000001</v>
      </c>
    </row>
    <row r="2365" spans="3:6" x14ac:dyDescent="0.25">
      <c r="C2365" s="131">
        <v>40661</v>
      </c>
      <c r="D2365">
        <v>1.3577999999999999</v>
      </c>
      <c r="F2365">
        <v>1.3551</v>
      </c>
    </row>
    <row r="2366" spans="3:6" x14ac:dyDescent="0.25">
      <c r="C2366" s="131">
        <v>40660</v>
      </c>
      <c r="D2366">
        <v>1.3573</v>
      </c>
      <c r="F2366">
        <v>1.3546</v>
      </c>
    </row>
    <row r="2367" spans="3:6" x14ac:dyDescent="0.25">
      <c r="C2367" s="131">
        <v>40654</v>
      </c>
      <c r="D2367">
        <v>1.3554999999999999</v>
      </c>
      <c r="F2367">
        <v>1.3527</v>
      </c>
    </row>
    <row r="2368" spans="3:6" x14ac:dyDescent="0.25">
      <c r="C2368" s="131">
        <v>40653</v>
      </c>
      <c r="D2368">
        <v>1.3549</v>
      </c>
      <c r="F2368">
        <v>1.3522000000000001</v>
      </c>
    </row>
    <row r="2369" spans="3:6" x14ac:dyDescent="0.25">
      <c r="C2369" s="131">
        <v>40652</v>
      </c>
      <c r="D2369">
        <v>1.3561000000000001</v>
      </c>
      <c r="F2369">
        <v>1.3533999999999999</v>
      </c>
    </row>
    <row r="2370" spans="3:6" x14ac:dyDescent="0.25">
      <c r="C2370" s="131">
        <v>40651</v>
      </c>
      <c r="D2370">
        <v>1.3516999999999999</v>
      </c>
      <c r="F2370">
        <v>1.349</v>
      </c>
    </row>
    <row r="2371" spans="3:6" x14ac:dyDescent="0.25">
      <c r="C2371" s="131">
        <v>40648</v>
      </c>
      <c r="D2371">
        <v>1.3514999999999999</v>
      </c>
      <c r="F2371">
        <v>1.3488</v>
      </c>
    </row>
    <row r="2372" spans="3:6" x14ac:dyDescent="0.25">
      <c r="C2372" s="131">
        <v>40647</v>
      </c>
      <c r="D2372">
        <v>1.3507</v>
      </c>
      <c r="F2372">
        <v>1.3480000000000001</v>
      </c>
    </row>
    <row r="2373" spans="3:6" x14ac:dyDescent="0.25">
      <c r="C2373" s="131">
        <v>40646</v>
      </c>
      <c r="D2373">
        <v>1.3499000000000001</v>
      </c>
      <c r="F2373">
        <v>1.3472</v>
      </c>
    </row>
    <row r="2374" spans="3:6" x14ac:dyDescent="0.25">
      <c r="C2374" s="131">
        <v>40645</v>
      </c>
      <c r="D2374">
        <v>1.3501000000000001</v>
      </c>
      <c r="F2374">
        <v>1.3473999999999999</v>
      </c>
    </row>
    <row r="2375" spans="3:6" x14ac:dyDescent="0.25">
      <c r="C2375" s="131">
        <v>40644</v>
      </c>
      <c r="D2375">
        <v>1.3478000000000001</v>
      </c>
      <c r="F2375">
        <v>1.3451</v>
      </c>
    </row>
    <row r="2376" spans="3:6" x14ac:dyDescent="0.25">
      <c r="C2376" s="131">
        <v>40641</v>
      </c>
      <c r="D2376">
        <v>1.3482000000000001</v>
      </c>
      <c r="F2376">
        <v>1.3454999999999999</v>
      </c>
    </row>
    <row r="2377" spans="3:6" x14ac:dyDescent="0.25">
      <c r="C2377" s="131">
        <v>40640</v>
      </c>
      <c r="D2377">
        <v>1.3498000000000001</v>
      </c>
      <c r="F2377">
        <v>1.3471</v>
      </c>
    </row>
    <row r="2378" spans="3:6" x14ac:dyDescent="0.25">
      <c r="C2378" s="131">
        <v>40639</v>
      </c>
      <c r="D2378">
        <v>1.3524</v>
      </c>
      <c r="F2378">
        <v>1.3496999999999999</v>
      </c>
    </row>
    <row r="2379" spans="3:6" x14ac:dyDescent="0.25">
      <c r="C2379" s="131">
        <v>40638</v>
      </c>
      <c r="D2379">
        <v>1.3535999999999999</v>
      </c>
      <c r="F2379">
        <v>1.3509</v>
      </c>
    </row>
    <row r="2380" spans="3:6" x14ac:dyDescent="0.25">
      <c r="C2380" s="131">
        <v>40637</v>
      </c>
      <c r="D2380">
        <v>1.3515999999999999</v>
      </c>
      <c r="F2380">
        <v>1.3489</v>
      </c>
    </row>
    <row r="2381" spans="3:6" x14ac:dyDescent="0.25">
      <c r="C2381" s="131">
        <v>40634</v>
      </c>
      <c r="D2381">
        <v>1.3512999999999999</v>
      </c>
      <c r="F2381">
        <v>1.3486</v>
      </c>
    </row>
    <row r="2382" spans="3:6" x14ac:dyDescent="0.25">
      <c r="C2382" s="131">
        <v>40633</v>
      </c>
      <c r="D2382">
        <v>1.3528</v>
      </c>
      <c r="F2382">
        <v>1.3501000000000001</v>
      </c>
    </row>
    <row r="2383" spans="3:6" x14ac:dyDescent="0.25">
      <c r="C2383" s="131">
        <v>40632</v>
      </c>
      <c r="D2383">
        <v>1.351</v>
      </c>
      <c r="F2383">
        <v>1.3483000000000001</v>
      </c>
    </row>
    <row r="2384" spans="3:6" x14ac:dyDescent="0.25">
      <c r="C2384" s="131">
        <v>40631</v>
      </c>
      <c r="D2384">
        <v>1.3529</v>
      </c>
      <c r="F2384">
        <v>1.3502000000000001</v>
      </c>
    </row>
    <row r="2385" spans="3:6" x14ac:dyDescent="0.25">
      <c r="C2385" s="131">
        <v>40630</v>
      </c>
      <c r="D2385">
        <v>1.3517999999999999</v>
      </c>
      <c r="F2385">
        <v>1.3491</v>
      </c>
    </row>
    <row r="2386" spans="3:6" x14ac:dyDescent="0.25">
      <c r="C2386" s="131">
        <v>40627</v>
      </c>
      <c r="D2386">
        <v>1.3543000000000001</v>
      </c>
      <c r="F2386">
        <v>1.3514999999999999</v>
      </c>
    </row>
    <row r="2387" spans="3:6" x14ac:dyDescent="0.25">
      <c r="C2387" s="131">
        <v>40626</v>
      </c>
      <c r="D2387">
        <v>1.3552</v>
      </c>
      <c r="F2387">
        <v>1.3525</v>
      </c>
    </row>
    <row r="2388" spans="3:6" x14ac:dyDescent="0.25">
      <c r="C2388" s="131">
        <v>40625</v>
      </c>
      <c r="D2388">
        <v>1.3543000000000001</v>
      </c>
      <c r="F2388">
        <v>1.3515999999999999</v>
      </c>
    </row>
    <row r="2389" spans="3:6" x14ac:dyDescent="0.25">
      <c r="C2389" s="131">
        <v>40624</v>
      </c>
      <c r="D2389">
        <v>1.3546</v>
      </c>
      <c r="F2389">
        <v>1.3519000000000001</v>
      </c>
    </row>
    <row r="2390" spans="3:6" x14ac:dyDescent="0.25">
      <c r="C2390" s="131">
        <v>40623</v>
      </c>
      <c r="D2390">
        <v>1.3533999999999999</v>
      </c>
      <c r="F2390">
        <v>1.3507</v>
      </c>
    </row>
    <row r="2391" spans="3:6" x14ac:dyDescent="0.25">
      <c r="C2391" s="131">
        <v>40620</v>
      </c>
      <c r="D2391">
        <v>1.3544</v>
      </c>
      <c r="F2391">
        <v>1.3516999999999999</v>
      </c>
    </row>
    <row r="2392" spans="3:6" x14ac:dyDescent="0.25">
      <c r="C2392" s="131">
        <v>40619</v>
      </c>
      <c r="D2392">
        <v>1.3565</v>
      </c>
      <c r="F2392">
        <v>1.3537999999999999</v>
      </c>
    </row>
    <row r="2393" spans="3:6" x14ac:dyDescent="0.25">
      <c r="C2393" s="131">
        <v>40618</v>
      </c>
      <c r="D2393">
        <v>1.3545</v>
      </c>
      <c r="F2393">
        <v>1.3517999999999999</v>
      </c>
    </row>
    <row r="2394" spans="3:6" x14ac:dyDescent="0.25">
      <c r="C2394" s="131">
        <v>40617</v>
      </c>
      <c r="D2394">
        <v>1.355</v>
      </c>
      <c r="F2394">
        <v>1.3523000000000001</v>
      </c>
    </row>
    <row r="2395" spans="3:6" x14ac:dyDescent="0.25">
      <c r="C2395" s="131">
        <v>40616</v>
      </c>
      <c r="D2395">
        <v>1.3516999999999999</v>
      </c>
      <c r="F2395">
        <v>1.349</v>
      </c>
    </row>
    <row r="2396" spans="3:6" x14ac:dyDescent="0.25">
      <c r="C2396" s="131">
        <v>40613</v>
      </c>
      <c r="D2396">
        <v>1.3487</v>
      </c>
      <c r="F2396">
        <v>1.3460000000000001</v>
      </c>
    </row>
    <row r="2397" spans="3:6" x14ac:dyDescent="0.25">
      <c r="C2397" s="131">
        <v>40612</v>
      </c>
      <c r="D2397">
        <v>1.3478000000000001</v>
      </c>
      <c r="F2397">
        <v>1.3451</v>
      </c>
    </row>
    <row r="2398" spans="3:6" x14ac:dyDescent="0.25">
      <c r="C2398" s="131">
        <v>40611</v>
      </c>
      <c r="D2398">
        <v>1.3448</v>
      </c>
      <c r="F2398">
        <v>1.3421000000000001</v>
      </c>
    </row>
    <row r="2399" spans="3:6" x14ac:dyDescent="0.25">
      <c r="C2399" s="131">
        <v>40610</v>
      </c>
      <c r="D2399">
        <v>1.3452999999999999</v>
      </c>
      <c r="F2399">
        <v>1.3427</v>
      </c>
    </row>
    <row r="2400" spans="3:6" x14ac:dyDescent="0.25">
      <c r="C2400" s="131">
        <v>40609</v>
      </c>
      <c r="D2400">
        <v>1.3461000000000001</v>
      </c>
      <c r="F2400">
        <v>1.3433999999999999</v>
      </c>
    </row>
    <row r="2401" spans="3:6" x14ac:dyDescent="0.25">
      <c r="C2401" s="131">
        <v>40606</v>
      </c>
      <c r="D2401">
        <v>1.3426</v>
      </c>
      <c r="F2401">
        <v>1.3399000000000001</v>
      </c>
    </row>
    <row r="2402" spans="3:6" x14ac:dyDescent="0.25">
      <c r="C2402" s="131">
        <v>40605</v>
      </c>
      <c r="D2402">
        <v>1.3446</v>
      </c>
      <c r="F2402">
        <v>1.3420000000000001</v>
      </c>
    </row>
    <row r="2403" spans="3:6" x14ac:dyDescent="0.25">
      <c r="C2403" s="131">
        <v>40604</v>
      </c>
      <c r="D2403">
        <v>1.3458000000000001</v>
      </c>
      <c r="F2403">
        <v>1.3431</v>
      </c>
    </row>
    <row r="2404" spans="3:6" x14ac:dyDescent="0.25">
      <c r="C2404" s="131">
        <v>40603</v>
      </c>
      <c r="D2404">
        <v>1.3443000000000001</v>
      </c>
      <c r="F2404">
        <v>1.3415999999999999</v>
      </c>
    </row>
    <row r="2405" spans="3:6" x14ac:dyDescent="0.25">
      <c r="C2405" s="131">
        <v>40602</v>
      </c>
      <c r="D2405">
        <v>1.3448</v>
      </c>
      <c r="F2405">
        <v>1.3421000000000001</v>
      </c>
    </row>
    <row r="2406" spans="3:6" x14ac:dyDescent="0.25">
      <c r="C2406" s="131">
        <v>40599</v>
      </c>
      <c r="D2406">
        <v>1.3424</v>
      </c>
      <c r="F2406">
        <v>1.3396999999999999</v>
      </c>
    </row>
    <row r="2407" spans="3:6" x14ac:dyDescent="0.25">
      <c r="C2407" s="131">
        <v>40598</v>
      </c>
      <c r="D2407">
        <v>1.3406</v>
      </c>
      <c r="F2407">
        <v>1.3380000000000001</v>
      </c>
    </row>
    <row r="2408" spans="3:6" x14ac:dyDescent="0.25">
      <c r="C2408" s="131">
        <v>40597</v>
      </c>
      <c r="D2408">
        <v>1.3413999999999999</v>
      </c>
      <c r="F2408">
        <v>1.3388</v>
      </c>
    </row>
    <row r="2409" spans="3:6" x14ac:dyDescent="0.25">
      <c r="C2409" s="131">
        <v>40596</v>
      </c>
      <c r="D2409">
        <v>1.3401000000000001</v>
      </c>
      <c r="F2409">
        <v>1.3373999999999999</v>
      </c>
    </row>
    <row r="2410" spans="3:6" x14ac:dyDescent="0.25">
      <c r="C2410" s="131">
        <v>40595</v>
      </c>
      <c r="D2410">
        <v>1.3378000000000001</v>
      </c>
      <c r="F2410">
        <v>1.3351999999999999</v>
      </c>
    </row>
    <row r="2411" spans="3:6" x14ac:dyDescent="0.25">
      <c r="C2411" s="131">
        <v>40592</v>
      </c>
      <c r="D2411">
        <v>1.3371999999999999</v>
      </c>
      <c r="F2411">
        <v>1.3345</v>
      </c>
    </row>
    <row r="2412" spans="3:6" x14ac:dyDescent="0.25">
      <c r="C2412" s="131">
        <v>40591</v>
      </c>
      <c r="D2412">
        <v>1.3352999999999999</v>
      </c>
      <c r="F2412">
        <v>1.3326</v>
      </c>
    </row>
    <row r="2413" spans="3:6" x14ac:dyDescent="0.25">
      <c r="C2413" s="131">
        <v>40590</v>
      </c>
      <c r="D2413">
        <v>1.3344</v>
      </c>
      <c r="F2413">
        <v>1.3317000000000001</v>
      </c>
    </row>
    <row r="2414" spans="3:6" x14ac:dyDescent="0.25">
      <c r="C2414" s="131">
        <v>40589</v>
      </c>
      <c r="D2414">
        <v>1.3340000000000001</v>
      </c>
      <c r="F2414">
        <v>1.3312999999999999</v>
      </c>
    </row>
    <row r="2415" spans="3:6" x14ac:dyDescent="0.25">
      <c r="C2415" s="131">
        <v>40588</v>
      </c>
      <c r="D2415">
        <v>1.3333999999999999</v>
      </c>
      <c r="F2415">
        <v>1.3308</v>
      </c>
    </row>
    <row r="2416" spans="3:6" x14ac:dyDescent="0.25">
      <c r="C2416" s="131">
        <v>40585</v>
      </c>
      <c r="D2416">
        <v>1.3335999999999999</v>
      </c>
      <c r="F2416">
        <v>1.3309</v>
      </c>
    </row>
    <row r="2417" spans="3:6" x14ac:dyDescent="0.25">
      <c r="C2417" s="131">
        <v>40584</v>
      </c>
      <c r="D2417">
        <v>1.3318000000000001</v>
      </c>
      <c r="F2417">
        <v>1.3291999999999999</v>
      </c>
    </row>
    <row r="2418" spans="3:6" x14ac:dyDescent="0.25">
      <c r="C2418" s="131">
        <v>40583</v>
      </c>
      <c r="D2418">
        <v>1.3294999999999999</v>
      </c>
      <c r="F2418">
        <v>1.3269</v>
      </c>
    </row>
    <row r="2419" spans="3:6" x14ac:dyDescent="0.25">
      <c r="C2419" s="131">
        <v>40582</v>
      </c>
      <c r="D2419">
        <v>1.3295999999999999</v>
      </c>
      <c r="F2419">
        <v>1.327</v>
      </c>
    </row>
    <row r="2420" spans="3:6" x14ac:dyDescent="0.25">
      <c r="C2420" s="131">
        <v>40581</v>
      </c>
      <c r="D2420">
        <v>1.3302</v>
      </c>
      <c r="F2420">
        <v>1.3275999999999999</v>
      </c>
    </row>
    <row r="2421" spans="3:6" x14ac:dyDescent="0.25">
      <c r="C2421" s="131">
        <v>40578</v>
      </c>
      <c r="D2421">
        <v>1.3319000000000001</v>
      </c>
      <c r="F2421">
        <v>1.3292999999999999</v>
      </c>
    </row>
    <row r="2422" spans="3:6" x14ac:dyDescent="0.25">
      <c r="C2422" s="131">
        <v>40577</v>
      </c>
      <c r="D2422">
        <v>1.3357000000000001</v>
      </c>
      <c r="F2422">
        <v>1.3331</v>
      </c>
    </row>
    <row r="2423" spans="3:6" x14ac:dyDescent="0.25">
      <c r="C2423" s="131">
        <v>40576</v>
      </c>
      <c r="D2423">
        <v>1.3381000000000001</v>
      </c>
      <c r="F2423">
        <v>1.3353999999999999</v>
      </c>
    </row>
    <row r="2424" spans="3:6" x14ac:dyDescent="0.25">
      <c r="C2424" s="131">
        <v>40575</v>
      </c>
      <c r="D2424">
        <v>1.3384</v>
      </c>
      <c r="F2424">
        <v>1.3357000000000001</v>
      </c>
    </row>
    <row r="2425" spans="3:6" x14ac:dyDescent="0.25">
      <c r="C2425" s="131">
        <v>40574</v>
      </c>
      <c r="D2425">
        <v>1.3391</v>
      </c>
      <c r="F2425">
        <v>1.3364</v>
      </c>
    </row>
    <row r="2426" spans="3:6" x14ac:dyDescent="0.25">
      <c r="C2426" s="131">
        <v>40571</v>
      </c>
      <c r="D2426">
        <v>1.3388</v>
      </c>
      <c r="F2426">
        <v>1.3362000000000001</v>
      </c>
    </row>
    <row r="2427" spans="3:6" x14ac:dyDescent="0.25">
      <c r="C2427" s="131">
        <v>40570</v>
      </c>
      <c r="D2427">
        <v>1.3367</v>
      </c>
      <c r="F2427">
        <v>1.3341000000000001</v>
      </c>
    </row>
    <row r="2428" spans="3:6" x14ac:dyDescent="0.25">
      <c r="C2428" s="131">
        <v>40568</v>
      </c>
      <c r="D2428">
        <v>1.335</v>
      </c>
      <c r="F2428">
        <v>1.3323</v>
      </c>
    </row>
    <row r="2429" spans="3:6" x14ac:dyDescent="0.25">
      <c r="C2429" s="131">
        <v>40567</v>
      </c>
      <c r="D2429">
        <v>1.3315999999999999</v>
      </c>
      <c r="F2429">
        <v>1.329</v>
      </c>
    </row>
    <row r="2430" spans="3:6" x14ac:dyDescent="0.25">
      <c r="C2430" s="131">
        <v>40564</v>
      </c>
      <c r="D2430">
        <v>1.3306</v>
      </c>
      <c r="F2430">
        <v>1.3279000000000001</v>
      </c>
    </row>
    <row r="2431" spans="3:6" x14ac:dyDescent="0.25">
      <c r="C2431" s="131">
        <v>40563</v>
      </c>
      <c r="D2431">
        <v>1.3340000000000001</v>
      </c>
      <c r="F2431">
        <v>1.3312999999999999</v>
      </c>
    </row>
    <row r="2432" spans="3:6" x14ac:dyDescent="0.25">
      <c r="C2432" s="131">
        <v>40562</v>
      </c>
      <c r="D2432">
        <v>1.331</v>
      </c>
      <c r="F2432">
        <v>1.3283</v>
      </c>
    </row>
    <row r="2433" spans="3:6" x14ac:dyDescent="0.25">
      <c r="C2433" s="131">
        <v>40561</v>
      </c>
      <c r="D2433">
        <v>1.3348</v>
      </c>
      <c r="F2433">
        <v>1.3321000000000001</v>
      </c>
    </row>
    <row r="2434" spans="3:6" x14ac:dyDescent="0.25">
      <c r="C2434" s="131">
        <v>40560</v>
      </c>
      <c r="D2434">
        <v>1.3341000000000001</v>
      </c>
      <c r="F2434">
        <v>1.3314999999999999</v>
      </c>
    </row>
    <row r="2435" spans="3:6" x14ac:dyDescent="0.25">
      <c r="C2435" s="131">
        <v>40557</v>
      </c>
      <c r="D2435">
        <v>1.3341000000000001</v>
      </c>
      <c r="F2435">
        <v>1.3313999999999999</v>
      </c>
    </row>
    <row r="2436" spans="3:6" x14ac:dyDescent="0.25">
      <c r="C2436" s="131">
        <v>40556</v>
      </c>
      <c r="D2436">
        <v>1.3326</v>
      </c>
      <c r="F2436">
        <v>1.33</v>
      </c>
    </row>
    <row r="2437" spans="3:6" x14ac:dyDescent="0.25">
      <c r="C2437" s="131">
        <v>40555</v>
      </c>
      <c r="D2437">
        <v>1.3357000000000001</v>
      </c>
      <c r="F2437">
        <v>1.333</v>
      </c>
    </row>
    <row r="2438" spans="3:6" x14ac:dyDescent="0.25">
      <c r="C2438" s="131">
        <v>40554</v>
      </c>
      <c r="D2438">
        <v>1.3384</v>
      </c>
      <c r="F2438">
        <v>1.3357000000000001</v>
      </c>
    </row>
    <row r="2439" spans="3:6" x14ac:dyDescent="0.25">
      <c r="C2439" s="131">
        <v>40553</v>
      </c>
      <c r="D2439">
        <v>1.333</v>
      </c>
      <c r="F2439">
        <v>1.3304</v>
      </c>
    </row>
    <row r="2440" spans="3:6" x14ac:dyDescent="0.25">
      <c r="C2440" s="131">
        <v>40550</v>
      </c>
      <c r="D2440">
        <v>1.3291999999999999</v>
      </c>
      <c r="F2440">
        <v>1.3266</v>
      </c>
    </row>
    <row r="2441" spans="3:6" x14ac:dyDescent="0.25">
      <c r="C2441" s="131">
        <v>40549</v>
      </c>
      <c r="D2441">
        <v>1.3299000000000001</v>
      </c>
      <c r="F2441">
        <v>1.3272999999999999</v>
      </c>
    </row>
    <row r="2442" spans="3:6" x14ac:dyDescent="0.25">
      <c r="C2442" s="131">
        <v>40548</v>
      </c>
      <c r="D2442">
        <v>1.3312999999999999</v>
      </c>
      <c r="F2442">
        <v>1.3287</v>
      </c>
    </row>
    <row r="2443" spans="3:6" x14ac:dyDescent="0.25">
      <c r="C2443" s="131">
        <v>40547</v>
      </c>
      <c r="D2443">
        <v>1.3293999999999999</v>
      </c>
      <c r="F2443">
        <v>1.3268</v>
      </c>
    </row>
    <row r="2444" spans="3:6" x14ac:dyDescent="0.25">
      <c r="C2444" s="131">
        <v>40543</v>
      </c>
      <c r="D2444">
        <v>1.3283</v>
      </c>
      <c r="F2444">
        <v>1.3255999999999999</v>
      </c>
    </row>
    <row r="2445" spans="3:6" x14ac:dyDescent="0.25">
      <c r="C2445" s="131">
        <v>40542</v>
      </c>
      <c r="D2445">
        <v>1.3257000000000001</v>
      </c>
      <c r="F2445">
        <v>1.3230999999999999</v>
      </c>
    </row>
    <row r="2446" spans="3:6" x14ac:dyDescent="0.25">
      <c r="C2446" s="131">
        <v>40541</v>
      </c>
      <c r="D2446">
        <v>1.3217000000000001</v>
      </c>
      <c r="F2446">
        <v>1.3190999999999999</v>
      </c>
    </row>
    <row r="2447" spans="3:6" x14ac:dyDescent="0.25">
      <c r="C2447" s="131">
        <v>40536</v>
      </c>
      <c r="D2447">
        <v>1.3223</v>
      </c>
      <c r="F2447">
        <v>1.3197000000000001</v>
      </c>
    </row>
    <row r="2448" spans="3:6" x14ac:dyDescent="0.25">
      <c r="C2448" s="131">
        <v>40535</v>
      </c>
      <c r="D2448">
        <v>1.3223</v>
      </c>
      <c r="F2448">
        <v>1.3197000000000001</v>
      </c>
    </row>
    <row r="2449" spans="3:6" x14ac:dyDescent="0.25">
      <c r="C2449" s="131">
        <v>40534</v>
      </c>
      <c r="D2449">
        <v>1.3236000000000001</v>
      </c>
      <c r="F2449">
        <v>1.321</v>
      </c>
    </row>
    <row r="2450" spans="3:6" x14ac:dyDescent="0.25">
      <c r="C2450" s="131">
        <v>40533</v>
      </c>
      <c r="D2450">
        <v>1.3249</v>
      </c>
      <c r="F2450">
        <v>1.3223</v>
      </c>
    </row>
    <row r="2451" spans="3:6" x14ac:dyDescent="0.25">
      <c r="C2451" s="131">
        <v>40532</v>
      </c>
      <c r="D2451">
        <v>1.327</v>
      </c>
      <c r="F2451">
        <v>1.3243</v>
      </c>
    </row>
    <row r="2452" spans="3:6" x14ac:dyDescent="0.25">
      <c r="C2452" s="131">
        <v>40531</v>
      </c>
      <c r="D2452">
        <v>1.3245</v>
      </c>
      <c r="F2452">
        <v>1.3218000000000001</v>
      </c>
    </row>
    <row r="2453" spans="3:6" x14ac:dyDescent="0.25">
      <c r="C2453" s="131">
        <v>40529</v>
      </c>
      <c r="D2453">
        <v>1.3245</v>
      </c>
      <c r="F2453">
        <v>1.3218000000000001</v>
      </c>
    </row>
    <row r="2454" spans="3:6" x14ac:dyDescent="0.25">
      <c r="C2454" s="131">
        <v>40528</v>
      </c>
      <c r="D2454">
        <v>1.3221000000000001</v>
      </c>
      <c r="F2454">
        <v>1.3193999999999999</v>
      </c>
    </row>
    <row r="2455" spans="3:6" x14ac:dyDescent="0.25">
      <c r="C2455" s="131">
        <v>40527</v>
      </c>
      <c r="D2455">
        <v>1.3221000000000001</v>
      </c>
      <c r="F2455">
        <v>1.3194999999999999</v>
      </c>
    </row>
    <row r="2456" spans="3:6" x14ac:dyDescent="0.25">
      <c r="C2456" s="131">
        <v>40526</v>
      </c>
      <c r="D2456">
        <v>1.3227</v>
      </c>
      <c r="F2456">
        <v>1.3201000000000001</v>
      </c>
    </row>
    <row r="2457" spans="3:6" x14ac:dyDescent="0.25">
      <c r="C2457" s="131">
        <v>40525</v>
      </c>
      <c r="D2457">
        <v>1.3208</v>
      </c>
      <c r="F2457">
        <v>1.3181</v>
      </c>
    </row>
    <row r="2458" spans="3:6" x14ac:dyDescent="0.25">
      <c r="C2458" s="131">
        <v>40522</v>
      </c>
      <c r="D2458">
        <v>1.3248</v>
      </c>
      <c r="F2458">
        <v>1.3221000000000001</v>
      </c>
    </row>
    <row r="2459" spans="3:6" x14ac:dyDescent="0.25">
      <c r="C2459" s="131">
        <v>40521</v>
      </c>
      <c r="D2459">
        <v>1.3226</v>
      </c>
      <c r="F2459">
        <v>1.3199000000000001</v>
      </c>
    </row>
    <row r="2460" spans="3:6" x14ac:dyDescent="0.25">
      <c r="C2460" s="131">
        <v>40520</v>
      </c>
      <c r="D2460">
        <v>1.3246</v>
      </c>
      <c r="F2460">
        <v>1.3219000000000001</v>
      </c>
    </row>
    <row r="2461" spans="3:6" x14ac:dyDescent="0.25">
      <c r="C2461" s="131">
        <v>40519</v>
      </c>
      <c r="D2461">
        <v>1.3302</v>
      </c>
      <c r="F2461">
        <v>1.3274999999999999</v>
      </c>
    </row>
    <row r="2462" spans="3:6" x14ac:dyDescent="0.25">
      <c r="C2462" s="131">
        <v>40518</v>
      </c>
      <c r="D2462">
        <v>1.3308</v>
      </c>
      <c r="F2462">
        <v>1.3281000000000001</v>
      </c>
    </row>
    <row r="2463" spans="3:6" x14ac:dyDescent="0.25">
      <c r="C2463" s="131">
        <v>40515</v>
      </c>
      <c r="D2463">
        <v>1.3278000000000001</v>
      </c>
      <c r="F2463">
        <v>1.3250999999999999</v>
      </c>
    </row>
    <row r="2464" spans="3:6" x14ac:dyDescent="0.25">
      <c r="C2464" s="131">
        <v>40514</v>
      </c>
      <c r="D2464">
        <v>1.3308</v>
      </c>
      <c r="F2464">
        <v>1.3282</v>
      </c>
    </row>
    <row r="2465" spans="3:6" x14ac:dyDescent="0.25">
      <c r="C2465" s="131">
        <v>40513</v>
      </c>
      <c r="D2465">
        <v>1.3321000000000001</v>
      </c>
      <c r="F2465">
        <v>1.3294999999999999</v>
      </c>
    </row>
    <row r="2466" spans="3:6" x14ac:dyDescent="0.25">
      <c r="C2466" s="131">
        <v>40512</v>
      </c>
      <c r="D2466">
        <v>1.3290999999999999</v>
      </c>
      <c r="F2466">
        <v>1.3265</v>
      </c>
    </row>
    <row r="2467" spans="3:6" x14ac:dyDescent="0.25">
      <c r="C2467" s="131">
        <v>40511</v>
      </c>
      <c r="D2467">
        <v>1.3259000000000001</v>
      </c>
      <c r="F2467">
        <v>1.3231999999999999</v>
      </c>
    </row>
    <row r="2468" spans="3:6" x14ac:dyDescent="0.25">
      <c r="C2468" s="131">
        <v>40508</v>
      </c>
      <c r="D2468">
        <v>1.3248</v>
      </c>
      <c r="F2468">
        <v>1.3222</v>
      </c>
    </row>
    <row r="2469" spans="3:6" x14ac:dyDescent="0.25">
      <c r="C2469" s="131">
        <v>40507</v>
      </c>
      <c r="D2469">
        <v>1.3227</v>
      </c>
      <c r="F2469">
        <v>1.3201000000000001</v>
      </c>
    </row>
    <row r="2470" spans="3:6" x14ac:dyDescent="0.25">
      <c r="C2470" s="131">
        <v>40506</v>
      </c>
      <c r="D2470">
        <v>1.3251999999999999</v>
      </c>
      <c r="F2470">
        <v>1.3225</v>
      </c>
    </row>
    <row r="2471" spans="3:6" x14ac:dyDescent="0.25">
      <c r="C2471" s="131">
        <v>40505</v>
      </c>
      <c r="D2471">
        <v>1.3252999999999999</v>
      </c>
      <c r="F2471">
        <v>1.3227</v>
      </c>
    </row>
    <row r="2472" spans="3:6" x14ac:dyDescent="0.25">
      <c r="C2472" s="131">
        <v>40504</v>
      </c>
      <c r="D2472">
        <v>1.3221000000000001</v>
      </c>
      <c r="F2472">
        <v>1.3193999999999999</v>
      </c>
    </row>
    <row r="2473" spans="3:6" x14ac:dyDescent="0.25">
      <c r="C2473" s="131">
        <v>40501</v>
      </c>
      <c r="D2473">
        <v>1.3226</v>
      </c>
      <c r="F2473">
        <v>1.3199000000000001</v>
      </c>
    </row>
    <row r="2474" spans="3:6" x14ac:dyDescent="0.25">
      <c r="C2474" s="131">
        <v>40500</v>
      </c>
      <c r="D2474">
        <v>1.3229</v>
      </c>
      <c r="F2474">
        <v>1.3202</v>
      </c>
    </row>
    <row r="2475" spans="3:6" x14ac:dyDescent="0.25">
      <c r="C2475" s="131">
        <v>40499</v>
      </c>
      <c r="D2475">
        <v>1.3247</v>
      </c>
      <c r="F2475">
        <v>1.3220000000000001</v>
      </c>
    </row>
    <row r="2476" spans="3:6" x14ac:dyDescent="0.25">
      <c r="C2476" s="131">
        <v>40498</v>
      </c>
      <c r="D2476">
        <v>1.3250999999999999</v>
      </c>
      <c r="F2476">
        <v>1.3225</v>
      </c>
    </row>
    <row r="2477" spans="3:6" x14ac:dyDescent="0.25">
      <c r="C2477" s="131">
        <v>40497</v>
      </c>
      <c r="D2477">
        <v>1.3246</v>
      </c>
      <c r="F2477">
        <v>1.3219000000000001</v>
      </c>
    </row>
    <row r="2478" spans="3:6" x14ac:dyDescent="0.25">
      <c r="C2478" s="131">
        <v>40494</v>
      </c>
      <c r="D2478">
        <v>1.3268</v>
      </c>
      <c r="F2478">
        <v>1.3241000000000001</v>
      </c>
    </row>
    <row r="2479" spans="3:6" x14ac:dyDescent="0.25">
      <c r="C2479" s="131">
        <v>40493</v>
      </c>
      <c r="D2479">
        <v>1.3272999999999999</v>
      </c>
      <c r="F2479">
        <v>1.3246</v>
      </c>
    </row>
    <row r="2480" spans="3:6" x14ac:dyDescent="0.25">
      <c r="C2480" s="131">
        <v>40492</v>
      </c>
      <c r="D2480">
        <v>1.3259000000000001</v>
      </c>
      <c r="F2480">
        <v>1.3232999999999999</v>
      </c>
    </row>
    <row r="2481" spans="3:6" x14ac:dyDescent="0.25">
      <c r="C2481" s="131">
        <v>40491</v>
      </c>
      <c r="D2481">
        <v>1.327</v>
      </c>
      <c r="F2481">
        <v>1.3244</v>
      </c>
    </row>
    <row r="2482" spans="3:6" x14ac:dyDescent="0.25">
      <c r="C2482" s="131">
        <v>40490</v>
      </c>
      <c r="D2482">
        <v>1.3265</v>
      </c>
      <c r="F2482">
        <v>1.3238000000000001</v>
      </c>
    </row>
    <row r="2483" spans="3:6" x14ac:dyDescent="0.25">
      <c r="C2483" s="131">
        <v>40487</v>
      </c>
      <c r="D2483">
        <v>1.3275999999999999</v>
      </c>
      <c r="F2483">
        <v>1.3249</v>
      </c>
    </row>
    <row r="2484" spans="3:6" x14ac:dyDescent="0.25">
      <c r="C2484" s="131">
        <v>40486</v>
      </c>
      <c r="D2484">
        <v>1.3279000000000001</v>
      </c>
      <c r="F2484">
        <v>1.3252999999999999</v>
      </c>
    </row>
    <row r="2485" spans="3:6" x14ac:dyDescent="0.25">
      <c r="C2485" s="131">
        <v>40485</v>
      </c>
      <c r="D2485">
        <v>1.3277000000000001</v>
      </c>
      <c r="F2485">
        <v>1.3250999999999999</v>
      </c>
    </row>
    <row r="2486" spans="3:6" x14ac:dyDescent="0.25">
      <c r="C2486" s="131">
        <v>40484</v>
      </c>
      <c r="D2486">
        <v>1.3275999999999999</v>
      </c>
      <c r="F2486">
        <v>1.325</v>
      </c>
    </row>
    <row r="2487" spans="3:6" x14ac:dyDescent="0.25">
      <c r="C2487" s="131">
        <v>40483</v>
      </c>
      <c r="D2487">
        <v>1.3295999999999999</v>
      </c>
      <c r="F2487">
        <v>1.3269</v>
      </c>
    </row>
    <row r="2488" spans="3:6" x14ac:dyDescent="0.25">
      <c r="C2488" s="131">
        <v>40482</v>
      </c>
      <c r="D2488">
        <v>1.3305</v>
      </c>
      <c r="F2488">
        <v>1.3278000000000001</v>
      </c>
    </row>
    <row r="2489" spans="3:6" x14ac:dyDescent="0.25">
      <c r="C2489" s="131">
        <v>40480</v>
      </c>
      <c r="D2489">
        <v>1.3305</v>
      </c>
      <c r="F2489">
        <v>1.3278000000000001</v>
      </c>
    </row>
    <row r="2490" spans="3:6" x14ac:dyDescent="0.25">
      <c r="C2490" s="131">
        <v>40479</v>
      </c>
      <c r="D2490">
        <v>1.33</v>
      </c>
      <c r="F2490">
        <v>1.3273999999999999</v>
      </c>
    </row>
    <row r="2491" spans="3:6" x14ac:dyDescent="0.25">
      <c r="C2491" s="131">
        <v>40478</v>
      </c>
      <c r="D2491">
        <v>1.3297000000000001</v>
      </c>
      <c r="F2491">
        <v>1.327</v>
      </c>
    </row>
    <row r="2492" spans="3:6" x14ac:dyDescent="0.25">
      <c r="C2492" s="131">
        <v>40477</v>
      </c>
      <c r="D2492">
        <v>1.3284</v>
      </c>
      <c r="F2492">
        <v>1.3258000000000001</v>
      </c>
    </row>
    <row r="2493" spans="3:6" x14ac:dyDescent="0.25">
      <c r="C2493" s="131">
        <v>40476</v>
      </c>
      <c r="D2493">
        <v>1.3272999999999999</v>
      </c>
      <c r="F2493">
        <v>1.3247</v>
      </c>
    </row>
    <row r="2494" spans="3:6" x14ac:dyDescent="0.25">
      <c r="C2494" s="131">
        <v>40473</v>
      </c>
      <c r="D2494">
        <v>1.329</v>
      </c>
      <c r="F2494">
        <v>1.3264</v>
      </c>
    </row>
    <row r="2495" spans="3:6" x14ac:dyDescent="0.25">
      <c r="C2495" s="131">
        <v>40472</v>
      </c>
      <c r="D2495">
        <v>1.3299000000000001</v>
      </c>
      <c r="F2495">
        <v>1.3272999999999999</v>
      </c>
    </row>
    <row r="2496" spans="3:6" x14ac:dyDescent="0.25">
      <c r="C2496" s="131">
        <v>40471</v>
      </c>
      <c r="D2496">
        <v>1.3304</v>
      </c>
      <c r="F2496">
        <v>1.3277000000000001</v>
      </c>
    </row>
    <row r="2497" spans="3:6" x14ac:dyDescent="0.25">
      <c r="C2497" s="131">
        <v>40470</v>
      </c>
      <c r="D2497">
        <v>1.3286</v>
      </c>
      <c r="F2497">
        <v>1.3259000000000001</v>
      </c>
    </row>
    <row r="2498" spans="3:6" x14ac:dyDescent="0.25">
      <c r="C2498" s="131">
        <v>40469</v>
      </c>
      <c r="D2498">
        <v>1.3286</v>
      </c>
      <c r="F2498">
        <v>1.3260000000000001</v>
      </c>
    </row>
    <row r="2499" spans="3:6" x14ac:dyDescent="0.25">
      <c r="C2499" s="131">
        <v>40466</v>
      </c>
      <c r="D2499">
        <v>1.3298000000000001</v>
      </c>
      <c r="F2499">
        <v>1.3271999999999999</v>
      </c>
    </row>
    <row r="2500" spans="3:6" x14ac:dyDescent="0.25">
      <c r="C2500" s="131">
        <v>40465</v>
      </c>
      <c r="D2500">
        <v>1.3313999999999999</v>
      </c>
      <c r="F2500">
        <v>1.3288</v>
      </c>
    </row>
    <row r="2501" spans="3:6" x14ac:dyDescent="0.25">
      <c r="C2501" s="131">
        <v>40464</v>
      </c>
      <c r="D2501">
        <v>1.3312999999999999</v>
      </c>
      <c r="F2501">
        <v>1.3286</v>
      </c>
    </row>
    <row r="2502" spans="3:6" x14ac:dyDescent="0.25">
      <c r="C2502" s="131">
        <v>40463</v>
      </c>
      <c r="D2502">
        <v>1.3317000000000001</v>
      </c>
      <c r="F2502">
        <v>1.329</v>
      </c>
    </row>
    <row r="2503" spans="3:6" x14ac:dyDescent="0.25">
      <c r="C2503" s="131">
        <v>40462</v>
      </c>
      <c r="D2503">
        <v>1.3301000000000001</v>
      </c>
      <c r="F2503">
        <v>1.3274999999999999</v>
      </c>
    </row>
    <row r="2504" spans="3:6" x14ac:dyDescent="0.25">
      <c r="C2504" s="131">
        <v>40459</v>
      </c>
      <c r="D2504">
        <v>1.3293999999999999</v>
      </c>
      <c r="F2504">
        <v>1.3268</v>
      </c>
    </row>
    <row r="2505" spans="3:6" x14ac:dyDescent="0.25">
      <c r="C2505" s="131">
        <v>40458</v>
      </c>
      <c r="D2505">
        <v>1.3269</v>
      </c>
      <c r="F2505">
        <v>1.3243</v>
      </c>
    </row>
    <row r="2506" spans="3:6" x14ac:dyDescent="0.25">
      <c r="C2506" s="131">
        <v>40457</v>
      </c>
      <c r="D2506">
        <v>1.3303</v>
      </c>
      <c r="F2506">
        <v>1.3277000000000001</v>
      </c>
    </row>
    <row r="2507" spans="3:6" x14ac:dyDescent="0.25">
      <c r="C2507" s="131">
        <v>40456</v>
      </c>
      <c r="D2507">
        <v>1.3321000000000001</v>
      </c>
      <c r="F2507">
        <v>1.3294999999999999</v>
      </c>
    </row>
    <row r="2508" spans="3:6" x14ac:dyDescent="0.25">
      <c r="C2508" s="131">
        <v>40452</v>
      </c>
      <c r="D2508">
        <v>1.3273999999999999</v>
      </c>
      <c r="F2508">
        <v>1.3247</v>
      </c>
    </row>
    <row r="2509" spans="3:6" x14ac:dyDescent="0.25">
      <c r="C2509" s="131">
        <v>40451</v>
      </c>
      <c r="D2509">
        <v>1.3306</v>
      </c>
      <c r="F2509">
        <v>1.3279000000000001</v>
      </c>
    </row>
    <row r="2510" spans="3:6" x14ac:dyDescent="0.25">
      <c r="C2510" s="131">
        <v>40450</v>
      </c>
      <c r="D2510">
        <v>1.3264</v>
      </c>
      <c r="F2510">
        <v>1.3237000000000001</v>
      </c>
    </row>
    <row r="2511" spans="3:6" x14ac:dyDescent="0.25">
      <c r="C2511" s="131">
        <v>40449</v>
      </c>
      <c r="D2511">
        <v>1.3265</v>
      </c>
      <c r="F2511">
        <v>1.3239000000000001</v>
      </c>
    </row>
    <row r="2512" spans="3:6" x14ac:dyDescent="0.25">
      <c r="C2512" s="131">
        <v>40448</v>
      </c>
      <c r="D2512">
        <v>1.3231999999999999</v>
      </c>
      <c r="F2512">
        <v>1.3206</v>
      </c>
    </row>
    <row r="2513" spans="3:6" x14ac:dyDescent="0.25">
      <c r="C2513" s="131">
        <v>40445</v>
      </c>
      <c r="D2513">
        <v>1.3264</v>
      </c>
      <c r="F2513">
        <v>1.3238000000000001</v>
      </c>
    </row>
    <row r="2514" spans="3:6" x14ac:dyDescent="0.25">
      <c r="C2514" s="131">
        <v>40444</v>
      </c>
      <c r="D2514">
        <v>1.325</v>
      </c>
      <c r="F2514">
        <v>1.3223</v>
      </c>
    </row>
    <row r="2515" spans="3:6" x14ac:dyDescent="0.25">
      <c r="C2515" s="131">
        <v>40443</v>
      </c>
      <c r="D2515">
        <v>1.3244</v>
      </c>
      <c r="F2515">
        <v>1.3218000000000001</v>
      </c>
    </row>
    <row r="2516" spans="3:6" x14ac:dyDescent="0.25">
      <c r="C2516" s="131">
        <v>40442</v>
      </c>
      <c r="D2516">
        <v>1.3230999999999999</v>
      </c>
      <c r="F2516">
        <v>1.3205</v>
      </c>
    </row>
    <row r="2517" spans="3:6" x14ac:dyDescent="0.25">
      <c r="C2517" s="131">
        <v>40441</v>
      </c>
      <c r="D2517">
        <v>1.3236000000000001</v>
      </c>
      <c r="F2517">
        <v>1.321</v>
      </c>
    </row>
    <row r="2518" spans="3:6" x14ac:dyDescent="0.25">
      <c r="C2518" s="131">
        <v>40438</v>
      </c>
      <c r="D2518">
        <v>1.325</v>
      </c>
      <c r="F2518">
        <v>1.3224</v>
      </c>
    </row>
    <row r="2519" spans="3:6" x14ac:dyDescent="0.25">
      <c r="C2519" s="131">
        <v>40437</v>
      </c>
      <c r="D2519">
        <v>1.3280000000000001</v>
      </c>
      <c r="F2519">
        <v>1.3253999999999999</v>
      </c>
    </row>
    <row r="2520" spans="3:6" x14ac:dyDescent="0.25">
      <c r="C2520" s="131">
        <v>40436</v>
      </c>
      <c r="D2520">
        <v>1.3269</v>
      </c>
      <c r="F2520">
        <v>1.3242</v>
      </c>
    </row>
    <row r="2521" spans="3:6" x14ac:dyDescent="0.25">
      <c r="C2521" s="131">
        <v>40435</v>
      </c>
      <c r="D2521">
        <v>1.3275999999999999</v>
      </c>
      <c r="F2521">
        <v>1.325</v>
      </c>
    </row>
    <row r="2522" spans="3:6" x14ac:dyDescent="0.25">
      <c r="C2522" s="131">
        <v>40434</v>
      </c>
      <c r="D2522">
        <v>1.3262</v>
      </c>
      <c r="F2522">
        <v>1.3236000000000001</v>
      </c>
    </row>
    <row r="2523" spans="3:6" x14ac:dyDescent="0.25">
      <c r="C2523" s="131">
        <v>40431</v>
      </c>
      <c r="D2523">
        <v>1.3297000000000001</v>
      </c>
      <c r="F2523">
        <v>1.3270999999999999</v>
      </c>
    </row>
    <row r="2524" spans="3:6" x14ac:dyDescent="0.25">
      <c r="C2524" s="131">
        <v>40430</v>
      </c>
      <c r="D2524">
        <v>1.3309</v>
      </c>
      <c r="F2524">
        <v>1.3282</v>
      </c>
    </row>
    <row r="2525" spans="3:6" x14ac:dyDescent="0.25">
      <c r="C2525" s="131">
        <v>40429</v>
      </c>
      <c r="D2525">
        <v>1.3342000000000001</v>
      </c>
      <c r="F2525">
        <v>1.3314999999999999</v>
      </c>
    </row>
    <row r="2526" spans="3:6" x14ac:dyDescent="0.25">
      <c r="C2526" s="131">
        <v>40428</v>
      </c>
      <c r="D2526">
        <v>1.3342000000000001</v>
      </c>
      <c r="F2526">
        <v>1.3314999999999999</v>
      </c>
    </row>
    <row r="2527" spans="3:6" x14ac:dyDescent="0.25">
      <c r="C2527" s="131">
        <v>40427</v>
      </c>
      <c r="D2527">
        <v>1.3323</v>
      </c>
      <c r="F2527">
        <v>1.3295999999999999</v>
      </c>
    </row>
    <row r="2528" spans="3:6" x14ac:dyDescent="0.25">
      <c r="C2528" s="131">
        <v>40424</v>
      </c>
      <c r="D2528">
        <v>1.3354999999999999</v>
      </c>
      <c r="F2528">
        <v>1.3329</v>
      </c>
    </row>
    <row r="2529" spans="3:6" x14ac:dyDescent="0.25">
      <c r="C2529" s="131">
        <v>40423</v>
      </c>
      <c r="D2529">
        <v>1.3365</v>
      </c>
      <c r="F2529">
        <v>1.3339000000000001</v>
      </c>
    </row>
    <row r="2530" spans="3:6" x14ac:dyDescent="0.25">
      <c r="C2530" s="131">
        <v>40422</v>
      </c>
      <c r="D2530">
        <v>1.3367</v>
      </c>
      <c r="F2530">
        <v>1.3340000000000001</v>
      </c>
    </row>
    <row r="2531" spans="3:6" x14ac:dyDescent="0.25">
      <c r="C2531" s="131">
        <v>40421</v>
      </c>
      <c r="D2531">
        <v>1.3392999999999999</v>
      </c>
      <c r="F2531">
        <v>1.3366</v>
      </c>
    </row>
    <row r="2532" spans="3:6" x14ac:dyDescent="0.25">
      <c r="C2532" s="131">
        <v>40420</v>
      </c>
      <c r="D2532">
        <v>1.3352999999999999</v>
      </c>
      <c r="F2532">
        <v>1.3326</v>
      </c>
    </row>
    <row r="2533" spans="3:6" x14ac:dyDescent="0.25">
      <c r="C2533" s="131">
        <v>40417</v>
      </c>
      <c r="D2533">
        <v>1.3357000000000001</v>
      </c>
      <c r="F2533">
        <v>1.333</v>
      </c>
    </row>
    <row r="2534" spans="3:6" x14ac:dyDescent="0.25">
      <c r="C2534" s="131">
        <v>40416</v>
      </c>
      <c r="D2534">
        <v>1.3360000000000001</v>
      </c>
      <c r="F2534">
        <v>1.3332999999999999</v>
      </c>
    </row>
    <row r="2535" spans="3:6" x14ac:dyDescent="0.25">
      <c r="C2535" s="131">
        <v>40415</v>
      </c>
      <c r="D2535">
        <v>1.3361000000000001</v>
      </c>
      <c r="F2535">
        <v>1.3334999999999999</v>
      </c>
    </row>
    <row r="2536" spans="3:6" x14ac:dyDescent="0.25">
      <c r="C2536" s="131">
        <v>40414</v>
      </c>
      <c r="D2536">
        <v>1.3329</v>
      </c>
      <c r="F2536">
        <v>1.3302</v>
      </c>
    </row>
    <row r="2537" spans="3:6" x14ac:dyDescent="0.25">
      <c r="C2537" s="131">
        <v>40413</v>
      </c>
      <c r="D2537">
        <v>1.3295999999999999</v>
      </c>
      <c r="F2537">
        <v>1.327</v>
      </c>
    </row>
    <row r="2538" spans="3:6" x14ac:dyDescent="0.25">
      <c r="C2538" s="131">
        <v>40410</v>
      </c>
      <c r="D2538">
        <v>1.33</v>
      </c>
      <c r="F2538">
        <v>1.3273999999999999</v>
      </c>
    </row>
    <row r="2539" spans="3:6" x14ac:dyDescent="0.25">
      <c r="C2539" s="131">
        <v>40409</v>
      </c>
      <c r="D2539">
        <v>1.3290999999999999</v>
      </c>
      <c r="F2539">
        <v>1.3265</v>
      </c>
    </row>
    <row r="2540" spans="3:6" x14ac:dyDescent="0.25">
      <c r="C2540" s="131">
        <v>40408</v>
      </c>
      <c r="D2540">
        <v>1.3281000000000001</v>
      </c>
      <c r="F2540">
        <v>1.3254999999999999</v>
      </c>
    </row>
    <row r="2541" spans="3:6" x14ac:dyDescent="0.25">
      <c r="C2541" s="131">
        <v>40407</v>
      </c>
      <c r="D2541">
        <v>1.3271999999999999</v>
      </c>
      <c r="F2541">
        <v>1.3246</v>
      </c>
    </row>
    <row r="2542" spans="3:6" x14ac:dyDescent="0.25">
      <c r="C2542" s="131">
        <v>40406</v>
      </c>
      <c r="D2542">
        <v>1.3258000000000001</v>
      </c>
      <c r="F2542">
        <v>1.3230999999999999</v>
      </c>
    </row>
    <row r="2543" spans="3:6" x14ac:dyDescent="0.25">
      <c r="C2543" s="131">
        <v>40403</v>
      </c>
      <c r="D2543">
        <v>1.3224</v>
      </c>
      <c r="F2543">
        <v>1.3198000000000001</v>
      </c>
    </row>
    <row r="2544" spans="3:6" x14ac:dyDescent="0.25">
      <c r="C2544" s="131">
        <v>40402</v>
      </c>
      <c r="D2544">
        <v>1.3231999999999999</v>
      </c>
      <c r="F2544">
        <v>1.3206</v>
      </c>
    </row>
    <row r="2545" spans="3:6" x14ac:dyDescent="0.25">
      <c r="C2545" s="131">
        <v>40401</v>
      </c>
      <c r="D2545">
        <v>1.3224</v>
      </c>
      <c r="F2545">
        <v>1.3198000000000001</v>
      </c>
    </row>
    <row r="2546" spans="3:6" x14ac:dyDescent="0.25">
      <c r="C2546" s="131">
        <v>40400</v>
      </c>
      <c r="D2546">
        <v>1.32</v>
      </c>
      <c r="F2546">
        <v>1.3172999999999999</v>
      </c>
    </row>
    <row r="2547" spans="3:6" x14ac:dyDescent="0.25">
      <c r="C2547" s="131">
        <v>40399</v>
      </c>
      <c r="D2547">
        <v>1.3196000000000001</v>
      </c>
      <c r="F2547">
        <v>1.3169999999999999</v>
      </c>
    </row>
    <row r="2548" spans="3:6" x14ac:dyDescent="0.25">
      <c r="C2548" s="131">
        <v>40396</v>
      </c>
      <c r="D2548">
        <v>1.3174999999999999</v>
      </c>
      <c r="F2548">
        <v>1.3149</v>
      </c>
    </row>
    <row r="2549" spans="3:6" x14ac:dyDescent="0.25">
      <c r="C2549" s="131">
        <v>40395</v>
      </c>
      <c r="D2549">
        <v>1.3178000000000001</v>
      </c>
      <c r="F2549">
        <v>1.3151999999999999</v>
      </c>
    </row>
    <row r="2550" spans="3:6" x14ac:dyDescent="0.25">
      <c r="C2550" s="131">
        <v>40394</v>
      </c>
      <c r="D2550">
        <v>1.3183</v>
      </c>
      <c r="F2550">
        <v>1.3156000000000001</v>
      </c>
    </row>
    <row r="2551" spans="3:6" x14ac:dyDescent="0.25">
      <c r="C2551" s="131">
        <v>40393</v>
      </c>
      <c r="D2551">
        <v>1.3173999999999999</v>
      </c>
      <c r="F2551">
        <v>1.3148</v>
      </c>
    </row>
    <row r="2552" spans="3:6" x14ac:dyDescent="0.25">
      <c r="C2552" s="131">
        <v>40392</v>
      </c>
      <c r="D2552">
        <v>1.3152999999999999</v>
      </c>
      <c r="F2552">
        <v>1.3126</v>
      </c>
    </row>
    <row r="2553" spans="3:6" x14ac:dyDescent="0.25">
      <c r="C2553" s="131">
        <v>40390</v>
      </c>
      <c r="D2553">
        <v>1.3165</v>
      </c>
      <c r="F2553">
        <v>1.3139000000000001</v>
      </c>
    </row>
    <row r="2554" spans="3:6" x14ac:dyDescent="0.25">
      <c r="C2554" s="131">
        <v>40389</v>
      </c>
      <c r="D2554">
        <v>1.3165</v>
      </c>
      <c r="F2554">
        <v>1.3139000000000001</v>
      </c>
    </row>
    <row r="2555" spans="3:6" x14ac:dyDescent="0.25">
      <c r="C2555" s="131">
        <v>40388</v>
      </c>
      <c r="D2555">
        <v>1.3133999999999999</v>
      </c>
      <c r="F2555">
        <v>1.3108</v>
      </c>
    </row>
    <row r="2556" spans="3:6" x14ac:dyDescent="0.25">
      <c r="C2556" s="131">
        <v>40387</v>
      </c>
      <c r="D2556">
        <v>1.3141</v>
      </c>
      <c r="F2556">
        <v>1.3115000000000001</v>
      </c>
    </row>
    <row r="2557" spans="3:6" x14ac:dyDescent="0.25">
      <c r="C2557" s="131">
        <v>40386</v>
      </c>
      <c r="D2557">
        <v>1.3104</v>
      </c>
      <c r="F2557">
        <v>1.3078000000000001</v>
      </c>
    </row>
    <row r="2558" spans="3:6" x14ac:dyDescent="0.25">
      <c r="C2558" s="131">
        <v>40385</v>
      </c>
      <c r="D2558">
        <v>1.3108</v>
      </c>
      <c r="F2558">
        <v>1.3082</v>
      </c>
    </row>
    <row r="2559" spans="3:6" x14ac:dyDescent="0.25">
      <c r="C2559" s="131">
        <v>40382</v>
      </c>
      <c r="D2559">
        <v>1.3115000000000001</v>
      </c>
      <c r="F2559">
        <v>1.3089</v>
      </c>
    </row>
    <row r="2560" spans="3:6" x14ac:dyDescent="0.25">
      <c r="C2560" s="131">
        <v>40381</v>
      </c>
      <c r="D2560">
        <v>1.3134999999999999</v>
      </c>
      <c r="F2560">
        <v>1.3109</v>
      </c>
    </row>
    <row r="2561" spans="3:6" x14ac:dyDescent="0.25">
      <c r="C2561" s="131">
        <v>40380</v>
      </c>
      <c r="D2561">
        <v>1.3123</v>
      </c>
      <c r="F2561">
        <v>1.3096000000000001</v>
      </c>
    </row>
    <row r="2562" spans="3:6" x14ac:dyDescent="0.25">
      <c r="C2562" s="131">
        <v>40379</v>
      </c>
      <c r="D2562">
        <v>1.3105</v>
      </c>
      <c r="F2562">
        <v>1.3079000000000001</v>
      </c>
    </row>
    <row r="2563" spans="3:6" x14ac:dyDescent="0.25">
      <c r="C2563" s="131">
        <v>40378</v>
      </c>
      <c r="D2563">
        <v>1.3144</v>
      </c>
      <c r="F2563">
        <v>1.3118000000000001</v>
      </c>
    </row>
    <row r="2564" spans="3:6" x14ac:dyDescent="0.25">
      <c r="C2564" s="131">
        <v>40375</v>
      </c>
      <c r="D2564">
        <v>1.3131999999999999</v>
      </c>
      <c r="F2564">
        <v>1.3106</v>
      </c>
    </row>
    <row r="2565" spans="3:6" x14ac:dyDescent="0.25">
      <c r="C2565" s="131">
        <v>40374</v>
      </c>
      <c r="D2565">
        <v>1.3139000000000001</v>
      </c>
      <c r="F2565">
        <v>1.3111999999999999</v>
      </c>
    </row>
    <row r="2566" spans="3:6" x14ac:dyDescent="0.25">
      <c r="C2566" s="131">
        <v>40373</v>
      </c>
      <c r="D2566">
        <v>1.3106</v>
      </c>
      <c r="F2566">
        <v>1.3080000000000001</v>
      </c>
    </row>
    <row r="2567" spans="3:6" x14ac:dyDescent="0.25">
      <c r="C2567" s="131">
        <v>40372</v>
      </c>
      <c r="D2567">
        <v>1.3136000000000001</v>
      </c>
      <c r="F2567">
        <v>1.3109999999999999</v>
      </c>
    </row>
    <row r="2568" spans="3:6" x14ac:dyDescent="0.25">
      <c r="C2568" s="131">
        <v>40371</v>
      </c>
      <c r="D2568">
        <v>1.3129</v>
      </c>
      <c r="F2568">
        <v>1.3103</v>
      </c>
    </row>
    <row r="2569" spans="3:6" x14ac:dyDescent="0.25">
      <c r="C2569" s="131">
        <v>40368</v>
      </c>
      <c r="D2569">
        <v>1.3121</v>
      </c>
      <c r="F2569">
        <v>1.3095000000000001</v>
      </c>
    </row>
    <row r="2570" spans="3:6" x14ac:dyDescent="0.25">
      <c r="C2570" s="131">
        <v>40367</v>
      </c>
      <c r="D2570">
        <v>1.3106</v>
      </c>
      <c r="F2570">
        <v>1.3079000000000001</v>
      </c>
    </row>
    <row r="2571" spans="3:6" x14ac:dyDescent="0.25">
      <c r="C2571" s="131">
        <v>40366</v>
      </c>
      <c r="D2571">
        <v>1.3149999999999999</v>
      </c>
      <c r="F2571">
        <v>1.3123</v>
      </c>
    </row>
    <row r="2572" spans="3:6" x14ac:dyDescent="0.25">
      <c r="C2572" s="131">
        <v>40365</v>
      </c>
      <c r="D2572">
        <v>1.3144</v>
      </c>
      <c r="F2572">
        <v>1.3118000000000001</v>
      </c>
    </row>
    <row r="2573" spans="3:6" x14ac:dyDescent="0.25">
      <c r="C2573" s="131">
        <v>40364</v>
      </c>
      <c r="D2573">
        <v>1.3140000000000001</v>
      </c>
      <c r="F2573">
        <v>1.3113999999999999</v>
      </c>
    </row>
    <row r="2574" spans="3:6" x14ac:dyDescent="0.25">
      <c r="C2574" s="131">
        <v>40361</v>
      </c>
      <c r="D2574">
        <v>1.3129</v>
      </c>
      <c r="F2574">
        <v>1.3103</v>
      </c>
    </row>
    <row r="2575" spans="3:6" x14ac:dyDescent="0.25">
      <c r="C2575" s="131">
        <v>40360</v>
      </c>
      <c r="D2575">
        <v>1.3136000000000001</v>
      </c>
      <c r="F2575">
        <v>1.3109</v>
      </c>
    </row>
    <row r="2576" spans="3:6" x14ac:dyDescent="0.25">
      <c r="C2576" s="131">
        <v>40359</v>
      </c>
      <c r="D2576">
        <v>1.3139000000000001</v>
      </c>
      <c r="F2576">
        <v>1.3112999999999999</v>
      </c>
    </row>
    <row r="2577" spans="3:6" x14ac:dyDescent="0.25">
      <c r="C2577" s="131">
        <v>40358</v>
      </c>
      <c r="D2577">
        <v>1.3111999999999999</v>
      </c>
      <c r="F2577">
        <v>1.3086</v>
      </c>
    </row>
    <row r="2578" spans="3:6" x14ac:dyDescent="0.25">
      <c r="C2578" s="131">
        <v>40357</v>
      </c>
      <c r="D2578">
        <v>1.3083</v>
      </c>
      <c r="F2578">
        <v>1.3057000000000001</v>
      </c>
    </row>
    <row r="2579" spans="3:6" x14ac:dyDescent="0.25">
      <c r="C2579" s="131">
        <v>40354</v>
      </c>
      <c r="D2579">
        <v>1.3068</v>
      </c>
      <c r="F2579">
        <v>1.3042</v>
      </c>
    </row>
    <row r="2580" spans="3:6" x14ac:dyDescent="0.25">
      <c r="C2580" s="131">
        <v>40353</v>
      </c>
      <c r="D2580">
        <v>1.3042</v>
      </c>
      <c r="F2580">
        <v>1.3016000000000001</v>
      </c>
    </row>
    <row r="2581" spans="3:6" x14ac:dyDescent="0.25">
      <c r="C2581" s="131">
        <v>40352</v>
      </c>
      <c r="D2581">
        <v>1.3036000000000001</v>
      </c>
      <c r="F2581">
        <v>1.3009999999999999</v>
      </c>
    </row>
    <row r="2582" spans="3:6" x14ac:dyDescent="0.25">
      <c r="C2582" s="131">
        <v>40351</v>
      </c>
      <c r="D2582">
        <v>1.3015000000000001</v>
      </c>
      <c r="F2582">
        <v>1.2988999999999999</v>
      </c>
    </row>
    <row r="2583" spans="3:6" x14ac:dyDescent="0.25">
      <c r="C2583" s="131">
        <v>40350</v>
      </c>
      <c r="D2583">
        <v>1.2996000000000001</v>
      </c>
      <c r="F2583">
        <v>1.2969999999999999</v>
      </c>
    </row>
    <row r="2584" spans="3:6" x14ac:dyDescent="0.25">
      <c r="C2584" s="131">
        <v>40347</v>
      </c>
      <c r="D2584">
        <v>1.3015000000000001</v>
      </c>
      <c r="F2584">
        <v>1.2988999999999999</v>
      </c>
    </row>
    <row r="2585" spans="3:6" x14ac:dyDescent="0.25">
      <c r="C2585" s="131">
        <v>40346</v>
      </c>
      <c r="D2585">
        <v>1.3023</v>
      </c>
      <c r="F2585">
        <v>1.2997000000000001</v>
      </c>
    </row>
    <row r="2586" spans="3:6" x14ac:dyDescent="0.25">
      <c r="C2586" s="131">
        <v>40345</v>
      </c>
      <c r="D2586">
        <v>1.2996000000000001</v>
      </c>
      <c r="F2586">
        <v>1.2969999999999999</v>
      </c>
    </row>
    <row r="2587" spans="3:6" x14ac:dyDescent="0.25">
      <c r="C2587" s="131">
        <v>40344</v>
      </c>
      <c r="D2587">
        <v>1.3026</v>
      </c>
      <c r="F2587">
        <v>1.3</v>
      </c>
    </row>
    <row r="2588" spans="3:6" x14ac:dyDescent="0.25">
      <c r="C2588" s="131">
        <v>40340</v>
      </c>
      <c r="D2588">
        <v>1.2992999999999999</v>
      </c>
      <c r="F2588">
        <v>1.2967</v>
      </c>
    </row>
    <row r="2589" spans="3:6" x14ac:dyDescent="0.25">
      <c r="C2589" s="131">
        <v>40339</v>
      </c>
      <c r="D2589">
        <v>1.3013999999999999</v>
      </c>
      <c r="F2589">
        <v>1.2988</v>
      </c>
    </row>
    <row r="2590" spans="3:6" x14ac:dyDescent="0.25">
      <c r="C2590" s="131">
        <v>40338</v>
      </c>
      <c r="D2590">
        <v>1.3032999999999999</v>
      </c>
      <c r="F2590">
        <v>1.3007</v>
      </c>
    </row>
    <row r="2591" spans="3:6" x14ac:dyDescent="0.25">
      <c r="C2591" s="131">
        <v>40337</v>
      </c>
      <c r="D2591">
        <v>1.3023</v>
      </c>
      <c r="F2591">
        <v>1.2997000000000001</v>
      </c>
    </row>
    <row r="2592" spans="3:6" x14ac:dyDescent="0.25">
      <c r="C2592" s="131">
        <v>40336</v>
      </c>
      <c r="D2592">
        <v>1.304</v>
      </c>
      <c r="F2592">
        <v>1.3013999999999999</v>
      </c>
    </row>
    <row r="2593" spans="3:6" x14ac:dyDescent="0.25">
      <c r="C2593" s="131">
        <v>40333</v>
      </c>
      <c r="D2593">
        <v>1.2986</v>
      </c>
      <c r="F2593">
        <v>1.296</v>
      </c>
    </row>
    <row r="2594" spans="3:6" x14ac:dyDescent="0.25">
      <c r="C2594" s="131">
        <v>40332</v>
      </c>
      <c r="D2594">
        <v>1.2976000000000001</v>
      </c>
      <c r="F2594">
        <v>1.2949999999999999</v>
      </c>
    </row>
    <row r="2595" spans="3:6" x14ac:dyDescent="0.25">
      <c r="C2595" s="131">
        <v>40331</v>
      </c>
      <c r="D2595">
        <v>1.3018000000000001</v>
      </c>
      <c r="F2595">
        <v>1.2991999999999999</v>
      </c>
    </row>
    <row r="2596" spans="3:6" x14ac:dyDescent="0.25">
      <c r="C2596" s="131">
        <v>40330</v>
      </c>
      <c r="D2596">
        <v>1.3007</v>
      </c>
      <c r="F2596">
        <v>1.2981</v>
      </c>
    </row>
    <row r="2597" spans="3:6" x14ac:dyDescent="0.25">
      <c r="C2597" s="131">
        <v>40329</v>
      </c>
      <c r="D2597">
        <v>1.2991999999999999</v>
      </c>
      <c r="F2597">
        <v>1.2966</v>
      </c>
    </row>
    <row r="2598" spans="3:6" x14ac:dyDescent="0.25">
      <c r="C2598" s="131">
        <v>40326</v>
      </c>
      <c r="D2598">
        <v>1.2968</v>
      </c>
      <c r="F2598">
        <v>1.2942</v>
      </c>
    </row>
    <row r="2599" spans="3:6" x14ac:dyDescent="0.25">
      <c r="C2599" s="131">
        <v>40325</v>
      </c>
      <c r="D2599">
        <v>1.2979000000000001</v>
      </c>
      <c r="F2599">
        <v>1.2952999999999999</v>
      </c>
    </row>
    <row r="2600" spans="3:6" x14ac:dyDescent="0.25">
      <c r="C2600" s="131">
        <v>40324</v>
      </c>
      <c r="D2600">
        <v>1.3002</v>
      </c>
      <c r="F2600">
        <v>1.2976000000000001</v>
      </c>
    </row>
    <row r="2601" spans="3:6" x14ac:dyDescent="0.25">
      <c r="C2601" s="131">
        <v>40323</v>
      </c>
      <c r="D2601">
        <v>1.3028</v>
      </c>
      <c r="F2601">
        <v>1.3002</v>
      </c>
    </row>
    <row r="2602" spans="3:6" x14ac:dyDescent="0.25">
      <c r="C2602" s="131">
        <v>40322</v>
      </c>
      <c r="D2602">
        <v>1.2992999999999999</v>
      </c>
      <c r="F2602">
        <v>1.2967</v>
      </c>
    </row>
    <row r="2603" spans="3:6" x14ac:dyDescent="0.25">
      <c r="C2603" s="131">
        <v>40319</v>
      </c>
      <c r="D2603">
        <v>1.2982</v>
      </c>
      <c r="F2603">
        <v>1.2956000000000001</v>
      </c>
    </row>
    <row r="2604" spans="3:6" x14ac:dyDescent="0.25">
      <c r="C2604" s="131">
        <v>40318</v>
      </c>
      <c r="D2604">
        <v>1.2969999999999999</v>
      </c>
      <c r="F2604">
        <v>1.2944</v>
      </c>
    </row>
    <row r="2605" spans="3:6" x14ac:dyDescent="0.25">
      <c r="C2605" s="131">
        <v>40317</v>
      </c>
      <c r="D2605">
        <v>1.2954000000000001</v>
      </c>
      <c r="F2605">
        <v>1.2927999999999999</v>
      </c>
    </row>
    <row r="2606" spans="3:6" x14ac:dyDescent="0.25">
      <c r="C2606" s="131">
        <v>40316</v>
      </c>
      <c r="D2606">
        <v>1.292</v>
      </c>
      <c r="F2606">
        <v>1.2894000000000001</v>
      </c>
    </row>
    <row r="2607" spans="3:6" x14ac:dyDescent="0.25">
      <c r="C2607" s="131">
        <v>40315</v>
      </c>
      <c r="D2607">
        <v>1.2928999999999999</v>
      </c>
      <c r="F2607">
        <v>1.2903</v>
      </c>
    </row>
    <row r="2608" spans="3:6" x14ac:dyDescent="0.25">
      <c r="C2608" s="131">
        <v>40312</v>
      </c>
      <c r="D2608">
        <v>1.2898000000000001</v>
      </c>
      <c r="F2608">
        <v>1.2871999999999999</v>
      </c>
    </row>
    <row r="2609" spans="3:6" x14ac:dyDescent="0.25">
      <c r="C2609" s="131">
        <v>40311</v>
      </c>
      <c r="D2609">
        <v>1.2881</v>
      </c>
      <c r="F2609">
        <v>1.2856000000000001</v>
      </c>
    </row>
    <row r="2610" spans="3:6" x14ac:dyDescent="0.25">
      <c r="C2610" s="131">
        <v>40310</v>
      </c>
      <c r="D2610">
        <v>1.2907</v>
      </c>
      <c r="F2610">
        <v>1.2881</v>
      </c>
    </row>
    <row r="2611" spans="3:6" x14ac:dyDescent="0.25">
      <c r="C2611" s="131">
        <v>40309</v>
      </c>
      <c r="D2611">
        <v>1.29</v>
      </c>
      <c r="F2611">
        <v>1.2874000000000001</v>
      </c>
    </row>
    <row r="2612" spans="3:6" x14ac:dyDescent="0.25">
      <c r="C2612" s="131">
        <v>40308</v>
      </c>
      <c r="D2612">
        <v>1.2868999999999999</v>
      </c>
      <c r="F2612">
        <v>1.2843</v>
      </c>
    </row>
    <row r="2613" spans="3:6" x14ac:dyDescent="0.25">
      <c r="C2613" s="131">
        <v>40305</v>
      </c>
      <c r="D2613">
        <v>1.2911999999999999</v>
      </c>
      <c r="F2613">
        <v>1.2886</v>
      </c>
    </row>
    <row r="2614" spans="3:6" x14ac:dyDescent="0.25">
      <c r="C2614" s="131">
        <v>40304</v>
      </c>
      <c r="D2614">
        <v>1.2888999999999999</v>
      </c>
      <c r="F2614">
        <v>1.2863</v>
      </c>
    </row>
    <row r="2615" spans="3:6" x14ac:dyDescent="0.25">
      <c r="C2615" s="131">
        <v>40303</v>
      </c>
      <c r="D2615">
        <v>1.2847999999999999</v>
      </c>
      <c r="F2615">
        <v>1.2823</v>
      </c>
    </row>
    <row r="2616" spans="3:6" x14ac:dyDescent="0.25">
      <c r="C2616" s="131">
        <v>40302</v>
      </c>
      <c r="D2616">
        <v>1.2819</v>
      </c>
      <c r="F2616">
        <v>1.2794000000000001</v>
      </c>
    </row>
    <row r="2617" spans="3:6" x14ac:dyDescent="0.25">
      <c r="C2617" s="131">
        <v>40301</v>
      </c>
      <c r="D2617">
        <v>1.2797000000000001</v>
      </c>
      <c r="F2617">
        <v>1.2771999999999999</v>
      </c>
    </row>
    <row r="2618" spans="3:6" x14ac:dyDescent="0.25">
      <c r="C2618" s="131">
        <v>40298</v>
      </c>
      <c r="D2618">
        <v>1.2824</v>
      </c>
      <c r="F2618">
        <v>1.2798</v>
      </c>
    </row>
    <row r="2619" spans="3:6" x14ac:dyDescent="0.25">
      <c r="C2619" s="131">
        <v>40297</v>
      </c>
      <c r="D2619">
        <v>1.2813000000000001</v>
      </c>
      <c r="F2619">
        <v>1.2787999999999999</v>
      </c>
    </row>
    <row r="2620" spans="3:6" x14ac:dyDescent="0.25">
      <c r="C2620" s="131">
        <v>40296</v>
      </c>
      <c r="D2620">
        <v>1.2822</v>
      </c>
      <c r="F2620">
        <v>1.2796000000000001</v>
      </c>
    </row>
    <row r="2621" spans="3:6" x14ac:dyDescent="0.25">
      <c r="C2621" s="131">
        <v>40295</v>
      </c>
      <c r="D2621">
        <v>1.2791999999999999</v>
      </c>
      <c r="F2621">
        <v>1.2766999999999999</v>
      </c>
    </row>
    <row r="2622" spans="3:6" x14ac:dyDescent="0.25">
      <c r="C2622" s="131">
        <v>40291</v>
      </c>
      <c r="D2622">
        <v>1.2783</v>
      </c>
      <c r="F2622">
        <v>1.2757000000000001</v>
      </c>
    </row>
    <row r="2623" spans="3:6" x14ac:dyDescent="0.25">
      <c r="C2623" s="131">
        <v>40290</v>
      </c>
      <c r="D2623">
        <v>1.2768999999999999</v>
      </c>
      <c r="F2623">
        <v>1.2744</v>
      </c>
    </row>
    <row r="2624" spans="3:6" x14ac:dyDescent="0.25">
      <c r="C2624" s="131">
        <v>40289</v>
      </c>
      <c r="D2624">
        <v>1.2749999999999999</v>
      </c>
      <c r="F2624">
        <v>1.2725</v>
      </c>
    </row>
    <row r="2625" spans="3:6" x14ac:dyDescent="0.25">
      <c r="C2625" s="131">
        <v>40288</v>
      </c>
      <c r="D2625">
        <v>1.2766999999999999</v>
      </c>
      <c r="F2625">
        <v>1.2742</v>
      </c>
    </row>
    <row r="2626" spans="3:6" x14ac:dyDescent="0.25">
      <c r="C2626" s="131">
        <v>40287</v>
      </c>
      <c r="D2626">
        <v>1.2786</v>
      </c>
      <c r="F2626">
        <v>1.2761</v>
      </c>
    </row>
    <row r="2627" spans="3:6" x14ac:dyDescent="0.25">
      <c r="C2627" s="131">
        <v>40284</v>
      </c>
      <c r="D2627">
        <v>1.2753000000000001</v>
      </c>
      <c r="F2627">
        <v>1.2726999999999999</v>
      </c>
    </row>
    <row r="2628" spans="3:6" x14ac:dyDescent="0.25">
      <c r="C2628" s="131">
        <v>40283</v>
      </c>
      <c r="D2628">
        <v>1.2733000000000001</v>
      </c>
      <c r="F2628">
        <v>1.2707999999999999</v>
      </c>
    </row>
    <row r="2629" spans="3:6" x14ac:dyDescent="0.25">
      <c r="C2629" s="131">
        <v>40282</v>
      </c>
      <c r="D2629">
        <v>1.2744</v>
      </c>
      <c r="F2629">
        <v>1.2719</v>
      </c>
    </row>
    <row r="2630" spans="3:6" x14ac:dyDescent="0.25">
      <c r="C2630" s="131">
        <v>40281</v>
      </c>
      <c r="D2630">
        <v>1.2762</v>
      </c>
      <c r="F2630">
        <v>1.2737000000000001</v>
      </c>
    </row>
    <row r="2631" spans="3:6" x14ac:dyDescent="0.25">
      <c r="C2631" s="131">
        <v>40280</v>
      </c>
      <c r="D2631">
        <v>1.2737000000000001</v>
      </c>
      <c r="F2631">
        <v>1.2710999999999999</v>
      </c>
    </row>
    <row r="2632" spans="3:6" x14ac:dyDescent="0.25">
      <c r="C2632" s="131">
        <v>40277</v>
      </c>
      <c r="D2632">
        <v>1.2736000000000001</v>
      </c>
      <c r="F2632">
        <v>1.2709999999999999</v>
      </c>
    </row>
    <row r="2633" spans="3:6" x14ac:dyDescent="0.25">
      <c r="C2633" s="131">
        <v>40276</v>
      </c>
      <c r="D2633">
        <v>1.2749999999999999</v>
      </c>
      <c r="F2633">
        <v>1.2725</v>
      </c>
    </row>
    <row r="2634" spans="3:6" x14ac:dyDescent="0.25">
      <c r="C2634" s="131">
        <v>40275</v>
      </c>
      <c r="D2634">
        <v>1.2721</v>
      </c>
      <c r="F2634">
        <v>1.2695000000000001</v>
      </c>
    </row>
    <row r="2635" spans="3:6" x14ac:dyDescent="0.25">
      <c r="C2635" s="131">
        <v>40274</v>
      </c>
      <c r="D2635">
        <v>1.2716000000000001</v>
      </c>
      <c r="F2635">
        <v>1.2689999999999999</v>
      </c>
    </row>
    <row r="2636" spans="3:6" x14ac:dyDescent="0.25">
      <c r="C2636" s="131">
        <v>40269</v>
      </c>
      <c r="D2636">
        <v>1.2744</v>
      </c>
      <c r="F2636">
        <v>1.2719</v>
      </c>
    </row>
    <row r="2637" spans="3:6" x14ac:dyDescent="0.25">
      <c r="C2637" s="131">
        <v>40268</v>
      </c>
      <c r="D2637">
        <v>1.2727999999999999</v>
      </c>
      <c r="F2637">
        <v>1.2702</v>
      </c>
    </row>
    <row r="2638" spans="3:6" x14ac:dyDescent="0.25">
      <c r="C2638" s="131">
        <v>40267</v>
      </c>
      <c r="D2638">
        <v>1.2701</v>
      </c>
      <c r="F2638">
        <v>1.2676000000000001</v>
      </c>
    </row>
    <row r="2639" spans="3:6" x14ac:dyDescent="0.25">
      <c r="C2639" s="131">
        <v>40266</v>
      </c>
      <c r="D2639">
        <v>1.2705</v>
      </c>
      <c r="F2639">
        <v>1.268</v>
      </c>
    </row>
    <row r="2640" spans="3:6" x14ac:dyDescent="0.25">
      <c r="C2640" s="131">
        <v>40263</v>
      </c>
      <c r="D2640">
        <v>1.2727999999999999</v>
      </c>
      <c r="F2640">
        <v>1.2702</v>
      </c>
    </row>
    <row r="2641" spans="3:6" x14ac:dyDescent="0.25">
      <c r="C2641" s="131">
        <v>40262</v>
      </c>
      <c r="D2641">
        <v>1.2718</v>
      </c>
      <c r="F2641">
        <v>1.2693000000000001</v>
      </c>
    </row>
    <row r="2642" spans="3:6" x14ac:dyDescent="0.25">
      <c r="C2642" s="131">
        <v>40261</v>
      </c>
      <c r="D2642">
        <v>1.2734000000000001</v>
      </c>
      <c r="F2642">
        <v>1.2707999999999999</v>
      </c>
    </row>
    <row r="2643" spans="3:6" x14ac:dyDescent="0.25">
      <c r="C2643" s="131">
        <v>40260</v>
      </c>
      <c r="D2643">
        <v>1.2745</v>
      </c>
      <c r="F2643">
        <v>1.2719</v>
      </c>
    </row>
    <row r="2644" spans="3:6" x14ac:dyDescent="0.25">
      <c r="C2644" s="131">
        <v>40259</v>
      </c>
      <c r="D2644">
        <v>1.2736000000000001</v>
      </c>
      <c r="F2644">
        <v>1.2709999999999999</v>
      </c>
    </row>
    <row r="2645" spans="3:6" x14ac:dyDescent="0.25">
      <c r="C2645" s="131">
        <v>40256</v>
      </c>
      <c r="D2645">
        <v>1.2736000000000001</v>
      </c>
      <c r="F2645">
        <v>1.2710999999999999</v>
      </c>
    </row>
    <row r="2646" spans="3:6" x14ac:dyDescent="0.25">
      <c r="C2646" s="131">
        <v>40255</v>
      </c>
      <c r="D2646">
        <v>1.2745</v>
      </c>
      <c r="F2646">
        <v>1.2719</v>
      </c>
    </row>
    <row r="2647" spans="3:6" x14ac:dyDescent="0.25">
      <c r="C2647" s="131">
        <v>40254</v>
      </c>
      <c r="D2647">
        <v>1.2736000000000001</v>
      </c>
      <c r="F2647">
        <v>1.2710999999999999</v>
      </c>
    </row>
    <row r="2648" spans="3:6" x14ac:dyDescent="0.25">
      <c r="C2648" s="131">
        <v>40253</v>
      </c>
      <c r="D2648">
        <v>1.2741</v>
      </c>
      <c r="F2648">
        <v>1.2716000000000001</v>
      </c>
    </row>
    <row r="2649" spans="3:6" x14ac:dyDescent="0.25">
      <c r="C2649" s="131">
        <v>40252</v>
      </c>
      <c r="D2649">
        <v>1.272</v>
      </c>
      <c r="F2649">
        <v>1.2695000000000001</v>
      </c>
    </row>
    <row r="2650" spans="3:6" x14ac:dyDescent="0.25">
      <c r="C2650" s="131">
        <v>40249</v>
      </c>
      <c r="D2650">
        <v>1.2714000000000001</v>
      </c>
      <c r="F2650">
        <v>1.2688999999999999</v>
      </c>
    </row>
    <row r="2651" spans="3:6" x14ac:dyDescent="0.25">
      <c r="C2651" s="131">
        <v>40248</v>
      </c>
      <c r="D2651">
        <v>1.2712000000000001</v>
      </c>
      <c r="F2651">
        <v>1.2685999999999999</v>
      </c>
    </row>
    <row r="2652" spans="3:6" x14ac:dyDescent="0.25">
      <c r="C2652" s="131">
        <v>40247</v>
      </c>
      <c r="D2652">
        <v>1.2750999999999999</v>
      </c>
      <c r="F2652">
        <v>1.2725</v>
      </c>
    </row>
    <row r="2653" spans="3:6" x14ac:dyDescent="0.25">
      <c r="C2653" s="131">
        <v>40246</v>
      </c>
      <c r="D2653">
        <v>1.2755000000000001</v>
      </c>
      <c r="F2653">
        <v>1.2729999999999999</v>
      </c>
    </row>
    <row r="2654" spans="3:6" x14ac:dyDescent="0.25">
      <c r="C2654" s="131">
        <v>40245</v>
      </c>
      <c r="D2654">
        <v>1.2748999999999999</v>
      </c>
      <c r="F2654">
        <v>1.2723</v>
      </c>
    </row>
    <row r="2655" spans="3:6" x14ac:dyDescent="0.25">
      <c r="C2655" s="131">
        <v>40242</v>
      </c>
      <c r="D2655">
        <v>1.2782</v>
      </c>
      <c r="F2655">
        <v>1.2756000000000001</v>
      </c>
    </row>
    <row r="2656" spans="3:6" x14ac:dyDescent="0.25">
      <c r="C2656" s="131">
        <v>40241</v>
      </c>
      <c r="D2656">
        <v>1.2784</v>
      </c>
      <c r="F2656">
        <v>1.2759</v>
      </c>
    </row>
    <row r="2657" spans="3:6" x14ac:dyDescent="0.25">
      <c r="C2657" s="131">
        <v>40240</v>
      </c>
      <c r="D2657">
        <v>1.2773000000000001</v>
      </c>
      <c r="F2657">
        <v>1.2746999999999999</v>
      </c>
    </row>
    <row r="2658" spans="3:6" x14ac:dyDescent="0.25">
      <c r="C2658" s="131">
        <v>40239</v>
      </c>
      <c r="D2658">
        <v>1.2777000000000001</v>
      </c>
      <c r="F2658">
        <v>1.2751999999999999</v>
      </c>
    </row>
    <row r="2659" spans="3:6" x14ac:dyDescent="0.25">
      <c r="C2659" s="131">
        <v>40238</v>
      </c>
      <c r="D2659">
        <v>1.2765</v>
      </c>
      <c r="F2659">
        <v>1.2739</v>
      </c>
    </row>
    <row r="2660" spans="3:6" x14ac:dyDescent="0.25">
      <c r="C2660" s="131">
        <v>40237</v>
      </c>
      <c r="D2660">
        <v>1.2774000000000001</v>
      </c>
      <c r="F2660">
        <v>1.2748999999999999</v>
      </c>
    </row>
    <row r="2661" spans="3:6" x14ac:dyDescent="0.25">
      <c r="C2661" s="131">
        <v>40235</v>
      </c>
      <c r="D2661">
        <v>1.2774000000000001</v>
      </c>
      <c r="F2661">
        <v>1.2748999999999999</v>
      </c>
    </row>
    <row r="2662" spans="3:6" x14ac:dyDescent="0.25">
      <c r="C2662" s="131">
        <v>40234</v>
      </c>
      <c r="D2662">
        <v>1.2751999999999999</v>
      </c>
      <c r="F2662">
        <v>1.2726999999999999</v>
      </c>
    </row>
    <row r="2663" spans="3:6" x14ac:dyDescent="0.25">
      <c r="C2663" s="131">
        <v>40233</v>
      </c>
      <c r="D2663">
        <v>1.2728999999999999</v>
      </c>
      <c r="F2663">
        <v>1.2704</v>
      </c>
    </row>
    <row r="2664" spans="3:6" x14ac:dyDescent="0.25">
      <c r="C2664" s="131">
        <v>40232</v>
      </c>
      <c r="D2664">
        <v>1.2714000000000001</v>
      </c>
      <c r="F2664">
        <v>1.2687999999999999</v>
      </c>
    </row>
    <row r="2665" spans="3:6" x14ac:dyDescent="0.25">
      <c r="C2665" s="131">
        <v>40231</v>
      </c>
      <c r="D2665">
        <v>1.2710999999999999</v>
      </c>
      <c r="F2665">
        <v>1.2685</v>
      </c>
    </row>
    <row r="2666" spans="3:6" x14ac:dyDescent="0.25">
      <c r="C2666" s="131">
        <v>40228</v>
      </c>
      <c r="D2666">
        <v>1.2714000000000001</v>
      </c>
      <c r="F2666">
        <v>1.2688999999999999</v>
      </c>
    </row>
    <row r="2667" spans="3:6" x14ac:dyDescent="0.25">
      <c r="C2667" s="131">
        <v>40227</v>
      </c>
      <c r="D2667">
        <v>1.2723</v>
      </c>
      <c r="F2667">
        <v>1.2697000000000001</v>
      </c>
    </row>
    <row r="2668" spans="3:6" x14ac:dyDescent="0.25">
      <c r="C2668" s="131">
        <v>40226</v>
      </c>
      <c r="D2668">
        <v>1.2722</v>
      </c>
      <c r="F2668">
        <v>1.2697000000000001</v>
      </c>
    </row>
    <row r="2669" spans="3:6" x14ac:dyDescent="0.25">
      <c r="C2669" s="131">
        <v>40225</v>
      </c>
      <c r="D2669">
        <v>1.2721</v>
      </c>
      <c r="F2669">
        <v>1.2695000000000001</v>
      </c>
    </row>
    <row r="2670" spans="3:6" x14ac:dyDescent="0.25">
      <c r="C2670" s="131">
        <v>40224</v>
      </c>
      <c r="D2670">
        <v>1.2726999999999999</v>
      </c>
      <c r="F2670">
        <v>1.2702</v>
      </c>
    </row>
    <row r="2671" spans="3:6" x14ac:dyDescent="0.25">
      <c r="C2671" s="131">
        <v>40221</v>
      </c>
      <c r="D2671">
        <v>1.2706999999999999</v>
      </c>
      <c r="F2671">
        <v>1.2681</v>
      </c>
    </row>
    <row r="2672" spans="3:6" x14ac:dyDescent="0.25">
      <c r="C2672" s="131">
        <v>40220</v>
      </c>
      <c r="D2672">
        <v>1.2710999999999999</v>
      </c>
      <c r="F2672">
        <v>1.2685999999999999</v>
      </c>
    </row>
    <row r="2673" spans="3:6" x14ac:dyDescent="0.25">
      <c r="C2673" s="131">
        <v>40219</v>
      </c>
      <c r="D2673">
        <v>1.2736000000000001</v>
      </c>
      <c r="F2673">
        <v>1.2709999999999999</v>
      </c>
    </row>
    <row r="2674" spans="3:6" x14ac:dyDescent="0.25">
      <c r="C2674" s="131">
        <v>40218</v>
      </c>
      <c r="D2674">
        <v>1.2747999999999999</v>
      </c>
      <c r="F2674">
        <v>1.2723</v>
      </c>
    </row>
    <row r="2675" spans="3:6" x14ac:dyDescent="0.25">
      <c r="C2675" s="131">
        <v>40217</v>
      </c>
      <c r="D2675">
        <v>1.2746</v>
      </c>
      <c r="F2675">
        <v>1.272</v>
      </c>
    </row>
    <row r="2676" spans="3:6" x14ac:dyDescent="0.25">
      <c r="C2676" s="131">
        <v>40214</v>
      </c>
      <c r="D2676">
        <v>1.2744</v>
      </c>
      <c r="F2676">
        <v>1.2719</v>
      </c>
    </row>
    <row r="2677" spans="3:6" x14ac:dyDescent="0.25">
      <c r="C2677" s="131">
        <v>40213</v>
      </c>
      <c r="D2677">
        <v>1.2719</v>
      </c>
      <c r="F2677">
        <v>1.2694000000000001</v>
      </c>
    </row>
    <row r="2678" spans="3:6" x14ac:dyDescent="0.25">
      <c r="C2678" s="131">
        <v>40212</v>
      </c>
      <c r="D2678">
        <v>1.2721</v>
      </c>
      <c r="F2678">
        <v>1.2695000000000001</v>
      </c>
    </row>
    <row r="2679" spans="3:6" x14ac:dyDescent="0.25">
      <c r="C2679" s="131">
        <v>40211</v>
      </c>
      <c r="D2679">
        <v>1.2728999999999999</v>
      </c>
      <c r="F2679">
        <v>1.2704</v>
      </c>
    </row>
    <row r="2680" spans="3:6" x14ac:dyDescent="0.25">
      <c r="C2680" s="131">
        <v>40210</v>
      </c>
      <c r="D2680">
        <v>1.2718</v>
      </c>
      <c r="F2680">
        <v>1.2692000000000001</v>
      </c>
    </row>
    <row r="2681" spans="3:6" x14ac:dyDescent="0.25">
      <c r="C2681" s="131">
        <v>40209</v>
      </c>
      <c r="D2681">
        <v>1.2709999999999999</v>
      </c>
      <c r="F2681">
        <v>1.2685</v>
      </c>
    </row>
    <row r="2682" spans="3:6" x14ac:dyDescent="0.25">
      <c r="C2682" s="131">
        <v>40207</v>
      </c>
      <c r="D2682">
        <v>1.2709999999999999</v>
      </c>
      <c r="F2682">
        <v>1.2685</v>
      </c>
    </row>
    <row r="2683" spans="3:6" x14ac:dyDescent="0.25">
      <c r="C2683" s="131">
        <v>40206</v>
      </c>
      <c r="D2683">
        <v>1.2663</v>
      </c>
      <c r="F2683">
        <v>1.2637</v>
      </c>
    </row>
    <row r="2684" spans="3:6" x14ac:dyDescent="0.25">
      <c r="C2684" s="131">
        <v>40205</v>
      </c>
      <c r="D2684">
        <v>1.268</v>
      </c>
      <c r="F2684">
        <v>1.2655000000000001</v>
      </c>
    </row>
    <row r="2685" spans="3:6" x14ac:dyDescent="0.25">
      <c r="C2685" s="131">
        <v>40203</v>
      </c>
      <c r="D2685">
        <v>1.2663</v>
      </c>
      <c r="F2685">
        <v>1.2637</v>
      </c>
    </row>
    <row r="2686" spans="3:6" x14ac:dyDescent="0.25">
      <c r="C2686" s="131">
        <v>40200</v>
      </c>
      <c r="D2686">
        <v>1.2664</v>
      </c>
      <c r="F2686">
        <v>1.2638</v>
      </c>
    </row>
    <row r="2687" spans="3:6" x14ac:dyDescent="0.25">
      <c r="C2687" s="131">
        <v>40199</v>
      </c>
      <c r="D2687">
        <v>1.2622</v>
      </c>
      <c r="F2687">
        <v>1.2597</v>
      </c>
    </row>
    <row r="2688" spans="3:6" x14ac:dyDescent="0.25">
      <c r="C2688" s="131">
        <v>40198</v>
      </c>
      <c r="D2688">
        <v>1.262</v>
      </c>
      <c r="F2688">
        <v>1.2595000000000001</v>
      </c>
    </row>
    <row r="2689" spans="3:6" x14ac:dyDescent="0.25">
      <c r="C2689" s="131">
        <v>40197</v>
      </c>
      <c r="D2689">
        <v>1.2622</v>
      </c>
      <c r="F2689">
        <v>1.2597</v>
      </c>
    </row>
    <row r="2690" spans="3:6" x14ac:dyDescent="0.25">
      <c r="C2690" s="131">
        <v>40196</v>
      </c>
      <c r="D2690">
        <v>1.2602</v>
      </c>
      <c r="F2690">
        <v>1.2577</v>
      </c>
    </row>
    <row r="2691" spans="3:6" x14ac:dyDescent="0.25">
      <c r="C2691" s="131">
        <v>40193</v>
      </c>
      <c r="D2691">
        <v>1.2574000000000001</v>
      </c>
      <c r="F2691">
        <v>1.2548999999999999</v>
      </c>
    </row>
    <row r="2692" spans="3:6" x14ac:dyDescent="0.25">
      <c r="C2692" s="131">
        <v>40192</v>
      </c>
      <c r="D2692">
        <v>1.256</v>
      </c>
      <c r="F2692">
        <v>1.2535000000000001</v>
      </c>
    </row>
    <row r="2693" spans="3:6" x14ac:dyDescent="0.25">
      <c r="C2693" s="131">
        <v>40191</v>
      </c>
      <c r="D2693">
        <v>1.2595000000000001</v>
      </c>
      <c r="F2693">
        <v>1.2569999999999999</v>
      </c>
    </row>
    <row r="2694" spans="3:6" x14ac:dyDescent="0.25">
      <c r="C2694" s="131">
        <v>40190</v>
      </c>
      <c r="D2694">
        <v>1.2557</v>
      </c>
      <c r="F2694">
        <v>1.2532000000000001</v>
      </c>
    </row>
    <row r="2695" spans="3:6" x14ac:dyDescent="0.25">
      <c r="C2695" s="131">
        <v>40189</v>
      </c>
      <c r="D2695">
        <v>1.2535000000000001</v>
      </c>
      <c r="F2695">
        <v>1.2509999999999999</v>
      </c>
    </row>
    <row r="2696" spans="3:6" x14ac:dyDescent="0.25">
      <c r="C2696" s="131">
        <v>40186</v>
      </c>
      <c r="D2696">
        <v>1.2532000000000001</v>
      </c>
      <c r="F2696">
        <v>1.2506999999999999</v>
      </c>
    </row>
    <row r="2697" spans="3:6" x14ac:dyDescent="0.25">
      <c r="C2697" s="131">
        <v>40185</v>
      </c>
      <c r="D2697">
        <v>1.2538</v>
      </c>
      <c r="F2697">
        <v>1.2513000000000001</v>
      </c>
    </row>
    <row r="2698" spans="3:6" x14ac:dyDescent="0.25">
      <c r="C2698" s="131">
        <v>40184</v>
      </c>
      <c r="D2698">
        <v>1.2534000000000001</v>
      </c>
      <c r="F2698">
        <v>1.2508999999999999</v>
      </c>
    </row>
    <row r="2699" spans="3:6" x14ac:dyDescent="0.25">
      <c r="C2699" s="131">
        <v>40183</v>
      </c>
      <c r="D2699">
        <v>1.2543</v>
      </c>
      <c r="F2699">
        <v>1.2518</v>
      </c>
    </row>
    <row r="2700" spans="3:6" x14ac:dyDescent="0.25">
      <c r="C2700" s="131">
        <v>40182</v>
      </c>
      <c r="D2700">
        <v>1.2494000000000001</v>
      </c>
      <c r="F2700">
        <v>1.2468999999999999</v>
      </c>
    </row>
    <row r="2701" spans="3:6" x14ac:dyDescent="0.25">
      <c r="C2701" s="131">
        <v>40178</v>
      </c>
      <c r="D2701">
        <v>1.2535000000000001</v>
      </c>
      <c r="F2701">
        <v>1.2509999999999999</v>
      </c>
    </row>
    <row r="2702" spans="3:6" x14ac:dyDescent="0.25">
      <c r="C2702" s="131">
        <v>40177</v>
      </c>
      <c r="D2702">
        <v>1.2504</v>
      </c>
      <c r="F2702">
        <v>1.2479</v>
      </c>
    </row>
    <row r="2703" spans="3:6" x14ac:dyDescent="0.25">
      <c r="C2703" s="131">
        <v>40176</v>
      </c>
      <c r="D2703">
        <v>1.2481</v>
      </c>
      <c r="F2703">
        <v>1.2456</v>
      </c>
    </row>
    <row r="2704" spans="3:6" x14ac:dyDescent="0.25">
      <c r="C2704" s="131">
        <v>40171</v>
      </c>
      <c r="D2704">
        <v>1.2542</v>
      </c>
      <c r="F2704">
        <v>1.2517</v>
      </c>
    </row>
    <row r="2705" spans="3:6" x14ac:dyDescent="0.25">
      <c r="C2705" s="131">
        <v>40170</v>
      </c>
      <c r="D2705">
        <v>1.2541</v>
      </c>
      <c r="F2705">
        <v>1.2516</v>
      </c>
    </row>
    <row r="2706" spans="3:6" x14ac:dyDescent="0.25">
      <c r="C2706" s="131">
        <v>40169</v>
      </c>
      <c r="D2706">
        <v>1.2557</v>
      </c>
      <c r="F2706">
        <v>1.2531000000000001</v>
      </c>
    </row>
    <row r="2707" spans="3:6" x14ac:dyDescent="0.25">
      <c r="C2707" s="131">
        <v>40168</v>
      </c>
      <c r="D2707">
        <v>1.2582</v>
      </c>
      <c r="F2707">
        <v>1.2557</v>
      </c>
    </row>
    <row r="2708" spans="3:6" x14ac:dyDescent="0.25">
      <c r="C2708" s="131">
        <v>40165</v>
      </c>
      <c r="D2708">
        <v>1.2585</v>
      </c>
      <c r="F2708">
        <v>1.256</v>
      </c>
    </row>
    <row r="2709" spans="3:6" x14ac:dyDescent="0.25">
      <c r="C2709" s="131">
        <v>40164</v>
      </c>
      <c r="D2709">
        <v>1.2551000000000001</v>
      </c>
      <c r="F2709">
        <v>1.2525999999999999</v>
      </c>
    </row>
    <row r="2710" spans="3:6" x14ac:dyDescent="0.25">
      <c r="C2710" s="131">
        <v>40163</v>
      </c>
      <c r="D2710">
        <v>1.2551000000000001</v>
      </c>
      <c r="F2710">
        <v>1.2525999999999999</v>
      </c>
    </row>
    <row r="2711" spans="3:6" x14ac:dyDescent="0.25">
      <c r="C2711" s="131">
        <v>40162</v>
      </c>
      <c r="D2711">
        <v>1.2496</v>
      </c>
      <c r="F2711">
        <v>1.2471000000000001</v>
      </c>
    </row>
    <row r="2712" spans="3:6" x14ac:dyDescent="0.25">
      <c r="C2712" s="131">
        <v>40161</v>
      </c>
      <c r="D2712">
        <v>1.2483</v>
      </c>
      <c r="F2712">
        <v>1.2459</v>
      </c>
    </row>
    <row r="2713" spans="3:6" x14ac:dyDescent="0.25">
      <c r="C2713" s="131">
        <v>40158</v>
      </c>
      <c r="D2713">
        <v>1.2485999999999999</v>
      </c>
      <c r="F2713">
        <v>1.2461</v>
      </c>
    </row>
    <row r="2714" spans="3:6" x14ac:dyDescent="0.25">
      <c r="C2714" s="131">
        <v>40157</v>
      </c>
      <c r="D2714">
        <v>1.2504</v>
      </c>
      <c r="F2714">
        <v>1.2479</v>
      </c>
    </row>
    <row r="2715" spans="3:6" x14ac:dyDescent="0.25">
      <c r="C2715" s="131">
        <v>40156</v>
      </c>
      <c r="D2715">
        <v>1.252</v>
      </c>
      <c r="F2715">
        <v>1.2495000000000001</v>
      </c>
    </row>
    <row r="2716" spans="3:6" x14ac:dyDescent="0.25">
      <c r="C2716" s="131">
        <v>40155</v>
      </c>
      <c r="D2716">
        <v>1.2502</v>
      </c>
      <c r="F2716">
        <v>1.2477</v>
      </c>
    </row>
    <row r="2717" spans="3:6" x14ac:dyDescent="0.25">
      <c r="C2717" s="131">
        <v>40154</v>
      </c>
      <c r="D2717">
        <v>1.25</v>
      </c>
      <c r="F2717">
        <v>1.2475000000000001</v>
      </c>
    </row>
    <row r="2718" spans="3:6" x14ac:dyDescent="0.25">
      <c r="C2718" s="131">
        <v>40151</v>
      </c>
      <c r="D2718">
        <v>1.2525999999999999</v>
      </c>
      <c r="F2718">
        <v>1.2501</v>
      </c>
    </row>
    <row r="2719" spans="3:6" x14ac:dyDescent="0.25">
      <c r="C2719" s="131">
        <v>40150</v>
      </c>
      <c r="D2719">
        <v>1.2535000000000001</v>
      </c>
      <c r="F2719">
        <v>1.2509999999999999</v>
      </c>
    </row>
    <row r="2720" spans="3:6" x14ac:dyDescent="0.25">
      <c r="C2720" s="131">
        <v>40149</v>
      </c>
      <c r="D2720">
        <v>1.2553000000000001</v>
      </c>
      <c r="F2720">
        <v>1.2527999999999999</v>
      </c>
    </row>
    <row r="2721" spans="3:6" x14ac:dyDescent="0.25">
      <c r="C2721" s="131">
        <v>40148</v>
      </c>
      <c r="D2721">
        <v>1.2594000000000001</v>
      </c>
      <c r="F2721">
        <v>1.2567999999999999</v>
      </c>
    </row>
    <row r="2722" spans="3:6" x14ac:dyDescent="0.25">
      <c r="C2722" s="131">
        <v>40147</v>
      </c>
      <c r="D2722">
        <v>1.2574000000000001</v>
      </c>
      <c r="F2722">
        <v>1.2548999999999999</v>
      </c>
    </row>
    <row r="2723" spans="3:6" x14ac:dyDescent="0.25">
      <c r="C2723" s="131">
        <v>40144</v>
      </c>
      <c r="D2723">
        <v>1.2559</v>
      </c>
      <c r="F2723">
        <v>1.2534000000000001</v>
      </c>
    </row>
    <row r="2724" spans="3:6" x14ac:dyDescent="0.25">
      <c r="C2724" s="131">
        <v>40143</v>
      </c>
      <c r="D2724">
        <v>1.2531000000000001</v>
      </c>
      <c r="F2724">
        <v>1.2505999999999999</v>
      </c>
    </row>
    <row r="2725" spans="3:6" x14ac:dyDescent="0.25">
      <c r="C2725" s="131">
        <v>40142</v>
      </c>
      <c r="D2725">
        <v>1.2508999999999999</v>
      </c>
      <c r="F2725">
        <v>1.2484</v>
      </c>
    </row>
    <row r="2726" spans="3:6" x14ac:dyDescent="0.25">
      <c r="C2726" s="131">
        <v>40141</v>
      </c>
      <c r="D2726">
        <v>1.2526999999999999</v>
      </c>
      <c r="F2726">
        <v>1.2502</v>
      </c>
    </row>
    <row r="2727" spans="3:6" x14ac:dyDescent="0.25">
      <c r="C2727" s="131">
        <v>40140</v>
      </c>
      <c r="D2727">
        <v>1.2525999999999999</v>
      </c>
      <c r="F2727">
        <v>1.2501</v>
      </c>
    </row>
    <row r="2728" spans="3:6" x14ac:dyDescent="0.25">
      <c r="C2728" s="131">
        <v>40137</v>
      </c>
      <c r="D2728">
        <v>1.2516</v>
      </c>
      <c r="F2728">
        <v>1.2491000000000001</v>
      </c>
    </row>
    <row r="2729" spans="3:6" x14ac:dyDescent="0.25">
      <c r="C2729" s="131">
        <v>40136</v>
      </c>
      <c r="D2729">
        <v>1.2502</v>
      </c>
      <c r="F2729">
        <v>1.2477</v>
      </c>
    </row>
    <row r="2730" spans="3:6" x14ac:dyDescent="0.25">
      <c r="C2730" s="131">
        <v>40135</v>
      </c>
      <c r="D2730">
        <v>1.2475000000000001</v>
      </c>
      <c r="F2730">
        <v>1.2450000000000001</v>
      </c>
    </row>
    <row r="2731" spans="3:6" x14ac:dyDescent="0.25">
      <c r="C2731" s="131">
        <v>40134</v>
      </c>
      <c r="D2731">
        <v>1.2482</v>
      </c>
      <c r="F2731">
        <v>1.2457</v>
      </c>
    </row>
    <row r="2732" spans="3:6" x14ac:dyDescent="0.25">
      <c r="C2732" s="131">
        <v>40133</v>
      </c>
      <c r="D2732">
        <v>1.2437</v>
      </c>
      <c r="F2732">
        <v>1.2412000000000001</v>
      </c>
    </row>
    <row r="2733" spans="3:6" x14ac:dyDescent="0.25">
      <c r="C2733" s="131">
        <v>40130</v>
      </c>
      <c r="D2733">
        <v>1.2428999999999999</v>
      </c>
      <c r="F2733">
        <v>1.2403999999999999</v>
      </c>
    </row>
    <row r="2734" spans="3:6" x14ac:dyDescent="0.25">
      <c r="C2734" s="131">
        <v>40129</v>
      </c>
      <c r="D2734">
        <v>1.2414000000000001</v>
      </c>
      <c r="F2734">
        <v>1.2388999999999999</v>
      </c>
    </row>
    <row r="2735" spans="3:6" x14ac:dyDescent="0.25">
      <c r="C2735" s="131">
        <v>40128</v>
      </c>
      <c r="D2735">
        <v>1.2412000000000001</v>
      </c>
      <c r="F2735">
        <v>1.2386999999999999</v>
      </c>
    </row>
    <row r="2736" spans="3:6" x14ac:dyDescent="0.25">
      <c r="C2736" s="131">
        <v>40127</v>
      </c>
      <c r="D2736">
        <v>1.2395</v>
      </c>
      <c r="F2736">
        <v>1.2370000000000001</v>
      </c>
    </row>
    <row r="2737" spans="3:6" x14ac:dyDescent="0.25">
      <c r="C2737" s="131">
        <v>40126</v>
      </c>
      <c r="D2737">
        <v>1.2385999999999999</v>
      </c>
      <c r="F2737">
        <v>1.2361</v>
      </c>
    </row>
    <row r="2738" spans="3:6" x14ac:dyDescent="0.25">
      <c r="C2738" s="131">
        <v>40123</v>
      </c>
      <c r="D2738">
        <v>1.2386999999999999</v>
      </c>
      <c r="F2738">
        <v>1.2363</v>
      </c>
    </row>
    <row r="2739" spans="3:6" x14ac:dyDescent="0.25">
      <c r="C2739" s="131">
        <v>40122</v>
      </c>
      <c r="D2739">
        <v>1.2412000000000001</v>
      </c>
      <c r="F2739">
        <v>1.2386999999999999</v>
      </c>
    </row>
    <row r="2740" spans="3:6" x14ac:dyDescent="0.25">
      <c r="C2740" s="131">
        <v>40121</v>
      </c>
      <c r="D2740">
        <v>1.2430000000000001</v>
      </c>
      <c r="F2740">
        <v>1.2404999999999999</v>
      </c>
    </row>
    <row r="2741" spans="3:6" x14ac:dyDescent="0.25">
      <c r="C2741" s="131">
        <v>40120</v>
      </c>
      <c r="D2741">
        <v>1.2452000000000001</v>
      </c>
      <c r="F2741">
        <v>1.2426999999999999</v>
      </c>
    </row>
    <row r="2742" spans="3:6" x14ac:dyDescent="0.25">
      <c r="C2742" s="131">
        <v>40119</v>
      </c>
      <c r="D2742">
        <v>1.2407999999999999</v>
      </c>
      <c r="F2742">
        <v>1.2383</v>
      </c>
    </row>
    <row r="2743" spans="3:6" x14ac:dyDescent="0.25">
      <c r="C2743" s="131">
        <v>40117</v>
      </c>
      <c r="D2743">
        <v>1.2412000000000001</v>
      </c>
      <c r="F2743">
        <v>1.2386999999999999</v>
      </c>
    </row>
    <row r="2744" spans="3:6" x14ac:dyDescent="0.25">
      <c r="C2744" s="131">
        <v>40116</v>
      </c>
      <c r="D2744">
        <v>1.2412000000000001</v>
      </c>
      <c r="F2744">
        <v>1.2386999999999999</v>
      </c>
    </row>
    <row r="2745" spans="3:6" x14ac:dyDescent="0.25">
      <c r="C2745" s="131">
        <v>40115</v>
      </c>
      <c r="D2745">
        <v>1.2410000000000001</v>
      </c>
      <c r="F2745">
        <v>1.2384999999999999</v>
      </c>
    </row>
    <row r="2746" spans="3:6" x14ac:dyDescent="0.25">
      <c r="C2746" s="131">
        <v>40114</v>
      </c>
      <c r="D2746">
        <v>1.2357</v>
      </c>
      <c r="F2746">
        <v>1.2333000000000001</v>
      </c>
    </row>
    <row r="2747" spans="3:6" x14ac:dyDescent="0.25">
      <c r="C2747" s="131">
        <v>40113</v>
      </c>
      <c r="D2747">
        <v>1.2339</v>
      </c>
      <c r="F2747">
        <v>1.2315</v>
      </c>
    </row>
    <row r="2748" spans="3:6" x14ac:dyDescent="0.25">
      <c r="C2748" s="131">
        <v>40112</v>
      </c>
      <c r="D2748">
        <v>1.2319</v>
      </c>
      <c r="F2748">
        <v>1.2295</v>
      </c>
    </row>
    <row r="2749" spans="3:6" x14ac:dyDescent="0.25">
      <c r="C2749" s="131">
        <v>40109</v>
      </c>
      <c r="D2749">
        <v>1.2312000000000001</v>
      </c>
      <c r="F2749">
        <v>1.2287999999999999</v>
      </c>
    </row>
    <row r="2750" spans="3:6" x14ac:dyDescent="0.25">
      <c r="C2750" s="131">
        <v>40108</v>
      </c>
      <c r="D2750">
        <v>1.2329000000000001</v>
      </c>
      <c r="F2750">
        <v>1.2303999999999999</v>
      </c>
    </row>
    <row r="2751" spans="3:6" x14ac:dyDescent="0.25">
      <c r="C2751" s="131">
        <v>40107</v>
      </c>
      <c r="D2751">
        <v>1.2344999999999999</v>
      </c>
      <c r="F2751">
        <v>1.2321</v>
      </c>
    </row>
    <row r="2752" spans="3:6" x14ac:dyDescent="0.25">
      <c r="C2752" s="131">
        <v>40106</v>
      </c>
      <c r="D2752">
        <v>1.2339</v>
      </c>
      <c r="F2752">
        <v>1.2315</v>
      </c>
    </row>
    <row r="2753" spans="3:6" x14ac:dyDescent="0.25">
      <c r="C2753" s="131">
        <v>40105</v>
      </c>
      <c r="D2753">
        <v>1.2331000000000001</v>
      </c>
      <c r="F2753">
        <v>1.2305999999999999</v>
      </c>
    </row>
    <row r="2754" spans="3:6" x14ac:dyDescent="0.25">
      <c r="C2754" s="131">
        <v>40102</v>
      </c>
      <c r="D2754">
        <v>1.2329000000000001</v>
      </c>
      <c r="F2754">
        <v>1.2304999999999999</v>
      </c>
    </row>
    <row r="2755" spans="3:6" x14ac:dyDescent="0.25">
      <c r="C2755" s="131">
        <v>40101</v>
      </c>
      <c r="D2755">
        <v>1.2343999999999999</v>
      </c>
      <c r="F2755">
        <v>1.2319</v>
      </c>
    </row>
    <row r="2756" spans="3:6" x14ac:dyDescent="0.25">
      <c r="C2756" s="131">
        <v>40100</v>
      </c>
      <c r="D2756">
        <v>1.2416</v>
      </c>
      <c r="F2756">
        <v>1.2391000000000001</v>
      </c>
    </row>
    <row r="2757" spans="3:6" x14ac:dyDescent="0.25">
      <c r="C2757" s="131">
        <v>40099</v>
      </c>
      <c r="D2757">
        <v>1.2434000000000001</v>
      </c>
      <c r="F2757">
        <v>1.2408999999999999</v>
      </c>
    </row>
    <row r="2758" spans="3:6" x14ac:dyDescent="0.25">
      <c r="C2758" s="131">
        <v>40098</v>
      </c>
      <c r="D2758">
        <v>1.2418</v>
      </c>
      <c r="F2758">
        <v>1.2394000000000001</v>
      </c>
    </row>
    <row r="2759" spans="3:6" x14ac:dyDescent="0.25">
      <c r="C2759" s="131">
        <v>40095</v>
      </c>
      <c r="D2759">
        <v>1.2450000000000001</v>
      </c>
      <c r="F2759">
        <v>1.2424999999999999</v>
      </c>
    </row>
    <row r="2760" spans="3:6" x14ac:dyDescent="0.25">
      <c r="C2760" s="131">
        <v>40094</v>
      </c>
      <c r="D2760">
        <v>1.2436</v>
      </c>
      <c r="F2760">
        <v>1.2411000000000001</v>
      </c>
    </row>
    <row r="2761" spans="3:6" x14ac:dyDescent="0.25">
      <c r="C2761" s="131">
        <v>40093</v>
      </c>
      <c r="D2761">
        <v>1.2476</v>
      </c>
      <c r="F2761">
        <v>1.2451000000000001</v>
      </c>
    </row>
    <row r="2762" spans="3:6" x14ac:dyDescent="0.25">
      <c r="C2762" s="131">
        <v>40092</v>
      </c>
      <c r="D2762">
        <v>1.2472000000000001</v>
      </c>
      <c r="F2762">
        <v>1.2446999999999999</v>
      </c>
    </row>
    <row r="2763" spans="3:6" x14ac:dyDescent="0.25">
      <c r="C2763" s="131">
        <v>40088</v>
      </c>
      <c r="D2763">
        <v>1.2502</v>
      </c>
      <c r="F2763">
        <v>1.2477</v>
      </c>
    </row>
    <row r="2764" spans="3:6" x14ac:dyDescent="0.25">
      <c r="C2764" s="131">
        <v>40087</v>
      </c>
      <c r="D2764">
        <v>1.2434000000000001</v>
      </c>
      <c r="F2764">
        <v>1.2410000000000001</v>
      </c>
    </row>
    <row r="2765" spans="3:6" x14ac:dyDescent="0.25">
      <c r="C2765" s="131">
        <v>40086</v>
      </c>
      <c r="D2765">
        <v>1.2398</v>
      </c>
      <c r="F2765">
        <v>1.2374000000000001</v>
      </c>
    </row>
    <row r="2766" spans="3:6" x14ac:dyDescent="0.25">
      <c r="C2766" s="131">
        <v>40085</v>
      </c>
      <c r="D2766">
        <v>1.2441</v>
      </c>
      <c r="F2766">
        <v>1.2416</v>
      </c>
    </row>
    <row r="2767" spans="3:6" x14ac:dyDescent="0.25">
      <c r="C2767" s="131">
        <v>40084</v>
      </c>
      <c r="D2767">
        <v>1.2471000000000001</v>
      </c>
      <c r="F2767">
        <v>1.2445999999999999</v>
      </c>
    </row>
    <row r="2768" spans="3:6" x14ac:dyDescent="0.25">
      <c r="C2768" s="131">
        <v>40081</v>
      </c>
      <c r="D2768">
        <v>1.2454000000000001</v>
      </c>
      <c r="F2768">
        <v>1.2428999999999999</v>
      </c>
    </row>
    <row r="2769" spans="3:6" x14ac:dyDescent="0.25">
      <c r="C2769" s="131">
        <v>40080</v>
      </c>
      <c r="D2769">
        <v>1.2428999999999999</v>
      </c>
      <c r="F2769">
        <v>1.2403999999999999</v>
      </c>
    </row>
    <row r="2770" spans="3:6" x14ac:dyDescent="0.25">
      <c r="C2770" s="131">
        <v>40079</v>
      </c>
      <c r="D2770">
        <v>1.2419</v>
      </c>
      <c r="F2770">
        <v>1.2394000000000001</v>
      </c>
    </row>
    <row r="2771" spans="3:6" x14ac:dyDescent="0.25">
      <c r="C2771" s="131">
        <v>40078</v>
      </c>
      <c r="D2771">
        <v>1.2432000000000001</v>
      </c>
      <c r="F2771">
        <v>1.2407999999999999</v>
      </c>
    </row>
    <row r="2772" spans="3:6" x14ac:dyDescent="0.25">
      <c r="C2772" s="131">
        <v>40077</v>
      </c>
      <c r="D2772">
        <v>1.2435</v>
      </c>
      <c r="F2772">
        <v>1.2410000000000001</v>
      </c>
    </row>
    <row r="2773" spans="3:6" x14ac:dyDescent="0.25">
      <c r="C2773" s="131">
        <v>40074</v>
      </c>
      <c r="D2773">
        <v>1.2434000000000001</v>
      </c>
      <c r="F2773">
        <v>1.2410000000000001</v>
      </c>
    </row>
    <row r="2774" spans="3:6" x14ac:dyDescent="0.25">
      <c r="C2774" s="131">
        <v>40073</v>
      </c>
      <c r="D2774">
        <v>1.2403999999999999</v>
      </c>
      <c r="F2774">
        <v>1.2379</v>
      </c>
    </row>
    <row r="2775" spans="3:6" x14ac:dyDescent="0.25">
      <c r="C2775" s="131">
        <v>40072</v>
      </c>
      <c r="D2775">
        <v>1.2424999999999999</v>
      </c>
      <c r="F2775">
        <v>1.2401</v>
      </c>
    </row>
    <row r="2776" spans="3:6" x14ac:dyDescent="0.25">
      <c r="C2776" s="131">
        <v>40071</v>
      </c>
      <c r="D2776">
        <v>1.2428999999999999</v>
      </c>
      <c r="F2776">
        <v>1.2404999999999999</v>
      </c>
    </row>
    <row r="2777" spans="3:6" x14ac:dyDescent="0.25">
      <c r="C2777" s="131">
        <v>40070</v>
      </c>
      <c r="D2777">
        <v>1.2423</v>
      </c>
      <c r="F2777">
        <v>1.2398</v>
      </c>
    </row>
    <row r="2778" spans="3:6" x14ac:dyDescent="0.25">
      <c r="C2778" s="131">
        <v>40067</v>
      </c>
      <c r="D2778">
        <v>1.2414000000000001</v>
      </c>
      <c r="F2778">
        <v>1.2388999999999999</v>
      </c>
    </row>
    <row r="2779" spans="3:6" x14ac:dyDescent="0.25">
      <c r="C2779" s="131">
        <v>40066</v>
      </c>
      <c r="D2779">
        <v>1.2379</v>
      </c>
      <c r="F2779">
        <v>1.2354000000000001</v>
      </c>
    </row>
    <row r="2780" spans="3:6" x14ac:dyDescent="0.25">
      <c r="C2780" s="131">
        <v>40065</v>
      </c>
      <c r="D2780">
        <v>1.2369000000000001</v>
      </c>
      <c r="F2780">
        <v>1.2344999999999999</v>
      </c>
    </row>
    <row r="2781" spans="3:6" x14ac:dyDescent="0.25">
      <c r="C2781" s="131">
        <v>40064</v>
      </c>
      <c r="D2781">
        <v>1.2353000000000001</v>
      </c>
      <c r="F2781">
        <v>1.2327999999999999</v>
      </c>
    </row>
    <row r="2782" spans="3:6" x14ac:dyDescent="0.25">
      <c r="C2782" s="131">
        <v>40063</v>
      </c>
      <c r="D2782">
        <v>1.2323</v>
      </c>
      <c r="F2782">
        <v>1.2298</v>
      </c>
    </row>
    <row r="2783" spans="3:6" x14ac:dyDescent="0.25">
      <c r="C2783" s="131">
        <v>40060</v>
      </c>
      <c r="D2783">
        <v>1.234</v>
      </c>
      <c r="F2783">
        <v>1.2315</v>
      </c>
    </row>
    <row r="2784" spans="3:6" x14ac:dyDescent="0.25">
      <c r="C2784" s="131">
        <v>40059</v>
      </c>
      <c r="D2784">
        <v>1.2363</v>
      </c>
      <c r="F2784">
        <v>1.2338</v>
      </c>
    </row>
    <row r="2785" spans="3:6" x14ac:dyDescent="0.25">
      <c r="C2785" s="131">
        <v>40058</v>
      </c>
      <c r="D2785">
        <v>1.2351000000000001</v>
      </c>
      <c r="F2785">
        <v>1.2325999999999999</v>
      </c>
    </row>
    <row r="2786" spans="3:6" x14ac:dyDescent="0.25">
      <c r="C2786" s="131">
        <v>40057</v>
      </c>
      <c r="D2786">
        <v>1.2363999999999999</v>
      </c>
      <c r="F2786">
        <v>1.234</v>
      </c>
    </row>
    <row r="2787" spans="3:6" x14ac:dyDescent="0.25">
      <c r="C2787" s="131">
        <v>40056</v>
      </c>
      <c r="D2787">
        <v>1.2319</v>
      </c>
      <c r="F2787">
        <v>1.2294</v>
      </c>
    </row>
    <row r="2788" spans="3:6" x14ac:dyDescent="0.25">
      <c r="C2788" s="131">
        <v>40053</v>
      </c>
      <c r="D2788">
        <v>1.2302</v>
      </c>
      <c r="F2788">
        <v>1.2278</v>
      </c>
    </row>
    <row r="2789" spans="3:6" x14ac:dyDescent="0.25">
      <c r="C2789" s="131">
        <v>40052</v>
      </c>
      <c r="D2789">
        <v>1.2366999999999999</v>
      </c>
      <c r="F2789">
        <v>1.2342</v>
      </c>
    </row>
    <row r="2790" spans="3:6" x14ac:dyDescent="0.25">
      <c r="C2790" s="131">
        <v>40051</v>
      </c>
      <c r="D2790">
        <v>1.2338</v>
      </c>
      <c r="F2790">
        <v>1.2313000000000001</v>
      </c>
    </row>
    <row r="2791" spans="3:6" x14ac:dyDescent="0.25">
      <c r="C2791" s="131">
        <v>40050</v>
      </c>
      <c r="D2791">
        <v>1.2321</v>
      </c>
      <c r="F2791">
        <v>1.2296</v>
      </c>
    </row>
    <row r="2792" spans="3:6" x14ac:dyDescent="0.25">
      <c r="C2792" s="131">
        <v>40049</v>
      </c>
      <c r="D2792">
        <v>1.2266999999999999</v>
      </c>
      <c r="F2792">
        <v>1.2242999999999999</v>
      </c>
    </row>
    <row r="2793" spans="3:6" x14ac:dyDescent="0.25">
      <c r="C2793" s="131">
        <v>40046</v>
      </c>
      <c r="D2793">
        <v>1.2329000000000001</v>
      </c>
      <c r="F2793">
        <v>1.2304999999999999</v>
      </c>
    </row>
    <row r="2794" spans="3:6" x14ac:dyDescent="0.25">
      <c r="C2794" s="131">
        <v>40045</v>
      </c>
      <c r="D2794">
        <v>1.2309000000000001</v>
      </c>
      <c r="F2794">
        <v>1.2283999999999999</v>
      </c>
    </row>
    <row r="2795" spans="3:6" x14ac:dyDescent="0.25">
      <c r="C2795" s="131">
        <v>40044</v>
      </c>
      <c r="D2795">
        <v>1.2317</v>
      </c>
      <c r="F2795">
        <v>1.2292000000000001</v>
      </c>
    </row>
    <row r="2796" spans="3:6" x14ac:dyDescent="0.25">
      <c r="C2796" s="131">
        <v>40043</v>
      </c>
      <c r="D2796">
        <v>1.2290000000000001</v>
      </c>
      <c r="F2796">
        <v>1.2264999999999999</v>
      </c>
    </row>
    <row r="2797" spans="3:6" x14ac:dyDescent="0.25">
      <c r="C2797" s="131">
        <v>40042</v>
      </c>
      <c r="D2797">
        <v>1.2283999999999999</v>
      </c>
      <c r="F2797">
        <v>1.226</v>
      </c>
    </row>
    <row r="2798" spans="3:6" x14ac:dyDescent="0.25">
      <c r="C2798" s="131">
        <v>40039</v>
      </c>
      <c r="D2798">
        <v>1.2231000000000001</v>
      </c>
      <c r="F2798">
        <v>1.2205999999999999</v>
      </c>
    </row>
    <row r="2799" spans="3:6" x14ac:dyDescent="0.25">
      <c r="C2799" s="131">
        <v>40038</v>
      </c>
      <c r="D2799">
        <v>1.2216</v>
      </c>
      <c r="F2799">
        <v>1.2191000000000001</v>
      </c>
    </row>
    <row r="2800" spans="3:6" x14ac:dyDescent="0.25">
      <c r="C2800" s="131">
        <v>40037</v>
      </c>
      <c r="D2800">
        <v>1.2254</v>
      </c>
      <c r="F2800">
        <v>1.2229000000000001</v>
      </c>
    </row>
    <row r="2801" spans="3:6" x14ac:dyDescent="0.25">
      <c r="C2801" s="131">
        <v>40036</v>
      </c>
      <c r="D2801">
        <v>1.218</v>
      </c>
      <c r="F2801">
        <v>1.2156</v>
      </c>
    </row>
    <row r="2802" spans="3:6" x14ac:dyDescent="0.25">
      <c r="C2802" s="131">
        <v>40035</v>
      </c>
      <c r="D2802">
        <v>1.2161999999999999</v>
      </c>
      <c r="F2802">
        <v>1.2138</v>
      </c>
    </row>
    <row r="2803" spans="3:6" x14ac:dyDescent="0.25">
      <c r="C2803" s="131">
        <v>40032</v>
      </c>
      <c r="D2803">
        <v>1.2192000000000001</v>
      </c>
      <c r="F2803">
        <v>1.2168000000000001</v>
      </c>
    </row>
    <row r="2804" spans="3:6" x14ac:dyDescent="0.25">
      <c r="C2804" s="131">
        <v>40031</v>
      </c>
      <c r="D2804">
        <v>1.2168000000000001</v>
      </c>
      <c r="F2804">
        <v>1.2143999999999999</v>
      </c>
    </row>
    <row r="2805" spans="3:6" x14ac:dyDescent="0.25">
      <c r="C2805" s="131">
        <v>40030</v>
      </c>
      <c r="D2805">
        <v>1.2190000000000001</v>
      </c>
      <c r="F2805">
        <v>1.2165999999999999</v>
      </c>
    </row>
    <row r="2806" spans="3:6" x14ac:dyDescent="0.25">
      <c r="C2806" s="131">
        <v>40029</v>
      </c>
      <c r="D2806">
        <v>1.2174</v>
      </c>
      <c r="F2806">
        <v>1.2150000000000001</v>
      </c>
    </row>
    <row r="2807" spans="3:6" x14ac:dyDescent="0.25">
      <c r="C2807" s="131">
        <v>40028</v>
      </c>
      <c r="D2807">
        <v>1.2196</v>
      </c>
      <c r="F2807">
        <v>1.2171000000000001</v>
      </c>
    </row>
    <row r="2808" spans="3:6" x14ac:dyDescent="0.25">
      <c r="C2808" s="131">
        <v>40025</v>
      </c>
      <c r="D2808">
        <v>1.2198</v>
      </c>
      <c r="F2808">
        <v>1.2173</v>
      </c>
    </row>
    <row r="2809" spans="3:6" x14ac:dyDescent="0.25">
      <c r="C2809" s="131">
        <v>40024</v>
      </c>
      <c r="D2809">
        <v>1.2174</v>
      </c>
      <c r="F2809">
        <v>1.2150000000000001</v>
      </c>
    </row>
    <row r="2810" spans="3:6" x14ac:dyDescent="0.25">
      <c r="C2810" s="131">
        <v>40023</v>
      </c>
      <c r="D2810">
        <v>1.2195</v>
      </c>
      <c r="F2810">
        <v>1.2171000000000001</v>
      </c>
    </row>
    <row r="2811" spans="3:6" x14ac:dyDescent="0.25">
      <c r="C2811" s="131">
        <v>40022</v>
      </c>
      <c r="D2811">
        <v>1.2150000000000001</v>
      </c>
      <c r="F2811">
        <v>1.2125999999999999</v>
      </c>
    </row>
    <row r="2812" spans="3:6" x14ac:dyDescent="0.25">
      <c r="C2812" s="131">
        <v>40021</v>
      </c>
      <c r="D2812">
        <v>1.2165999999999999</v>
      </c>
      <c r="F2812">
        <v>1.2141999999999999</v>
      </c>
    </row>
    <row r="2813" spans="3:6" x14ac:dyDescent="0.25">
      <c r="C2813" s="131">
        <v>40018</v>
      </c>
      <c r="D2813">
        <v>1.2164999999999999</v>
      </c>
      <c r="F2813">
        <v>1.2141</v>
      </c>
    </row>
    <row r="2814" spans="3:6" x14ac:dyDescent="0.25">
      <c r="C2814" s="131">
        <v>40017</v>
      </c>
      <c r="D2814">
        <v>1.2184999999999999</v>
      </c>
      <c r="F2814">
        <v>1.2161</v>
      </c>
    </row>
    <row r="2815" spans="3:6" x14ac:dyDescent="0.25">
      <c r="C2815" s="131">
        <v>40016</v>
      </c>
      <c r="D2815">
        <v>1.218</v>
      </c>
      <c r="F2815">
        <v>1.2156</v>
      </c>
    </row>
    <row r="2816" spans="3:6" x14ac:dyDescent="0.25">
      <c r="C2816" s="131">
        <v>40015</v>
      </c>
      <c r="D2816">
        <v>1.2215</v>
      </c>
      <c r="F2816">
        <v>1.2191000000000001</v>
      </c>
    </row>
    <row r="2817" spans="3:6" x14ac:dyDescent="0.25">
      <c r="C2817" s="131">
        <v>40014</v>
      </c>
      <c r="D2817">
        <v>1.2191000000000001</v>
      </c>
      <c r="F2817">
        <v>1.2166999999999999</v>
      </c>
    </row>
    <row r="2818" spans="3:6" x14ac:dyDescent="0.25">
      <c r="C2818" s="131">
        <v>40011</v>
      </c>
      <c r="D2818">
        <v>1.2244999999999999</v>
      </c>
      <c r="F2818">
        <v>1.222</v>
      </c>
    </row>
    <row r="2819" spans="3:6" x14ac:dyDescent="0.25">
      <c r="C2819" s="131">
        <v>40010</v>
      </c>
      <c r="D2819">
        <v>1.2222999999999999</v>
      </c>
      <c r="F2819">
        <v>1.2199</v>
      </c>
    </row>
    <row r="2820" spans="3:6" x14ac:dyDescent="0.25">
      <c r="C2820" s="131">
        <v>40009</v>
      </c>
      <c r="D2820">
        <v>1.2234</v>
      </c>
      <c r="F2820">
        <v>1.2209000000000001</v>
      </c>
    </row>
    <row r="2821" spans="3:6" x14ac:dyDescent="0.25">
      <c r="C2821" s="131">
        <v>40008</v>
      </c>
      <c r="D2821">
        <v>1.2298</v>
      </c>
      <c r="F2821">
        <v>1.2274</v>
      </c>
    </row>
    <row r="2822" spans="3:6" x14ac:dyDescent="0.25">
      <c r="C2822" s="131">
        <v>40007</v>
      </c>
      <c r="D2822">
        <v>1.2327999999999999</v>
      </c>
      <c r="F2822">
        <v>1.2302999999999999</v>
      </c>
    </row>
    <row r="2823" spans="3:6" x14ac:dyDescent="0.25">
      <c r="C2823" s="131">
        <v>40004</v>
      </c>
      <c r="D2823">
        <v>1.2302999999999999</v>
      </c>
      <c r="F2823">
        <v>1.2278</v>
      </c>
    </row>
    <row r="2824" spans="3:6" x14ac:dyDescent="0.25">
      <c r="C2824" s="131">
        <v>40003</v>
      </c>
      <c r="D2824">
        <v>1.2312000000000001</v>
      </c>
      <c r="F2824">
        <v>1.2287999999999999</v>
      </c>
    </row>
    <row r="2825" spans="3:6" x14ac:dyDescent="0.25">
      <c r="C2825" s="131">
        <v>40002</v>
      </c>
      <c r="D2825">
        <v>1.2283999999999999</v>
      </c>
      <c r="F2825">
        <v>1.2259</v>
      </c>
    </row>
    <row r="2826" spans="3:6" x14ac:dyDescent="0.25">
      <c r="C2826" s="131">
        <v>40001</v>
      </c>
      <c r="D2826">
        <v>1.2222</v>
      </c>
      <c r="F2826">
        <v>1.2197</v>
      </c>
    </row>
    <row r="2827" spans="3:6" x14ac:dyDescent="0.25">
      <c r="C2827" s="131">
        <v>40000</v>
      </c>
      <c r="D2827">
        <v>1.2230000000000001</v>
      </c>
      <c r="F2827">
        <v>1.2204999999999999</v>
      </c>
    </row>
    <row r="2828" spans="3:6" x14ac:dyDescent="0.25">
      <c r="C2828" s="131">
        <v>39997</v>
      </c>
      <c r="D2828">
        <v>1.2208000000000001</v>
      </c>
      <c r="F2828">
        <v>1.2182999999999999</v>
      </c>
    </row>
    <row r="2829" spans="3:6" x14ac:dyDescent="0.25">
      <c r="C2829" s="131">
        <v>39996</v>
      </c>
      <c r="D2829">
        <v>1.2184999999999999</v>
      </c>
      <c r="F2829">
        <v>1.216</v>
      </c>
    </row>
    <row r="2830" spans="3:6" x14ac:dyDescent="0.25">
      <c r="C2830" s="131">
        <v>39995</v>
      </c>
      <c r="D2830">
        <v>1.2148000000000001</v>
      </c>
      <c r="F2830">
        <v>1.2123999999999999</v>
      </c>
    </row>
    <row r="2831" spans="3:6" x14ac:dyDescent="0.25">
      <c r="C2831" s="131">
        <v>39994</v>
      </c>
      <c r="D2831">
        <v>1.2151000000000001</v>
      </c>
      <c r="F2831">
        <v>1.2126999999999999</v>
      </c>
    </row>
    <row r="2832" spans="3:6" x14ac:dyDescent="0.25">
      <c r="C2832" s="131">
        <v>39993</v>
      </c>
      <c r="D2832">
        <v>1.2158</v>
      </c>
      <c r="F2832">
        <v>1.2133</v>
      </c>
    </row>
    <row r="2833" spans="3:6" x14ac:dyDescent="0.25">
      <c r="C2833" s="131">
        <v>39990</v>
      </c>
      <c r="D2833">
        <v>1.2107000000000001</v>
      </c>
      <c r="F2833">
        <v>1.2082999999999999</v>
      </c>
    </row>
    <row r="2834" spans="3:6" x14ac:dyDescent="0.25">
      <c r="C2834" s="131">
        <v>39989</v>
      </c>
      <c r="D2834">
        <v>1.2076</v>
      </c>
      <c r="F2834">
        <v>1.2052</v>
      </c>
    </row>
    <row r="2835" spans="3:6" x14ac:dyDescent="0.25">
      <c r="C2835" s="131">
        <v>39988</v>
      </c>
      <c r="D2835">
        <v>1.2113</v>
      </c>
      <c r="F2835">
        <v>1.2088000000000001</v>
      </c>
    </row>
    <row r="2836" spans="3:6" x14ac:dyDescent="0.25">
      <c r="C2836" s="131">
        <v>39987</v>
      </c>
      <c r="D2836">
        <v>1.2130000000000001</v>
      </c>
      <c r="F2836">
        <v>1.2105999999999999</v>
      </c>
    </row>
    <row r="2837" spans="3:6" x14ac:dyDescent="0.25">
      <c r="C2837" s="131">
        <v>39986</v>
      </c>
      <c r="D2837">
        <v>1.2083999999999999</v>
      </c>
      <c r="F2837">
        <v>1.206</v>
      </c>
    </row>
    <row r="2838" spans="3:6" x14ac:dyDescent="0.25">
      <c r="C2838" s="131">
        <v>39983</v>
      </c>
      <c r="D2838">
        <v>1.2048000000000001</v>
      </c>
      <c r="F2838">
        <v>1.2022999999999999</v>
      </c>
    </row>
    <row r="2839" spans="3:6" x14ac:dyDescent="0.25">
      <c r="C2839" s="131">
        <v>39982</v>
      </c>
      <c r="D2839">
        <v>1.2134</v>
      </c>
      <c r="F2839">
        <v>1.2110000000000001</v>
      </c>
    </row>
    <row r="2840" spans="3:6" x14ac:dyDescent="0.25">
      <c r="C2840" s="131">
        <v>39981</v>
      </c>
      <c r="D2840">
        <v>1.2150000000000001</v>
      </c>
      <c r="F2840">
        <v>1.2125999999999999</v>
      </c>
    </row>
    <row r="2841" spans="3:6" x14ac:dyDescent="0.25">
      <c r="C2841" s="131">
        <v>39980</v>
      </c>
      <c r="D2841">
        <v>1.2148000000000001</v>
      </c>
      <c r="F2841">
        <v>1.2122999999999999</v>
      </c>
    </row>
    <row r="2842" spans="3:6" x14ac:dyDescent="0.25">
      <c r="C2842" s="131">
        <v>39979</v>
      </c>
      <c r="D2842">
        <v>1.2117</v>
      </c>
      <c r="F2842">
        <v>1.2093</v>
      </c>
    </row>
    <row r="2843" spans="3:6" x14ac:dyDescent="0.25">
      <c r="C2843" s="131">
        <v>39976</v>
      </c>
      <c r="D2843">
        <v>1.2081</v>
      </c>
      <c r="F2843">
        <v>1.2057</v>
      </c>
    </row>
    <row r="2844" spans="3:6" x14ac:dyDescent="0.25">
      <c r="C2844" s="131">
        <v>39975</v>
      </c>
      <c r="D2844">
        <v>1.2047000000000001</v>
      </c>
      <c r="F2844">
        <v>1.2022999999999999</v>
      </c>
    </row>
    <row r="2845" spans="3:6" x14ac:dyDescent="0.25">
      <c r="C2845" s="131">
        <v>39974</v>
      </c>
      <c r="D2845">
        <v>1.2076</v>
      </c>
      <c r="F2845">
        <v>1.2052</v>
      </c>
    </row>
    <row r="2846" spans="3:6" x14ac:dyDescent="0.25">
      <c r="C2846" s="131">
        <v>39973</v>
      </c>
      <c r="D2846">
        <v>1.2084999999999999</v>
      </c>
      <c r="F2846">
        <v>1.2060999999999999</v>
      </c>
    </row>
    <row r="2847" spans="3:6" x14ac:dyDescent="0.25">
      <c r="C2847" s="131">
        <v>39969</v>
      </c>
      <c r="D2847">
        <v>1.2125999999999999</v>
      </c>
      <c r="F2847">
        <v>1.2101</v>
      </c>
    </row>
    <row r="2848" spans="3:6" x14ac:dyDescent="0.25">
      <c r="C2848" s="131">
        <v>39968</v>
      </c>
      <c r="D2848">
        <v>1.2172000000000001</v>
      </c>
      <c r="F2848">
        <v>1.2146999999999999</v>
      </c>
    </row>
    <row r="2849" spans="3:6" x14ac:dyDescent="0.25">
      <c r="C2849" s="131">
        <v>39967</v>
      </c>
      <c r="D2849">
        <v>1.2143999999999999</v>
      </c>
      <c r="F2849">
        <v>1.212</v>
      </c>
    </row>
    <row r="2850" spans="3:6" x14ac:dyDescent="0.25">
      <c r="C2850" s="131">
        <v>39966</v>
      </c>
      <c r="D2850">
        <v>1.2142999999999999</v>
      </c>
      <c r="F2850">
        <v>1.2119</v>
      </c>
    </row>
    <row r="2851" spans="3:6" x14ac:dyDescent="0.25">
      <c r="C2851" s="131">
        <v>39965</v>
      </c>
      <c r="D2851">
        <v>1.2183999999999999</v>
      </c>
      <c r="F2851">
        <v>1.2159</v>
      </c>
    </row>
    <row r="2852" spans="3:6" x14ac:dyDescent="0.25">
      <c r="C2852" s="131">
        <v>39964</v>
      </c>
      <c r="D2852">
        <v>1.2198</v>
      </c>
      <c r="F2852">
        <v>1.2198</v>
      </c>
    </row>
    <row r="2853" spans="3:6" x14ac:dyDescent="0.25">
      <c r="C2853" s="131">
        <v>39962</v>
      </c>
      <c r="D2853">
        <v>1.2198</v>
      </c>
      <c r="F2853">
        <v>1.2198</v>
      </c>
    </row>
    <row r="2854" spans="3:6" x14ac:dyDescent="0.25">
      <c r="C2854" s="131">
        <v>39961</v>
      </c>
      <c r="D2854">
        <v>1.2157</v>
      </c>
      <c r="F2854">
        <v>1.2157</v>
      </c>
    </row>
    <row r="2855" spans="3:6" x14ac:dyDescent="0.25">
      <c r="C2855" s="131">
        <v>39960</v>
      </c>
      <c r="D2855">
        <v>1.2143999999999999</v>
      </c>
      <c r="F2855">
        <v>1.2143999999999999</v>
      </c>
    </row>
    <row r="2856" spans="3:6" x14ac:dyDescent="0.25">
      <c r="C2856" s="131">
        <v>39959</v>
      </c>
      <c r="D2856">
        <v>1.2177</v>
      </c>
      <c r="F2856">
        <v>1.2177</v>
      </c>
    </row>
    <row r="2857" spans="3:6" x14ac:dyDescent="0.25">
      <c r="C2857" s="131">
        <v>39958</v>
      </c>
      <c r="D2857">
        <v>1.2150000000000001</v>
      </c>
      <c r="F2857">
        <v>1.2150000000000001</v>
      </c>
    </row>
    <row r="2858" spans="3:6" x14ac:dyDescent="0.25">
      <c r="C2858" s="131">
        <v>39955</v>
      </c>
      <c r="D2858">
        <v>1.2155</v>
      </c>
      <c r="F2858">
        <v>1.2155</v>
      </c>
    </row>
    <row r="2859" spans="3:6" x14ac:dyDescent="0.25">
      <c r="C2859" s="131">
        <v>39954</v>
      </c>
      <c r="D2859">
        <v>1.2172000000000001</v>
      </c>
      <c r="F2859">
        <v>1.2172000000000001</v>
      </c>
    </row>
    <row r="2860" spans="3:6" x14ac:dyDescent="0.25">
      <c r="C2860" s="131">
        <v>39953</v>
      </c>
      <c r="D2860">
        <v>1.2176</v>
      </c>
      <c r="F2860">
        <v>1.2176</v>
      </c>
    </row>
    <row r="2861" spans="3:6" x14ac:dyDescent="0.25">
      <c r="C2861" s="131">
        <v>39952</v>
      </c>
      <c r="D2861">
        <v>1.22</v>
      </c>
      <c r="F2861">
        <v>1.22</v>
      </c>
    </row>
    <row r="2862" spans="3:6" x14ac:dyDescent="0.25">
      <c r="C2862" s="131">
        <v>39951</v>
      </c>
      <c r="D2862">
        <v>1.224</v>
      </c>
      <c r="F2862">
        <v>1.224</v>
      </c>
    </row>
    <row r="2863" spans="3:6" x14ac:dyDescent="0.25">
      <c r="C2863" s="131">
        <v>39948</v>
      </c>
      <c r="D2863">
        <v>1.2222999999999999</v>
      </c>
      <c r="F2863">
        <v>1.2222999999999999</v>
      </c>
    </row>
    <row r="2864" spans="3:6" x14ac:dyDescent="0.25">
      <c r="C2864" s="131">
        <v>39947</v>
      </c>
      <c r="D2864">
        <v>1.222</v>
      </c>
      <c r="F2864">
        <v>1.222</v>
      </c>
    </row>
    <row r="2865" spans="3:6" x14ac:dyDescent="0.25">
      <c r="C2865" s="131">
        <v>39946</v>
      </c>
      <c r="D2865">
        <v>1.2201</v>
      </c>
      <c r="F2865">
        <v>1.2201</v>
      </c>
    </row>
    <row r="2866" spans="3:6" x14ac:dyDescent="0.25">
      <c r="C2866" s="131">
        <v>39945</v>
      </c>
      <c r="D2866">
        <v>1.22</v>
      </c>
      <c r="F2866">
        <v>1.22</v>
      </c>
    </row>
    <row r="2867" spans="3:6" x14ac:dyDescent="0.25">
      <c r="C2867" s="131">
        <v>39944</v>
      </c>
      <c r="D2867">
        <v>1.2193000000000001</v>
      </c>
      <c r="F2867">
        <v>1.2193000000000001</v>
      </c>
    </row>
    <row r="2868" spans="3:6" x14ac:dyDescent="0.25">
      <c r="C2868" s="131">
        <v>39941</v>
      </c>
      <c r="D2868">
        <v>1.2166999999999999</v>
      </c>
      <c r="F2868">
        <v>1.2166999999999999</v>
      </c>
    </row>
    <row r="2869" spans="3:6" x14ac:dyDescent="0.25">
      <c r="C2869" s="131">
        <v>39940</v>
      </c>
      <c r="D2869">
        <v>1.2163999999999999</v>
      </c>
      <c r="F2869">
        <v>1.2163999999999999</v>
      </c>
    </row>
    <row r="2870" spans="3:6" x14ac:dyDescent="0.25">
      <c r="C2870" s="131">
        <v>39939</v>
      </c>
      <c r="D2870">
        <v>1.2202999999999999</v>
      </c>
      <c r="F2870">
        <v>1.2202999999999999</v>
      </c>
    </row>
    <row r="2871" spans="3:6" x14ac:dyDescent="0.25">
      <c r="C2871" s="131">
        <v>39938</v>
      </c>
      <c r="D2871">
        <v>1.2186999999999999</v>
      </c>
      <c r="F2871">
        <v>1.2186999999999999</v>
      </c>
    </row>
    <row r="2872" spans="3:6" x14ac:dyDescent="0.25">
      <c r="C2872" s="131">
        <v>39937</v>
      </c>
      <c r="D2872">
        <v>1.2216</v>
      </c>
      <c r="F2872">
        <v>1.2216</v>
      </c>
    </row>
    <row r="2873" spans="3:6" x14ac:dyDescent="0.25">
      <c r="C2873" s="131">
        <v>39935</v>
      </c>
      <c r="D2873">
        <v>1.2217</v>
      </c>
      <c r="F2873">
        <v>1.2217</v>
      </c>
    </row>
    <row r="2874" spans="3:6" x14ac:dyDescent="0.25">
      <c r="C2874" s="131">
        <v>39934</v>
      </c>
      <c r="D2874">
        <v>1.2217</v>
      </c>
      <c r="F2874">
        <v>1.2217</v>
      </c>
    </row>
    <row r="2875" spans="3:6" x14ac:dyDescent="0.25">
      <c r="C2875" s="131">
        <v>39933</v>
      </c>
      <c r="D2875">
        <v>1.2224999999999999</v>
      </c>
      <c r="F2875">
        <v>1.2224999999999999</v>
      </c>
    </row>
    <row r="2876" spans="3:6" x14ac:dyDescent="0.25">
      <c r="C2876" s="131">
        <v>39932</v>
      </c>
      <c r="D2876">
        <v>1.2215</v>
      </c>
      <c r="F2876">
        <v>1.2215</v>
      </c>
    </row>
    <row r="2877" spans="3:6" x14ac:dyDescent="0.25">
      <c r="C2877" s="131">
        <v>39931</v>
      </c>
      <c r="D2877">
        <v>1.2259</v>
      </c>
      <c r="F2877">
        <v>1.2259</v>
      </c>
    </row>
    <row r="2878" spans="3:6" x14ac:dyDescent="0.25">
      <c r="C2878" s="131">
        <v>39930</v>
      </c>
      <c r="D2878">
        <v>1.2244999999999999</v>
      </c>
      <c r="F2878">
        <v>1.2244999999999999</v>
      </c>
    </row>
    <row r="2879" spans="3:6" x14ac:dyDescent="0.25">
      <c r="C2879" s="131">
        <v>39927</v>
      </c>
      <c r="D2879">
        <v>1.2219</v>
      </c>
      <c r="F2879">
        <v>1.2219</v>
      </c>
    </row>
    <row r="2880" spans="3:6" x14ac:dyDescent="0.25">
      <c r="C2880" s="131">
        <v>39926</v>
      </c>
      <c r="D2880">
        <v>1.2212000000000001</v>
      </c>
      <c r="F2880">
        <v>1.2212000000000001</v>
      </c>
    </row>
    <row r="2881" spans="3:6" x14ac:dyDescent="0.25">
      <c r="C2881" s="131">
        <v>39925</v>
      </c>
      <c r="D2881">
        <v>1.2212000000000001</v>
      </c>
      <c r="F2881">
        <v>1.2212000000000001</v>
      </c>
    </row>
    <row r="2882" spans="3:6" x14ac:dyDescent="0.25">
      <c r="C2882" s="131">
        <v>39924</v>
      </c>
      <c r="D2882">
        <v>1.2233000000000001</v>
      </c>
      <c r="F2882">
        <v>1.2233000000000001</v>
      </c>
    </row>
    <row r="2883" spans="3:6" x14ac:dyDescent="0.25">
      <c r="C2883" s="131">
        <v>39923</v>
      </c>
      <c r="D2883">
        <v>1.2178</v>
      </c>
      <c r="F2883">
        <v>1.2178</v>
      </c>
    </row>
    <row r="2884" spans="3:6" x14ac:dyDescent="0.25">
      <c r="C2884" s="131">
        <v>39920</v>
      </c>
      <c r="D2884">
        <v>1.2192000000000001</v>
      </c>
      <c r="F2884">
        <v>1.2192000000000001</v>
      </c>
    </row>
    <row r="2885" spans="3:6" x14ac:dyDescent="0.25">
      <c r="C2885" s="131">
        <v>39919</v>
      </c>
      <c r="D2885">
        <v>1.2193000000000001</v>
      </c>
      <c r="F2885">
        <v>1.2193000000000001</v>
      </c>
    </row>
    <row r="2886" spans="3:6" x14ac:dyDescent="0.25">
      <c r="C2886" s="131">
        <v>39918</v>
      </c>
      <c r="D2886">
        <v>1.2165999999999999</v>
      </c>
      <c r="F2886">
        <v>1.2165999999999999</v>
      </c>
    </row>
    <row r="2887" spans="3:6" x14ac:dyDescent="0.25">
      <c r="C2887" s="131">
        <v>39917</v>
      </c>
      <c r="D2887">
        <v>1.2141</v>
      </c>
      <c r="F2887">
        <v>1.2141</v>
      </c>
    </row>
    <row r="2888" spans="3:6" x14ac:dyDescent="0.25">
      <c r="C2888" s="131">
        <v>39912</v>
      </c>
      <c r="D2888">
        <v>1.2141999999999999</v>
      </c>
      <c r="F2888">
        <v>1.2141999999999999</v>
      </c>
    </row>
    <row r="2889" spans="3:6" x14ac:dyDescent="0.25">
      <c r="C2889" s="131">
        <v>39911</v>
      </c>
      <c r="D2889">
        <v>1.2141999999999999</v>
      </c>
      <c r="F2889">
        <v>1.2141999999999999</v>
      </c>
    </row>
    <row r="2890" spans="3:6" x14ac:dyDescent="0.25">
      <c r="C2890" s="131">
        <v>39910</v>
      </c>
      <c r="D2890">
        <v>1.2117</v>
      </c>
      <c r="F2890">
        <v>1.2117</v>
      </c>
    </row>
    <row r="2891" spans="3:6" x14ac:dyDescent="0.25">
      <c r="C2891" s="131">
        <v>39909</v>
      </c>
      <c r="D2891">
        <v>1.2134</v>
      </c>
      <c r="F2891">
        <v>1.2134</v>
      </c>
    </row>
    <row r="2892" spans="3:6" x14ac:dyDescent="0.25">
      <c r="C2892" s="131">
        <v>39906</v>
      </c>
      <c r="D2892">
        <v>1.2178</v>
      </c>
      <c r="F2892">
        <v>1.2178</v>
      </c>
    </row>
    <row r="2893" spans="3:6" x14ac:dyDescent="0.25">
      <c r="C2893" s="131">
        <v>39905</v>
      </c>
      <c r="D2893">
        <v>1.2209000000000001</v>
      </c>
      <c r="F2893">
        <v>1.2209000000000001</v>
      </c>
    </row>
    <row r="2894" spans="3:6" x14ac:dyDescent="0.25">
      <c r="C2894" s="131">
        <v>39904</v>
      </c>
      <c r="D2894">
        <v>1.2218</v>
      </c>
      <c r="F2894">
        <v>1.2218</v>
      </c>
    </row>
    <row r="2895" spans="3:6" x14ac:dyDescent="0.25">
      <c r="C2895" s="131">
        <v>39903</v>
      </c>
      <c r="D2895">
        <v>1.2212000000000001</v>
      </c>
      <c r="F2895">
        <v>1.2212000000000001</v>
      </c>
    </row>
    <row r="2896" spans="3:6" x14ac:dyDescent="0.25">
      <c r="C2896" s="131">
        <v>39902</v>
      </c>
      <c r="D2896">
        <v>1.2198</v>
      </c>
      <c r="F2896">
        <v>1.2198</v>
      </c>
    </row>
    <row r="2897" spans="3:6" x14ac:dyDescent="0.25">
      <c r="C2897" s="131">
        <v>39899</v>
      </c>
      <c r="D2897">
        <v>1.2168000000000001</v>
      </c>
      <c r="F2897">
        <v>1.2168000000000001</v>
      </c>
    </row>
    <row r="2898" spans="3:6" x14ac:dyDescent="0.25">
      <c r="C2898" s="131">
        <v>39898</v>
      </c>
      <c r="D2898">
        <v>1.2173</v>
      </c>
      <c r="F2898">
        <v>1.2173</v>
      </c>
    </row>
    <row r="2899" spans="3:6" x14ac:dyDescent="0.25">
      <c r="C2899" s="131">
        <v>39897</v>
      </c>
      <c r="D2899">
        <v>1.22</v>
      </c>
      <c r="F2899">
        <v>1.22</v>
      </c>
    </row>
    <row r="2900" spans="3:6" x14ac:dyDescent="0.25">
      <c r="C2900" s="131">
        <v>39896</v>
      </c>
      <c r="D2900">
        <v>1.2186999999999999</v>
      </c>
      <c r="F2900">
        <v>1.2186999999999999</v>
      </c>
    </row>
    <row r="2901" spans="3:6" x14ac:dyDescent="0.25">
      <c r="C2901" s="131">
        <v>39895</v>
      </c>
      <c r="D2901">
        <v>1.2204999999999999</v>
      </c>
      <c r="F2901">
        <v>1.2204999999999999</v>
      </c>
    </row>
    <row r="2902" spans="3:6" x14ac:dyDescent="0.25">
      <c r="C2902" s="131">
        <v>39892</v>
      </c>
      <c r="D2902">
        <v>1.2244999999999999</v>
      </c>
      <c r="F2902">
        <v>1.2244999999999999</v>
      </c>
    </row>
    <row r="2903" spans="3:6" x14ac:dyDescent="0.25">
      <c r="C2903" s="131">
        <v>39891</v>
      </c>
      <c r="D2903">
        <v>1.2272000000000001</v>
      </c>
      <c r="F2903">
        <v>1.2272000000000001</v>
      </c>
    </row>
    <row r="2904" spans="3:6" x14ac:dyDescent="0.25">
      <c r="C2904" s="131">
        <v>39890</v>
      </c>
      <c r="D2904">
        <v>1.2198</v>
      </c>
      <c r="F2904">
        <v>1.2198</v>
      </c>
    </row>
    <row r="2905" spans="3:6" x14ac:dyDescent="0.25">
      <c r="C2905" s="131">
        <v>39889</v>
      </c>
      <c r="D2905">
        <v>1.2202</v>
      </c>
      <c r="F2905">
        <v>1.2202</v>
      </c>
    </row>
    <row r="2906" spans="3:6" x14ac:dyDescent="0.25">
      <c r="C2906" s="131">
        <v>39888</v>
      </c>
      <c r="D2906">
        <v>1.2223999999999999</v>
      </c>
      <c r="F2906">
        <v>1.2223999999999999</v>
      </c>
    </row>
    <row r="2907" spans="3:6" x14ac:dyDescent="0.25">
      <c r="C2907" s="131">
        <v>39885</v>
      </c>
      <c r="D2907">
        <v>1.2234</v>
      </c>
      <c r="F2907">
        <v>1.2234</v>
      </c>
    </row>
    <row r="2908" spans="3:6" x14ac:dyDescent="0.25">
      <c r="C2908" s="131">
        <v>39884</v>
      </c>
      <c r="D2908">
        <v>1.2246999999999999</v>
      </c>
      <c r="F2908">
        <v>1.2246999999999999</v>
      </c>
    </row>
    <row r="2909" spans="3:6" x14ac:dyDescent="0.25">
      <c r="C2909" s="131">
        <v>39883</v>
      </c>
      <c r="D2909">
        <v>1.22</v>
      </c>
      <c r="F2909">
        <v>1.22</v>
      </c>
    </row>
    <row r="2910" spans="3:6" x14ac:dyDescent="0.25">
      <c r="C2910" s="131">
        <v>39882</v>
      </c>
      <c r="D2910">
        <v>1.2214</v>
      </c>
      <c r="F2910">
        <v>1.2214</v>
      </c>
    </row>
    <row r="2911" spans="3:6" x14ac:dyDescent="0.25">
      <c r="C2911" s="131">
        <v>39881</v>
      </c>
      <c r="D2911">
        <v>1.2274</v>
      </c>
      <c r="F2911">
        <v>1.2274</v>
      </c>
    </row>
    <row r="2912" spans="3:6" x14ac:dyDescent="0.25">
      <c r="C2912" s="131">
        <v>39878</v>
      </c>
      <c r="D2912">
        <v>1.2249000000000001</v>
      </c>
      <c r="F2912">
        <v>1.2249000000000001</v>
      </c>
    </row>
    <row r="2913" spans="3:6" x14ac:dyDescent="0.25">
      <c r="C2913" s="131">
        <v>39877</v>
      </c>
      <c r="D2913">
        <v>1.222</v>
      </c>
      <c r="F2913">
        <v>1.222</v>
      </c>
    </row>
    <row r="2914" spans="3:6" x14ac:dyDescent="0.25">
      <c r="C2914" s="131">
        <v>39876</v>
      </c>
      <c r="D2914">
        <v>1.2230000000000001</v>
      </c>
      <c r="F2914">
        <v>1.2230000000000001</v>
      </c>
    </row>
    <row r="2915" spans="3:6" x14ac:dyDescent="0.25">
      <c r="C2915" s="131">
        <v>39875</v>
      </c>
      <c r="D2915">
        <v>1.2224999999999999</v>
      </c>
      <c r="F2915">
        <v>1.2224999999999999</v>
      </c>
    </row>
    <row r="2916" spans="3:6" x14ac:dyDescent="0.25">
      <c r="C2916" s="131">
        <v>39874</v>
      </c>
      <c r="D2916">
        <v>1.2245999999999999</v>
      </c>
      <c r="F2916">
        <v>1.2245999999999999</v>
      </c>
    </row>
    <row r="2917" spans="3:6" x14ac:dyDescent="0.25">
      <c r="C2917" s="131">
        <v>39872</v>
      </c>
      <c r="D2917">
        <v>1.2235</v>
      </c>
      <c r="F2917">
        <v>1.2235</v>
      </c>
    </row>
    <row r="2918" spans="3:6" x14ac:dyDescent="0.25">
      <c r="C2918" s="131">
        <v>39871</v>
      </c>
      <c r="D2918">
        <v>1.2235</v>
      </c>
      <c r="F2918">
        <v>1.2235</v>
      </c>
    </row>
    <row r="2919" spans="3:6" x14ac:dyDescent="0.25">
      <c r="C2919" s="131">
        <v>39870</v>
      </c>
      <c r="D2919">
        <v>1.2275</v>
      </c>
      <c r="F2919">
        <v>1.2275</v>
      </c>
    </row>
    <row r="2920" spans="3:6" x14ac:dyDescent="0.25">
      <c r="C2920" s="131">
        <v>39869</v>
      </c>
      <c r="D2920">
        <v>1.2276</v>
      </c>
      <c r="F2920">
        <v>1.2276</v>
      </c>
    </row>
    <row r="2921" spans="3:6" x14ac:dyDescent="0.25">
      <c r="C2921" s="131">
        <v>39868</v>
      </c>
      <c r="D2921">
        <v>1.2321</v>
      </c>
      <c r="F2921">
        <v>1.2321</v>
      </c>
    </row>
    <row r="2922" spans="3:6" x14ac:dyDescent="0.25">
      <c r="C2922" s="131">
        <v>39867</v>
      </c>
      <c r="D2922">
        <v>1.2319</v>
      </c>
      <c r="F2922">
        <v>1.2319</v>
      </c>
    </row>
    <row r="2923" spans="3:6" x14ac:dyDescent="0.25">
      <c r="C2923" s="131">
        <v>39864</v>
      </c>
      <c r="D2923">
        <v>1.2346999999999999</v>
      </c>
      <c r="F2923">
        <v>1.2346999999999999</v>
      </c>
    </row>
    <row r="2924" spans="3:6" x14ac:dyDescent="0.25">
      <c r="C2924" s="131">
        <v>39863</v>
      </c>
      <c r="D2924">
        <v>1.2351000000000001</v>
      </c>
      <c r="F2924">
        <v>1.2351000000000001</v>
      </c>
    </row>
    <row r="2925" spans="3:6" x14ac:dyDescent="0.25">
      <c r="C2925" s="131">
        <v>39862</v>
      </c>
      <c r="D2925">
        <v>1.2399</v>
      </c>
      <c r="F2925">
        <v>1.2399</v>
      </c>
    </row>
    <row r="2926" spans="3:6" x14ac:dyDescent="0.25">
      <c r="C2926" s="131">
        <v>39861</v>
      </c>
      <c r="D2926">
        <v>1.2367999999999999</v>
      </c>
      <c r="F2926">
        <v>1.2367999999999999</v>
      </c>
    </row>
    <row r="2927" spans="3:6" x14ac:dyDescent="0.25">
      <c r="C2927" s="131">
        <v>39860</v>
      </c>
      <c r="D2927">
        <v>1.2323</v>
      </c>
      <c r="F2927">
        <v>1.2323</v>
      </c>
    </row>
    <row r="2928" spans="3:6" x14ac:dyDescent="0.25">
      <c r="C2928" s="131">
        <v>39857</v>
      </c>
      <c r="D2928">
        <v>1.2363999999999999</v>
      </c>
      <c r="F2928">
        <v>1.2363999999999999</v>
      </c>
    </row>
    <row r="2929" spans="3:6" x14ac:dyDescent="0.25">
      <c r="C2929" s="131">
        <v>39856</v>
      </c>
      <c r="D2929">
        <v>1.2383</v>
      </c>
      <c r="F2929">
        <v>1.2383</v>
      </c>
    </row>
    <row r="2930" spans="3:6" x14ac:dyDescent="0.25">
      <c r="C2930" s="131">
        <v>39855</v>
      </c>
      <c r="D2930">
        <v>1.2359</v>
      </c>
      <c r="F2930">
        <v>1.2359</v>
      </c>
    </row>
    <row r="2931" spans="3:6" x14ac:dyDescent="0.25">
      <c r="C2931" s="131">
        <v>39854</v>
      </c>
      <c r="D2931">
        <v>1.2305999999999999</v>
      </c>
      <c r="F2931">
        <v>1.2305999999999999</v>
      </c>
    </row>
    <row r="2932" spans="3:6" x14ac:dyDescent="0.25">
      <c r="C2932" s="131">
        <v>39853</v>
      </c>
      <c r="D2932">
        <v>1.2284999999999999</v>
      </c>
      <c r="F2932">
        <v>1.2284999999999999</v>
      </c>
    </row>
    <row r="2933" spans="3:6" x14ac:dyDescent="0.25">
      <c r="C2933" s="131">
        <v>39850</v>
      </c>
      <c r="D2933">
        <v>1.2262</v>
      </c>
      <c r="F2933">
        <v>1.2262</v>
      </c>
    </row>
    <row r="2934" spans="3:6" x14ac:dyDescent="0.25">
      <c r="C2934" s="131">
        <v>39849</v>
      </c>
      <c r="D2934">
        <v>1.2305999999999999</v>
      </c>
      <c r="F2934">
        <v>1.2305999999999999</v>
      </c>
    </row>
    <row r="2935" spans="3:6" x14ac:dyDescent="0.25">
      <c r="C2935" s="131">
        <v>39848</v>
      </c>
      <c r="D2935">
        <v>1.2338</v>
      </c>
      <c r="F2935">
        <v>1.2338</v>
      </c>
    </row>
    <row r="2936" spans="3:6" x14ac:dyDescent="0.25">
      <c r="C2936" s="131">
        <v>39847</v>
      </c>
      <c r="D2936">
        <v>1.2346999999999999</v>
      </c>
      <c r="F2936">
        <v>1.2346999999999999</v>
      </c>
    </row>
    <row r="2937" spans="3:6" x14ac:dyDescent="0.25">
      <c r="C2937" s="131">
        <v>39846</v>
      </c>
      <c r="D2937">
        <v>1.2377</v>
      </c>
      <c r="F2937">
        <v>1.2377</v>
      </c>
    </row>
    <row r="2938" spans="3:6" x14ac:dyDescent="0.25">
      <c r="C2938" s="131">
        <v>39844</v>
      </c>
      <c r="D2938">
        <v>1.2358</v>
      </c>
      <c r="F2938">
        <v>1.2358</v>
      </c>
    </row>
    <row r="2939" spans="3:6" x14ac:dyDescent="0.25">
      <c r="C2939" s="131">
        <v>39843</v>
      </c>
      <c r="D2939">
        <v>1.2358</v>
      </c>
      <c r="F2939">
        <v>1.2358</v>
      </c>
    </row>
    <row r="2940" spans="3:6" x14ac:dyDescent="0.25">
      <c r="C2940" s="131">
        <v>39842</v>
      </c>
      <c r="D2940">
        <v>1.2341</v>
      </c>
      <c r="F2940">
        <v>1.2341</v>
      </c>
    </row>
    <row r="2941" spans="3:6" x14ac:dyDescent="0.25">
      <c r="C2941" s="131">
        <v>39841</v>
      </c>
      <c r="D2941">
        <v>1.2330000000000001</v>
      </c>
      <c r="F2941">
        <v>1.2330000000000001</v>
      </c>
    </row>
    <row r="2942" spans="3:6" x14ac:dyDescent="0.25">
      <c r="C2942" s="131">
        <v>39840</v>
      </c>
      <c r="D2942">
        <v>1.2296</v>
      </c>
      <c r="F2942">
        <v>1.2296</v>
      </c>
    </row>
    <row r="2943" spans="3:6" x14ac:dyDescent="0.25">
      <c r="C2943" s="131">
        <v>39836</v>
      </c>
      <c r="D2943">
        <v>1.2302</v>
      </c>
      <c r="F2943">
        <v>1.2302</v>
      </c>
    </row>
    <row r="2944" spans="3:6" x14ac:dyDescent="0.25">
      <c r="C2944" s="131">
        <v>39835</v>
      </c>
      <c r="D2944">
        <v>1.2265999999999999</v>
      </c>
      <c r="F2944">
        <v>1.2265999999999999</v>
      </c>
    </row>
    <row r="2945" spans="3:6" x14ac:dyDescent="0.25">
      <c r="C2945" s="131">
        <v>39834</v>
      </c>
      <c r="D2945">
        <v>1.2283999999999999</v>
      </c>
      <c r="F2945">
        <v>1.2283999999999999</v>
      </c>
    </row>
    <row r="2946" spans="3:6" x14ac:dyDescent="0.25">
      <c r="C2946" s="131">
        <v>39833</v>
      </c>
      <c r="D2946">
        <v>1.2298</v>
      </c>
      <c r="F2946">
        <v>1.2298</v>
      </c>
    </row>
    <row r="2947" spans="3:6" x14ac:dyDescent="0.25">
      <c r="C2947" s="131">
        <v>39832</v>
      </c>
      <c r="D2947">
        <v>1.2275</v>
      </c>
      <c r="F2947">
        <v>1.2275</v>
      </c>
    </row>
    <row r="2948" spans="3:6" x14ac:dyDescent="0.25">
      <c r="C2948" s="131">
        <v>39829</v>
      </c>
      <c r="D2948">
        <v>1.2307999999999999</v>
      </c>
      <c r="F2948">
        <v>1.2307999999999999</v>
      </c>
    </row>
    <row r="2949" spans="3:6" x14ac:dyDescent="0.25">
      <c r="C2949" s="131">
        <v>39828</v>
      </c>
      <c r="D2949">
        <v>1.2338</v>
      </c>
      <c r="F2949">
        <v>1.2338</v>
      </c>
    </row>
    <row r="2950" spans="3:6" x14ac:dyDescent="0.25">
      <c r="C2950" s="131">
        <v>39827</v>
      </c>
      <c r="D2950">
        <v>1.2299</v>
      </c>
      <c r="F2950">
        <v>1.2299</v>
      </c>
    </row>
    <row r="2951" spans="3:6" x14ac:dyDescent="0.25">
      <c r="C2951" s="131">
        <v>39826</v>
      </c>
      <c r="D2951">
        <v>1.2299</v>
      </c>
      <c r="F2951">
        <v>1.2299</v>
      </c>
    </row>
    <row r="2952" spans="3:6" x14ac:dyDescent="0.25">
      <c r="C2952" s="131">
        <v>39825</v>
      </c>
      <c r="D2952">
        <v>1.2256</v>
      </c>
      <c r="F2952">
        <v>1.2256</v>
      </c>
    </row>
    <row r="2953" spans="3:6" x14ac:dyDescent="0.25">
      <c r="C2953" s="131">
        <v>39822</v>
      </c>
      <c r="D2953">
        <v>1.2226999999999999</v>
      </c>
      <c r="F2953">
        <v>1.2226999999999999</v>
      </c>
    </row>
    <row r="2954" spans="3:6" x14ac:dyDescent="0.25">
      <c r="C2954" s="131">
        <v>39821</v>
      </c>
      <c r="D2954">
        <v>1.2218</v>
      </c>
      <c r="F2954">
        <v>1.2218</v>
      </c>
    </row>
    <row r="2955" spans="3:6" x14ac:dyDescent="0.25">
      <c r="C2955" s="131">
        <v>39820</v>
      </c>
      <c r="D2955">
        <v>1.2176</v>
      </c>
      <c r="F2955">
        <v>1.2176</v>
      </c>
    </row>
    <row r="2956" spans="3:6" x14ac:dyDescent="0.25">
      <c r="C2956" s="131">
        <v>39819</v>
      </c>
      <c r="D2956">
        <v>1.2158</v>
      </c>
      <c r="F2956">
        <v>1.2158</v>
      </c>
    </row>
    <row r="2957" spans="3:6" x14ac:dyDescent="0.25">
      <c r="C2957" s="131">
        <v>39818</v>
      </c>
      <c r="D2957">
        <v>1.2161</v>
      </c>
      <c r="F2957">
        <v>1.2161</v>
      </c>
    </row>
    <row r="2958" spans="3:6" x14ac:dyDescent="0.25">
      <c r="C2958" s="131">
        <v>39815</v>
      </c>
      <c r="D2958">
        <v>1.2239</v>
      </c>
      <c r="F2958">
        <v>1.2239</v>
      </c>
    </row>
    <row r="2959" spans="3:6" x14ac:dyDescent="0.25">
      <c r="C2959" s="131">
        <v>39813</v>
      </c>
      <c r="D2959">
        <v>1.2225999999999999</v>
      </c>
      <c r="F2959">
        <v>1.2225999999999999</v>
      </c>
    </row>
    <row r="2960" spans="3:6" x14ac:dyDescent="0.25">
      <c r="C2960" s="131">
        <v>39812</v>
      </c>
      <c r="D2960">
        <v>1.2195</v>
      </c>
      <c r="F2960">
        <v>1.2195</v>
      </c>
    </row>
    <row r="2961" spans="3:6" x14ac:dyDescent="0.25">
      <c r="C2961" s="131">
        <v>39811</v>
      </c>
      <c r="D2961">
        <v>1.2212000000000001</v>
      </c>
      <c r="F2961">
        <v>1.2212000000000001</v>
      </c>
    </row>
    <row r="2962" spans="3:6" x14ac:dyDescent="0.25">
      <c r="C2962" s="131">
        <v>39806</v>
      </c>
      <c r="D2962">
        <v>1.2172000000000001</v>
      </c>
      <c r="F2962">
        <v>1.2172000000000001</v>
      </c>
    </row>
    <row r="2963" spans="3:6" x14ac:dyDescent="0.25">
      <c r="C2963" s="131">
        <v>39805</v>
      </c>
      <c r="D2963">
        <v>1.2172000000000001</v>
      </c>
      <c r="F2963">
        <v>1.2172000000000001</v>
      </c>
    </row>
    <row r="2964" spans="3:6" x14ac:dyDescent="0.25">
      <c r="C2964" s="131">
        <v>39804</v>
      </c>
      <c r="D2964">
        <v>1.2170000000000001</v>
      </c>
      <c r="F2964">
        <v>1.2170000000000001</v>
      </c>
    </row>
    <row r="2965" spans="3:6" x14ac:dyDescent="0.25">
      <c r="C2965" s="131">
        <v>39801</v>
      </c>
      <c r="D2965">
        <v>1.2189000000000001</v>
      </c>
      <c r="F2965">
        <v>1.2189000000000001</v>
      </c>
    </row>
    <row r="2966" spans="3:6" x14ac:dyDescent="0.25">
      <c r="C2966" s="131">
        <v>39800</v>
      </c>
      <c r="D2966">
        <v>1.2189000000000001</v>
      </c>
      <c r="F2966">
        <v>1.2189000000000001</v>
      </c>
    </row>
    <row r="2967" spans="3:6" x14ac:dyDescent="0.25">
      <c r="C2967" s="131">
        <v>39799</v>
      </c>
      <c r="D2967">
        <v>1.2222</v>
      </c>
      <c r="F2967">
        <v>1.2222</v>
      </c>
    </row>
    <row r="2968" spans="3:6" x14ac:dyDescent="0.25">
      <c r="C2968" s="131">
        <v>39798</v>
      </c>
      <c r="D2968">
        <v>1.2181999999999999</v>
      </c>
      <c r="F2968">
        <v>1.2181999999999999</v>
      </c>
    </row>
    <row r="2969" spans="3:6" x14ac:dyDescent="0.25">
      <c r="C2969" s="131">
        <v>39797</v>
      </c>
      <c r="D2969">
        <v>1.2150000000000001</v>
      </c>
      <c r="F2969">
        <v>1.2150000000000001</v>
      </c>
    </row>
    <row r="2970" spans="3:6" x14ac:dyDescent="0.25">
      <c r="C2970" s="131">
        <v>39795</v>
      </c>
      <c r="D2970">
        <v>1.2171000000000001</v>
      </c>
      <c r="F2970">
        <v>1.2171000000000001</v>
      </c>
    </row>
    <row r="2971" spans="3:6" x14ac:dyDescent="0.25">
      <c r="C2971" s="131">
        <v>39794</v>
      </c>
      <c r="D2971">
        <v>1.2171000000000001</v>
      </c>
      <c r="F2971">
        <v>1.2171000000000001</v>
      </c>
    </row>
    <row r="2972" spans="3:6" x14ac:dyDescent="0.25">
      <c r="C2972" s="131">
        <v>39793</v>
      </c>
      <c r="D2972">
        <v>1.2168000000000001</v>
      </c>
      <c r="F2972">
        <v>1.2168000000000001</v>
      </c>
    </row>
    <row r="2973" spans="3:6" x14ac:dyDescent="0.25">
      <c r="C2973" s="131">
        <v>39792</v>
      </c>
      <c r="D2973">
        <v>1.2134</v>
      </c>
      <c r="F2973">
        <v>1.2134</v>
      </c>
    </row>
    <row r="2974" spans="3:6" x14ac:dyDescent="0.25">
      <c r="C2974" s="131">
        <v>39791</v>
      </c>
      <c r="D2974">
        <v>1.2173</v>
      </c>
      <c r="F2974">
        <v>1.2173</v>
      </c>
    </row>
    <row r="2975" spans="3:6" x14ac:dyDescent="0.25">
      <c r="C2975" s="131">
        <v>39790</v>
      </c>
      <c r="D2975">
        <v>1.2193000000000001</v>
      </c>
      <c r="F2975">
        <v>1.2193000000000001</v>
      </c>
    </row>
    <row r="2976" spans="3:6" x14ac:dyDescent="0.25">
      <c r="C2976" s="131">
        <v>39787</v>
      </c>
      <c r="D2976">
        <v>1.2195</v>
      </c>
      <c r="F2976">
        <v>1.2195</v>
      </c>
    </row>
    <row r="2977" spans="3:6" x14ac:dyDescent="0.25">
      <c r="C2977" s="131">
        <v>39786</v>
      </c>
      <c r="D2977">
        <v>1.2210000000000001</v>
      </c>
      <c r="F2977">
        <v>1.2210000000000001</v>
      </c>
    </row>
    <row r="2978" spans="3:6" x14ac:dyDescent="0.25">
      <c r="C2978" s="131">
        <v>39785</v>
      </c>
      <c r="D2978">
        <v>1.2189000000000001</v>
      </c>
      <c r="F2978">
        <v>1.2189000000000001</v>
      </c>
    </row>
    <row r="2979" spans="3:6" x14ac:dyDescent="0.25">
      <c r="C2979" s="131">
        <v>39784</v>
      </c>
      <c r="D2979">
        <v>1.2195</v>
      </c>
      <c r="F2979">
        <v>1.2195</v>
      </c>
    </row>
    <row r="2980" spans="3:6" x14ac:dyDescent="0.25">
      <c r="C2980" s="131">
        <v>39783</v>
      </c>
      <c r="D2980">
        <v>1.2171000000000001</v>
      </c>
      <c r="F2980">
        <v>1.2171000000000001</v>
      </c>
    </row>
    <row r="2981" spans="3:6" x14ac:dyDescent="0.25">
      <c r="C2981" s="131">
        <v>39782</v>
      </c>
      <c r="D2981">
        <v>1.2159</v>
      </c>
      <c r="F2981">
        <v>1.2159</v>
      </c>
    </row>
    <row r="2982" spans="3:6" x14ac:dyDescent="0.25">
      <c r="C2982" s="131">
        <v>39780</v>
      </c>
      <c r="D2982">
        <v>1.2159</v>
      </c>
      <c r="F2982">
        <v>1.2159</v>
      </c>
    </row>
    <row r="2983" spans="3:6" x14ac:dyDescent="0.25">
      <c r="C2983" s="131">
        <v>39779</v>
      </c>
      <c r="D2983">
        <v>1.2126999999999999</v>
      </c>
      <c r="F2983">
        <v>1.2126999999999999</v>
      </c>
    </row>
    <row r="2984" spans="3:6" x14ac:dyDescent="0.25">
      <c r="C2984" s="131">
        <v>39778</v>
      </c>
      <c r="D2984">
        <v>1.2141999999999999</v>
      </c>
      <c r="F2984">
        <v>1.2141999999999999</v>
      </c>
    </row>
    <row r="2985" spans="3:6" x14ac:dyDescent="0.25">
      <c r="C2985" s="131">
        <v>39777</v>
      </c>
      <c r="D2985">
        <v>1.2134</v>
      </c>
      <c r="F2985">
        <v>1.2134</v>
      </c>
    </row>
    <row r="2986" spans="3:6" x14ac:dyDescent="0.25">
      <c r="C2986" s="131">
        <v>39776</v>
      </c>
      <c r="D2986">
        <v>1.2156</v>
      </c>
      <c r="F2986">
        <v>1.2156</v>
      </c>
    </row>
    <row r="2987" spans="3:6" x14ac:dyDescent="0.25">
      <c r="C2987" s="131">
        <v>39773</v>
      </c>
      <c r="D2987">
        <v>1.2153</v>
      </c>
      <c r="F2987">
        <v>1.2153</v>
      </c>
    </row>
    <row r="2988" spans="3:6" x14ac:dyDescent="0.25">
      <c r="C2988" s="131">
        <v>39772</v>
      </c>
      <c r="D2988">
        <v>1.2118</v>
      </c>
      <c r="F2988">
        <v>1.2118</v>
      </c>
    </row>
    <row r="2989" spans="3:6" x14ac:dyDescent="0.25">
      <c r="C2989" s="131">
        <v>39771</v>
      </c>
      <c r="D2989">
        <v>1.2101</v>
      </c>
      <c r="F2989">
        <v>1.2101</v>
      </c>
    </row>
    <row r="2990" spans="3:6" x14ac:dyDescent="0.25">
      <c r="C2990" s="131">
        <v>39770</v>
      </c>
      <c r="D2990">
        <v>1.2071000000000001</v>
      </c>
      <c r="F2990">
        <v>1.2071000000000001</v>
      </c>
    </row>
    <row r="2991" spans="3:6" x14ac:dyDescent="0.25">
      <c r="C2991" s="131">
        <v>39769</v>
      </c>
      <c r="D2991">
        <v>1.2068000000000001</v>
      </c>
      <c r="F2991">
        <v>1.2068000000000001</v>
      </c>
    </row>
    <row r="2992" spans="3:6" x14ac:dyDescent="0.25">
      <c r="C2992" s="131">
        <v>39766</v>
      </c>
      <c r="D2992">
        <v>1.2051000000000001</v>
      </c>
      <c r="F2992">
        <v>1.2051000000000001</v>
      </c>
    </row>
    <row r="2993" spans="3:6" x14ac:dyDescent="0.25">
      <c r="C2993" s="131">
        <v>39765</v>
      </c>
      <c r="D2993">
        <v>1.2071000000000001</v>
      </c>
      <c r="F2993">
        <v>1.2071000000000001</v>
      </c>
    </row>
    <row r="2994" spans="3:6" x14ac:dyDescent="0.25">
      <c r="C2994" s="131">
        <v>39764</v>
      </c>
      <c r="D2994">
        <v>1.2030000000000001</v>
      </c>
      <c r="F2994">
        <v>1.2030000000000001</v>
      </c>
    </row>
    <row r="2995" spans="3:6" x14ac:dyDescent="0.25">
      <c r="C2995" s="131">
        <v>39763</v>
      </c>
      <c r="D2995">
        <v>1.2034</v>
      </c>
      <c r="F2995">
        <v>1.2034</v>
      </c>
    </row>
    <row r="2996" spans="3:6" x14ac:dyDescent="0.25">
      <c r="C2996" s="131">
        <v>39762</v>
      </c>
      <c r="D2996">
        <v>1.1981999999999999</v>
      </c>
      <c r="F2996">
        <v>1.1981999999999999</v>
      </c>
    </row>
    <row r="2997" spans="3:6" x14ac:dyDescent="0.25">
      <c r="C2997" s="131">
        <v>39759</v>
      </c>
      <c r="D2997">
        <v>1.1987000000000001</v>
      </c>
      <c r="F2997">
        <v>1.1987000000000001</v>
      </c>
    </row>
    <row r="2998" spans="3:6" x14ac:dyDescent="0.25">
      <c r="C2998" s="131">
        <v>39758</v>
      </c>
      <c r="D2998">
        <v>1.1989000000000001</v>
      </c>
      <c r="F2998">
        <v>1.1989000000000001</v>
      </c>
    </row>
    <row r="2999" spans="3:6" x14ac:dyDescent="0.25">
      <c r="C2999" s="131">
        <v>39757</v>
      </c>
      <c r="D2999">
        <v>1.1934</v>
      </c>
      <c r="F2999">
        <v>1.1934</v>
      </c>
    </row>
    <row r="3000" spans="3:6" x14ac:dyDescent="0.25">
      <c r="C3000" s="131">
        <v>39756</v>
      </c>
      <c r="D3000">
        <v>1.1956</v>
      </c>
      <c r="F3000">
        <v>1.1956</v>
      </c>
    </row>
    <row r="3001" spans="3:6" x14ac:dyDescent="0.25">
      <c r="C3001" s="131">
        <v>39755</v>
      </c>
      <c r="D3001">
        <v>1.1871</v>
      </c>
      <c r="F3001">
        <v>1.1871</v>
      </c>
    </row>
    <row r="3002" spans="3:6" x14ac:dyDescent="0.25">
      <c r="C3002" s="131">
        <v>39752</v>
      </c>
      <c r="D3002">
        <v>1.1906000000000001</v>
      </c>
      <c r="F3002">
        <v>1.1906000000000001</v>
      </c>
    </row>
    <row r="3003" spans="3:6" x14ac:dyDescent="0.25">
      <c r="C3003" s="131">
        <v>39751</v>
      </c>
      <c r="D3003">
        <v>1.1896</v>
      </c>
      <c r="F3003">
        <v>1.1896</v>
      </c>
    </row>
    <row r="3004" spans="3:6" x14ac:dyDescent="0.25">
      <c r="C3004" s="131">
        <v>39750</v>
      </c>
      <c r="D3004">
        <v>1.1926000000000001</v>
      </c>
      <c r="F3004">
        <v>1.1926000000000001</v>
      </c>
    </row>
    <row r="3005" spans="3:6" x14ac:dyDescent="0.25">
      <c r="C3005" s="131">
        <v>39749</v>
      </c>
      <c r="D3005">
        <v>1.1921999999999999</v>
      </c>
      <c r="F3005">
        <v>1.1921999999999999</v>
      </c>
    </row>
    <row r="3006" spans="3:6" x14ac:dyDescent="0.25">
      <c r="C3006" s="131">
        <v>39748</v>
      </c>
      <c r="D3006">
        <v>1.1978</v>
      </c>
      <c r="F3006">
        <v>1.1978</v>
      </c>
    </row>
    <row r="3007" spans="3:6" x14ac:dyDescent="0.25">
      <c r="C3007" s="131">
        <v>39745</v>
      </c>
      <c r="D3007">
        <v>1.2015</v>
      </c>
      <c r="F3007">
        <v>1.2015</v>
      </c>
    </row>
    <row r="3008" spans="3:6" x14ac:dyDescent="0.25">
      <c r="C3008" s="131">
        <v>39744</v>
      </c>
      <c r="D3008">
        <v>1.198</v>
      </c>
      <c r="F3008">
        <v>1.198</v>
      </c>
    </row>
    <row r="3009" spans="3:6" x14ac:dyDescent="0.25">
      <c r="C3009" s="131">
        <v>39743</v>
      </c>
      <c r="D3009">
        <v>1.1975</v>
      </c>
      <c r="F3009">
        <v>1.1975</v>
      </c>
    </row>
    <row r="3010" spans="3:6" x14ac:dyDescent="0.25">
      <c r="C3010" s="131">
        <v>39742</v>
      </c>
      <c r="D3010">
        <v>1.1959</v>
      </c>
      <c r="F3010">
        <v>1.1959</v>
      </c>
    </row>
    <row r="3011" spans="3:6" x14ac:dyDescent="0.25">
      <c r="C3011" s="131">
        <v>39741</v>
      </c>
      <c r="D3011">
        <v>1.1940999999999999</v>
      </c>
      <c r="F3011">
        <v>1.1940999999999999</v>
      </c>
    </row>
    <row r="3012" spans="3:6" x14ac:dyDescent="0.25">
      <c r="C3012" s="131">
        <v>39738</v>
      </c>
      <c r="D3012">
        <v>1.1931</v>
      </c>
      <c r="F3012">
        <v>1.1931</v>
      </c>
    </row>
    <row r="3013" spans="3:6" x14ac:dyDescent="0.25">
      <c r="C3013" s="131">
        <v>39737</v>
      </c>
      <c r="D3013">
        <v>1.1956</v>
      </c>
      <c r="F3013">
        <v>1.1956</v>
      </c>
    </row>
    <row r="3014" spans="3:6" x14ac:dyDescent="0.25">
      <c r="C3014" s="131">
        <v>39736</v>
      </c>
      <c r="D3014">
        <v>1.1914</v>
      </c>
      <c r="F3014">
        <v>1.1914</v>
      </c>
    </row>
    <row r="3015" spans="3:6" x14ac:dyDescent="0.25">
      <c r="C3015" s="131">
        <v>39735</v>
      </c>
      <c r="D3015">
        <v>1.1846000000000001</v>
      </c>
      <c r="F3015">
        <v>1.1846000000000001</v>
      </c>
    </row>
    <row r="3016" spans="3:6" x14ac:dyDescent="0.25">
      <c r="C3016" s="131">
        <v>39734</v>
      </c>
      <c r="D3016">
        <v>1.1845000000000001</v>
      </c>
      <c r="F3016">
        <v>1.1845000000000001</v>
      </c>
    </row>
    <row r="3017" spans="3:6" x14ac:dyDescent="0.25">
      <c r="C3017" s="131">
        <v>39731</v>
      </c>
      <c r="D3017">
        <v>1.1935</v>
      </c>
      <c r="F3017">
        <v>1.1935</v>
      </c>
    </row>
    <row r="3018" spans="3:6" x14ac:dyDescent="0.25">
      <c r="C3018" s="131">
        <v>39730</v>
      </c>
      <c r="D3018">
        <v>1.1931</v>
      </c>
      <c r="F3018">
        <v>1.1931</v>
      </c>
    </row>
    <row r="3019" spans="3:6" x14ac:dyDescent="0.25">
      <c r="C3019" s="131">
        <v>39729</v>
      </c>
      <c r="D3019">
        <v>1.1969000000000001</v>
      </c>
      <c r="F3019">
        <v>1.1969000000000001</v>
      </c>
    </row>
    <row r="3020" spans="3:6" x14ac:dyDescent="0.25">
      <c r="C3020" s="131">
        <v>39728</v>
      </c>
      <c r="D3020">
        <v>1.1934</v>
      </c>
      <c r="F3020">
        <v>1.1934</v>
      </c>
    </row>
    <row r="3021" spans="3:6" x14ac:dyDescent="0.25">
      <c r="C3021" s="131">
        <v>39724</v>
      </c>
      <c r="D3021">
        <v>1.1780999999999999</v>
      </c>
      <c r="F3021">
        <v>1.1780999999999999</v>
      </c>
    </row>
    <row r="3022" spans="3:6" x14ac:dyDescent="0.25">
      <c r="C3022" s="131">
        <v>39723</v>
      </c>
      <c r="D3022">
        <v>1.1765000000000001</v>
      </c>
      <c r="F3022">
        <v>1.1765000000000001</v>
      </c>
    </row>
    <row r="3023" spans="3:6" x14ac:dyDescent="0.25">
      <c r="C3023" s="131">
        <v>39722</v>
      </c>
      <c r="D3023">
        <v>1.1738999999999999</v>
      </c>
      <c r="F3023">
        <v>1.1738999999999999</v>
      </c>
    </row>
    <row r="3024" spans="3:6" x14ac:dyDescent="0.25">
      <c r="C3024" s="131">
        <v>39721</v>
      </c>
      <c r="D3024">
        <v>1.1745000000000001</v>
      </c>
      <c r="F3024">
        <v>1.1745000000000001</v>
      </c>
    </row>
    <row r="3025" spans="3:6" x14ac:dyDescent="0.25">
      <c r="C3025" s="131">
        <v>39720</v>
      </c>
      <c r="D3025">
        <v>1.1701999999999999</v>
      </c>
      <c r="F3025">
        <v>1.1701999999999999</v>
      </c>
    </row>
    <row r="3026" spans="3:6" x14ac:dyDescent="0.25">
      <c r="C3026" s="131">
        <v>39717</v>
      </c>
      <c r="D3026">
        <v>1.1717</v>
      </c>
      <c r="F3026">
        <v>1.1717</v>
      </c>
    </row>
    <row r="3027" spans="3:6" x14ac:dyDescent="0.25">
      <c r="C3027" s="131">
        <v>39716</v>
      </c>
      <c r="D3027">
        <v>1.1680999999999999</v>
      </c>
      <c r="F3027">
        <v>1.1680999999999999</v>
      </c>
    </row>
    <row r="3028" spans="3:6" x14ac:dyDescent="0.25">
      <c r="C3028" s="131">
        <v>39715</v>
      </c>
      <c r="D3028">
        <v>1.1678999999999999</v>
      </c>
      <c r="F3028">
        <v>1.1678999999999999</v>
      </c>
    </row>
    <row r="3029" spans="3:6" x14ac:dyDescent="0.25">
      <c r="C3029" s="131">
        <v>39714</v>
      </c>
      <c r="D3029">
        <v>1.1662999999999999</v>
      </c>
      <c r="F3029">
        <v>1.1662999999999999</v>
      </c>
    </row>
    <row r="3030" spans="3:6" x14ac:dyDescent="0.25">
      <c r="C3030" s="131">
        <v>39713</v>
      </c>
      <c r="D3030">
        <v>1.1648000000000001</v>
      </c>
      <c r="F3030">
        <v>1.1648000000000001</v>
      </c>
    </row>
    <row r="3031" spans="3:6" x14ac:dyDescent="0.25">
      <c r="C3031" s="131">
        <v>39710</v>
      </c>
      <c r="D3031">
        <v>1.17</v>
      </c>
      <c r="F3031">
        <v>1.17</v>
      </c>
    </row>
    <row r="3032" spans="3:6" x14ac:dyDescent="0.25">
      <c r="C3032" s="131">
        <v>39709</v>
      </c>
      <c r="D3032">
        <v>1.1701999999999999</v>
      </c>
      <c r="F3032">
        <v>1.1701999999999999</v>
      </c>
    </row>
    <row r="3033" spans="3:6" x14ac:dyDescent="0.25">
      <c r="C3033" s="131">
        <v>39708</v>
      </c>
      <c r="D3033">
        <v>1.1719999999999999</v>
      </c>
      <c r="F3033">
        <v>1.1719999999999999</v>
      </c>
    </row>
    <row r="3034" spans="3:6" x14ac:dyDescent="0.25">
      <c r="C3034" s="131">
        <v>39707</v>
      </c>
      <c r="D3034">
        <v>1.1788000000000001</v>
      </c>
      <c r="F3034">
        <v>1.1788000000000001</v>
      </c>
    </row>
    <row r="3035" spans="3:6" x14ac:dyDescent="0.25">
      <c r="C3035" s="131">
        <v>39706</v>
      </c>
      <c r="D3035">
        <v>1.1796</v>
      </c>
      <c r="F3035">
        <v>1.1796</v>
      </c>
    </row>
    <row r="3036" spans="3:6" x14ac:dyDescent="0.25">
      <c r="C3036" s="131">
        <v>39703</v>
      </c>
      <c r="D3036">
        <v>1.1767000000000001</v>
      </c>
      <c r="F3036">
        <v>1.1767000000000001</v>
      </c>
    </row>
    <row r="3037" spans="3:6" x14ac:dyDescent="0.25">
      <c r="C3037" s="131">
        <v>39702</v>
      </c>
      <c r="D3037">
        <v>1.1779999999999999</v>
      </c>
      <c r="F3037">
        <v>1.1779999999999999</v>
      </c>
    </row>
    <row r="3038" spans="3:6" x14ac:dyDescent="0.25">
      <c r="C3038" s="131">
        <v>39701</v>
      </c>
      <c r="D3038">
        <v>1.1787000000000001</v>
      </c>
      <c r="F3038">
        <v>1.1787000000000001</v>
      </c>
    </row>
    <row r="3039" spans="3:6" x14ac:dyDescent="0.25">
      <c r="C3039" s="131">
        <v>39700</v>
      </c>
      <c r="D3039">
        <v>1.1785000000000001</v>
      </c>
      <c r="F3039">
        <v>1.1785000000000001</v>
      </c>
    </row>
    <row r="3040" spans="3:6" x14ac:dyDescent="0.25">
      <c r="C3040" s="131">
        <v>39699</v>
      </c>
      <c r="D3040">
        <v>1.1741999999999999</v>
      </c>
      <c r="F3040">
        <v>1.1741999999999999</v>
      </c>
    </row>
    <row r="3041" spans="3:6" x14ac:dyDescent="0.25">
      <c r="C3041" s="131">
        <v>39696</v>
      </c>
      <c r="D3041">
        <v>1.1767000000000001</v>
      </c>
      <c r="F3041">
        <v>1.1767000000000001</v>
      </c>
    </row>
    <row r="3042" spans="3:6" x14ac:dyDescent="0.25">
      <c r="C3042" s="131">
        <v>39695</v>
      </c>
      <c r="D3042">
        <v>1.1725000000000001</v>
      </c>
      <c r="F3042">
        <v>1.1725000000000001</v>
      </c>
    </row>
    <row r="3043" spans="3:6" x14ac:dyDescent="0.25">
      <c r="C3043" s="131">
        <v>39694</v>
      </c>
      <c r="D3043">
        <v>1.1735</v>
      </c>
      <c r="F3043">
        <v>1.1735</v>
      </c>
    </row>
    <row r="3044" spans="3:6" x14ac:dyDescent="0.25">
      <c r="C3044" s="131">
        <v>39693</v>
      </c>
      <c r="D3044">
        <v>1.1720999999999999</v>
      </c>
      <c r="F3044">
        <v>1.1720999999999999</v>
      </c>
    </row>
    <row r="3045" spans="3:6" x14ac:dyDescent="0.25">
      <c r="C3045" s="131">
        <v>39692</v>
      </c>
      <c r="D3045">
        <v>1.1715</v>
      </c>
      <c r="F3045">
        <v>1.1715</v>
      </c>
    </row>
    <row r="3046" spans="3:6" x14ac:dyDescent="0.25">
      <c r="C3046" s="131">
        <v>39691</v>
      </c>
      <c r="D3046">
        <v>1.1702999999999999</v>
      </c>
      <c r="F3046">
        <v>1.1702999999999999</v>
      </c>
    </row>
    <row r="3047" spans="3:6" x14ac:dyDescent="0.25">
      <c r="C3047" s="131">
        <v>39689</v>
      </c>
      <c r="D3047">
        <v>1.1702999999999999</v>
      </c>
      <c r="F3047">
        <v>1.1702999999999999</v>
      </c>
    </row>
    <row r="3048" spans="3:6" x14ac:dyDescent="0.25">
      <c r="C3048" s="131">
        <v>39688</v>
      </c>
      <c r="D3048">
        <v>1.1697</v>
      </c>
      <c r="F3048">
        <v>1.1697</v>
      </c>
    </row>
    <row r="3049" spans="3:6" x14ac:dyDescent="0.25">
      <c r="C3049" s="131">
        <v>39687</v>
      </c>
      <c r="D3049">
        <v>1.1718999999999999</v>
      </c>
      <c r="F3049">
        <v>1.1718999999999999</v>
      </c>
    </row>
    <row r="3050" spans="3:6" x14ac:dyDescent="0.25">
      <c r="C3050" s="131">
        <v>39686</v>
      </c>
      <c r="D3050">
        <v>1.171</v>
      </c>
      <c r="F3050">
        <v>1.171</v>
      </c>
    </row>
    <row r="3051" spans="3:6" x14ac:dyDescent="0.25">
      <c r="C3051" s="131">
        <v>39685</v>
      </c>
      <c r="D3051">
        <v>1.1694</v>
      </c>
      <c r="F3051">
        <v>1.1694</v>
      </c>
    </row>
    <row r="3052" spans="3:6" x14ac:dyDescent="0.25">
      <c r="C3052" s="131">
        <v>39682</v>
      </c>
      <c r="D3052">
        <v>1.1686000000000001</v>
      </c>
      <c r="F3052">
        <v>1.1686000000000001</v>
      </c>
    </row>
    <row r="3053" spans="3:6" x14ac:dyDescent="0.25">
      <c r="C3053" s="131">
        <v>39681</v>
      </c>
      <c r="D3053">
        <v>1.1702999999999999</v>
      </c>
      <c r="F3053">
        <v>1.1702999999999999</v>
      </c>
    </row>
    <row r="3054" spans="3:6" x14ac:dyDescent="0.25">
      <c r="C3054" s="131">
        <v>39680</v>
      </c>
      <c r="D3054">
        <v>1.1665000000000001</v>
      </c>
      <c r="F3054">
        <v>1.1665000000000001</v>
      </c>
    </row>
    <row r="3055" spans="3:6" x14ac:dyDescent="0.25">
      <c r="C3055" s="131">
        <v>39679</v>
      </c>
      <c r="D3055">
        <v>1.1676</v>
      </c>
      <c r="F3055">
        <v>1.1676</v>
      </c>
    </row>
    <row r="3056" spans="3:6" x14ac:dyDescent="0.25">
      <c r="C3056" s="131">
        <v>39678</v>
      </c>
      <c r="D3056">
        <v>1.1680999999999999</v>
      </c>
      <c r="F3056">
        <v>1.1680999999999999</v>
      </c>
    </row>
    <row r="3057" spans="3:6" x14ac:dyDescent="0.25">
      <c r="C3057" s="131">
        <v>39675</v>
      </c>
      <c r="D3057">
        <v>1.1674</v>
      </c>
      <c r="F3057">
        <v>1.1674</v>
      </c>
    </row>
    <row r="3058" spans="3:6" x14ac:dyDescent="0.25">
      <c r="C3058" s="131">
        <v>39674</v>
      </c>
      <c r="D3058">
        <v>1.1658999999999999</v>
      </c>
      <c r="F3058">
        <v>1.1658999999999999</v>
      </c>
    </row>
    <row r="3059" spans="3:6" x14ac:dyDescent="0.25">
      <c r="C3059" s="131">
        <v>39673</v>
      </c>
      <c r="D3059">
        <v>1.1658999999999999</v>
      </c>
      <c r="F3059">
        <v>1.1658999999999999</v>
      </c>
    </row>
    <row r="3060" spans="3:6" x14ac:dyDescent="0.25">
      <c r="C3060" s="131">
        <v>39672</v>
      </c>
      <c r="D3060">
        <v>1.1645000000000001</v>
      </c>
      <c r="F3060">
        <v>1.1645000000000001</v>
      </c>
    </row>
    <row r="3061" spans="3:6" x14ac:dyDescent="0.25">
      <c r="C3061" s="131">
        <v>39671</v>
      </c>
      <c r="D3061">
        <v>1.1627000000000001</v>
      </c>
      <c r="F3061">
        <v>1.1627000000000001</v>
      </c>
    </row>
    <row r="3062" spans="3:6" x14ac:dyDescent="0.25">
      <c r="C3062" s="131">
        <v>39668</v>
      </c>
      <c r="D3062">
        <v>1.1623000000000001</v>
      </c>
      <c r="F3062">
        <v>1.1623000000000001</v>
      </c>
    </row>
    <row r="3063" spans="3:6" x14ac:dyDescent="0.25">
      <c r="C3063" s="131">
        <v>39667</v>
      </c>
      <c r="D3063">
        <v>1.1600999999999999</v>
      </c>
      <c r="F3063">
        <v>1.1600999999999999</v>
      </c>
    </row>
    <row r="3064" spans="3:6" x14ac:dyDescent="0.25">
      <c r="C3064" s="131">
        <v>39666</v>
      </c>
      <c r="D3064">
        <v>1.1588000000000001</v>
      </c>
      <c r="F3064">
        <v>1.1588000000000001</v>
      </c>
    </row>
    <row r="3065" spans="3:6" x14ac:dyDescent="0.25">
      <c r="C3065" s="131">
        <v>39665</v>
      </c>
      <c r="D3065">
        <v>1.1591</v>
      </c>
      <c r="F3065">
        <v>1.1591</v>
      </c>
    </row>
    <row r="3066" spans="3:6" x14ac:dyDescent="0.25">
      <c r="C3066" s="131">
        <v>39664</v>
      </c>
      <c r="D3066">
        <v>1.1553</v>
      </c>
      <c r="F3066">
        <v>1.1553</v>
      </c>
    </row>
    <row r="3067" spans="3:6" x14ac:dyDescent="0.25">
      <c r="C3067" s="131">
        <v>39661</v>
      </c>
      <c r="D3067">
        <v>1.1527000000000001</v>
      </c>
      <c r="F3067">
        <v>1.1527000000000001</v>
      </c>
    </row>
    <row r="3068" spans="3:6" x14ac:dyDescent="0.25">
      <c r="C3068" s="131">
        <v>39660</v>
      </c>
      <c r="D3068">
        <v>1.1477999999999999</v>
      </c>
      <c r="F3068">
        <v>1.1477999999999999</v>
      </c>
    </row>
    <row r="3069" spans="3:6" x14ac:dyDescent="0.25">
      <c r="C3069" s="131">
        <v>39659</v>
      </c>
      <c r="D3069">
        <v>1.1445000000000001</v>
      </c>
      <c r="F3069">
        <v>1.1445000000000001</v>
      </c>
    </row>
    <row r="3070" spans="3:6" x14ac:dyDescent="0.25">
      <c r="C3070" s="131">
        <v>39658</v>
      </c>
      <c r="D3070">
        <v>1.1418999999999999</v>
      </c>
      <c r="F3070">
        <v>1.1418999999999999</v>
      </c>
    </row>
    <row r="3071" spans="3:6" x14ac:dyDescent="0.25">
      <c r="C3071" s="131">
        <v>39657</v>
      </c>
      <c r="D3071">
        <v>1.1431</v>
      </c>
      <c r="F3071">
        <v>1.1431</v>
      </c>
    </row>
    <row r="3072" spans="3:6" x14ac:dyDescent="0.25">
      <c r="C3072" s="131">
        <v>39654</v>
      </c>
      <c r="D3072">
        <v>1.1424000000000001</v>
      </c>
      <c r="F3072">
        <v>1.1424000000000001</v>
      </c>
    </row>
    <row r="3073" spans="3:6" x14ac:dyDescent="0.25">
      <c r="C3073" s="131">
        <v>39653</v>
      </c>
      <c r="D3073">
        <v>1.139</v>
      </c>
      <c r="F3073">
        <v>1.139</v>
      </c>
    </row>
    <row r="3074" spans="3:6" x14ac:dyDescent="0.25">
      <c r="C3074" s="131">
        <v>39652</v>
      </c>
      <c r="D3074">
        <v>1.1366000000000001</v>
      </c>
      <c r="F3074">
        <v>1.1366000000000001</v>
      </c>
    </row>
    <row r="3075" spans="3:6" x14ac:dyDescent="0.25">
      <c r="C3075" s="131">
        <v>39651</v>
      </c>
      <c r="D3075">
        <v>1.1349</v>
      </c>
      <c r="F3075">
        <v>1.1349</v>
      </c>
    </row>
    <row r="3076" spans="3:6" x14ac:dyDescent="0.25">
      <c r="C3076" s="131">
        <v>39650</v>
      </c>
      <c r="D3076">
        <v>1.1359999999999999</v>
      </c>
      <c r="F3076">
        <v>1.1359999999999999</v>
      </c>
    </row>
    <row r="3077" spans="3:6" x14ac:dyDescent="0.25">
      <c r="C3077" s="131">
        <v>39647</v>
      </c>
      <c r="D3077">
        <v>1.1366000000000001</v>
      </c>
      <c r="F3077">
        <v>1.1366000000000001</v>
      </c>
    </row>
    <row r="3078" spans="3:6" x14ac:dyDescent="0.25">
      <c r="C3078" s="131">
        <v>39646</v>
      </c>
      <c r="D3078">
        <v>1.1379999999999999</v>
      </c>
      <c r="F3078">
        <v>1.1379999999999999</v>
      </c>
    </row>
    <row r="3079" spans="3:6" x14ac:dyDescent="0.25">
      <c r="C3079" s="131">
        <v>39645</v>
      </c>
      <c r="D3079">
        <v>1.1377999999999999</v>
      </c>
      <c r="F3079">
        <v>1.1377999999999999</v>
      </c>
    </row>
    <row r="3080" spans="3:6" x14ac:dyDescent="0.25">
      <c r="C3080" s="131">
        <v>39644</v>
      </c>
      <c r="D3080">
        <v>1.1376999999999999</v>
      </c>
      <c r="F3080">
        <v>1.1376999999999999</v>
      </c>
    </row>
    <row r="3081" spans="3:6" x14ac:dyDescent="0.25">
      <c r="C3081" s="131">
        <v>39643</v>
      </c>
      <c r="D3081">
        <v>1.1352</v>
      </c>
      <c r="F3081">
        <v>1.1352</v>
      </c>
    </row>
    <row r="3082" spans="3:6" x14ac:dyDescent="0.25">
      <c r="C3082" s="131">
        <v>39640</v>
      </c>
      <c r="D3082">
        <v>1.1359999999999999</v>
      </c>
      <c r="F3082">
        <v>1.1359999999999999</v>
      </c>
    </row>
    <row r="3083" spans="3:6" x14ac:dyDescent="0.25">
      <c r="C3083" s="131">
        <v>39639</v>
      </c>
      <c r="D3083">
        <v>1.137</v>
      </c>
      <c r="F3083">
        <v>1.137</v>
      </c>
    </row>
    <row r="3084" spans="3:6" x14ac:dyDescent="0.25">
      <c r="C3084" s="131">
        <v>39638</v>
      </c>
      <c r="D3084">
        <v>1.1362000000000001</v>
      </c>
      <c r="F3084">
        <v>1.1362000000000001</v>
      </c>
    </row>
    <row r="3085" spans="3:6" x14ac:dyDescent="0.25">
      <c r="C3085" s="131">
        <v>39637</v>
      </c>
      <c r="D3085">
        <v>1.1354</v>
      </c>
      <c r="F3085">
        <v>1.1354</v>
      </c>
    </row>
    <row r="3086" spans="3:6" x14ac:dyDescent="0.25">
      <c r="C3086" s="131">
        <v>39636</v>
      </c>
      <c r="D3086">
        <v>1.1347</v>
      </c>
      <c r="F3086">
        <v>1.1347</v>
      </c>
    </row>
    <row r="3087" spans="3:6" x14ac:dyDescent="0.25">
      <c r="C3087" s="131">
        <v>39633</v>
      </c>
      <c r="D3087">
        <v>1.1325000000000001</v>
      </c>
      <c r="F3087">
        <v>1.1325000000000001</v>
      </c>
    </row>
    <row r="3088" spans="3:6" x14ac:dyDescent="0.25">
      <c r="C3088" s="131">
        <v>39632</v>
      </c>
      <c r="D3088">
        <v>1.1304000000000001</v>
      </c>
      <c r="F3088">
        <v>1.1304000000000001</v>
      </c>
    </row>
    <row r="3089" spans="3:6" x14ac:dyDescent="0.25">
      <c r="C3089" s="131">
        <v>39631</v>
      </c>
      <c r="D3089">
        <v>1.129</v>
      </c>
      <c r="F3089">
        <v>1.129</v>
      </c>
    </row>
    <row r="3090" spans="3:6" x14ac:dyDescent="0.25">
      <c r="C3090" s="131">
        <v>39630</v>
      </c>
      <c r="D3090">
        <v>1.1307</v>
      </c>
      <c r="F3090">
        <v>1.1307</v>
      </c>
    </row>
    <row r="3091" spans="3:6" x14ac:dyDescent="0.25">
      <c r="C3091" s="131">
        <v>39629</v>
      </c>
      <c r="D3091">
        <v>1.1315</v>
      </c>
      <c r="F3091">
        <v>1.1315</v>
      </c>
    </row>
    <row r="3092" spans="3:6" x14ac:dyDescent="0.25">
      <c r="C3092" s="131">
        <v>39627</v>
      </c>
      <c r="D3092">
        <v>1.1297999999999999</v>
      </c>
      <c r="F3092">
        <v>1.1297999999999999</v>
      </c>
    </row>
    <row r="3093" spans="3:6" x14ac:dyDescent="0.25">
      <c r="C3093" s="131">
        <v>39626</v>
      </c>
      <c r="D3093">
        <v>1.1297999999999999</v>
      </c>
      <c r="F3093">
        <v>1.1297999999999999</v>
      </c>
    </row>
    <row r="3094" spans="3:6" x14ac:dyDescent="0.25">
      <c r="C3094" s="131">
        <v>39625</v>
      </c>
      <c r="D3094">
        <v>1.1284000000000001</v>
      </c>
      <c r="F3094">
        <v>1.1284000000000001</v>
      </c>
    </row>
    <row r="3095" spans="3:6" x14ac:dyDescent="0.25">
      <c r="C3095" s="131">
        <v>39624</v>
      </c>
      <c r="D3095">
        <v>1.1286</v>
      </c>
      <c r="F3095">
        <v>1.1286</v>
      </c>
    </row>
    <row r="3096" spans="3:6" x14ac:dyDescent="0.25">
      <c r="C3096" s="131">
        <v>39623</v>
      </c>
      <c r="D3096">
        <v>1.1263000000000001</v>
      </c>
      <c r="F3096">
        <v>1.1263000000000001</v>
      </c>
    </row>
    <row r="3097" spans="3:6" x14ac:dyDescent="0.25">
      <c r="C3097" s="131">
        <v>39622</v>
      </c>
      <c r="D3097">
        <v>1.1267</v>
      </c>
      <c r="F3097">
        <v>1.1267</v>
      </c>
    </row>
    <row r="3098" spans="3:6" x14ac:dyDescent="0.25">
      <c r="C3098" s="131">
        <v>39619</v>
      </c>
      <c r="D3098">
        <v>1.1237999999999999</v>
      </c>
      <c r="F3098">
        <v>1.1237999999999999</v>
      </c>
    </row>
    <row r="3099" spans="3:6" x14ac:dyDescent="0.25">
      <c r="C3099" s="131">
        <v>39618</v>
      </c>
      <c r="D3099">
        <v>1.1273</v>
      </c>
      <c r="F3099">
        <v>1.1273</v>
      </c>
    </row>
    <row r="3100" spans="3:6" x14ac:dyDescent="0.25">
      <c r="C3100" s="131">
        <v>39617</v>
      </c>
      <c r="D3100">
        <v>1.1285000000000001</v>
      </c>
      <c r="F3100">
        <v>1.1285000000000001</v>
      </c>
    </row>
    <row r="3101" spans="3:6" x14ac:dyDescent="0.25">
      <c r="C3101" s="131">
        <v>39616</v>
      </c>
      <c r="D3101">
        <v>1.1264000000000001</v>
      </c>
      <c r="F3101">
        <v>1.1264000000000001</v>
      </c>
    </row>
    <row r="3102" spans="3:6" x14ac:dyDescent="0.25">
      <c r="C3102" s="131">
        <v>39615</v>
      </c>
      <c r="D3102">
        <v>1.1226</v>
      </c>
      <c r="F3102">
        <v>1.1226</v>
      </c>
    </row>
    <row r="3103" spans="3:6" x14ac:dyDescent="0.25">
      <c r="C3103" s="131">
        <v>39612</v>
      </c>
      <c r="D3103">
        <v>1.1218999999999999</v>
      </c>
      <c r="F3103">
        <v>1.1218999999999999</v>
      </c>
    </row>
    <row r="3104" spans="3:6" x14ac:dyDescent="0.25">
      <c r="C3104" s="131">
        <v>39611</v>
      </c>
      <c r="D3104">
        <v>1.1256999999999999</v>
      </c>
      <c r="F3104">
        <v>1.1256999999999999</v>
      </c>
    </row>
    <row r="3105" spans="3:6" x14ac:dyDescent="0.25">
      <c r="C3105" s="131">
        <v>39610</v>
      </c>
      <c r="D3105">
        <v>1.1208</v>
      </c>
      <c r="F3105">
        <v>1.1208</v>
      </c>
    </row>
    <row r="3106" spans="3:6" x14ac:dyDescent="0.25">
      <c r="C3106" s="131">
        <v>39609</v>
      </c>
      <c r="D3106">
        <v>1.1194</v>
      </c>
      <c r="F3106">
        <v>1.1194</v>
      </c>
    </row>
    <row r="3107" spans="3:6" x14ac:dyDescent="0.25">
      <c r="C3107" s="131">
        <v>39605</v>
      </c>
      <c r="D3107">
        <v>1.1254999999999999</v>
      </c>
      <c r="F3107">
        <v>1.1254999999999999</v>
      </c>
    </row>
    <row r="3108" spans="3:6" x14ac:dyDescent="0.25">
      <c r="C3108" s="131">
        <v>39604</v>
      </c>
      <c r="D3108">
        <v>1.1287</v>
      </c>
      <c r="F3108">
        <v>1.1287</v>
      </c>
    </row>
    <row r="3109" spans="3:6" x14ac:dyDescent="0.25">
      <c r="C3109" s="131">
        <v>39603</v>
      </c>
      <c r="D3109">
        <v>1.1287</v>
      </c>
      <c r="F3109">
        <v>1.1287</v>
      </c>
    </row>
    <row r="3110" spans="3:6" x14ac:dyDescent="0.25">
      <c r="C3110" s="131">
        <v>39602</v>
      </c>
      <c r="D3110">
        <v>1.1322000000000001</v>
      </c>
      <c r="F3110">
        <v>1.1322000000000001</v>
      </c>
    </row>
    <row r="3111" spans="3:6" x14ac:dyDescent="0.25">
      <c r="C3111" s="131">
        <v>39601</v>
      </c>
      <c r="D3111">
        <v>1.1306</v>
      </c>
      <c r="F3111">
        <v>1.1306</v>
      </c>
    </row>
    <row r="3112" spans="3:6" x14ac:dyDescent="0.25">
      <c r="C3112" s="131">
        <v>39599</v>
      </c>
      <c r="D3112">
        <v>1.1301000000000001</v>
      </c>
      <c r="F3112">
        <v>1.1301000000000001</v>
      </c>
    </row>
    <row r="3113" spans="3:6" x14ac:dyDescent="0.25">
      <c r="C3113" s="131">
        <v>39598</v>
      </c>
      <c r="D3113">
        <v>1.1301000000000001</v>
      </c>
      <c r="F3113">
        <v>1.1301000000000001</v>
      </c>
    </row>
    <row r="3114" spans="3:6" x14ac:dyDescent="0.25">
      <c r="C3114" s="131">
        <v>39597</v>
      </c>
      <c r="D3114">
        <v>1.1269</v>
      </c>
      <c r="F3114">
        <v>1.1269</v>
      </c>
    </row>
    <row r="3115" spans="3:6" x14ac:dyDescent="0.25">
      <c r="C3115" s="131">
        <v>39596</v>
      </c>
      <c r="D3115">
        <v>1.1288</v>
      </c>
      <c r="F3115">
        <v>1.1288</v>
      </c>
    </row>
    <row r="3116" spans="3:6" x14ac:dyDescent="0.25">
      <c r="C3116" s="131">
        <v>39595</v>
      </c>
      <c r="D3116">
        <v>1.1293</v>
      </c>
      <c r="F3116">
        <v>1.1293</v>
      </c>
    </row>
    <row r="3117" spans="3:6" x14ac:dyDescent="0.25">
      <c r="C3117" s="131">
        <v>39594</v>
      </c>
      <c r="D3117">
        <v>1.1309</v>
      </c>
      <c r="F3117">
        <v>1.1309</v>
      </c>
    </row>
    <row r="3118" spans="3:6" x14ac:dyDescent="0.25">
      <c r="C3118" s="131">
        <v>39591</v>
      </c>
      <c r="D3118">
        <v>1.1286</v>
      </c>
      <c r="F3118">
        <v>1.1286</v>
      </c>
    </row>
    <row r="3119" spans="3:6" x14ac:dyDescent="0.25">
      <c r="C3119" s="131">
        <v>39590</v>
      </c>
      <c r="D3119">
        <v>1.1319999999999999</v>
      </c>
      <c r="F3119">
        <v>1.1319999999999999</v>
      </c>
    </row>
    <row r="3120" spans="3:6" x14ac:dyDescent="0.25">
      <c r="C3120" s="131">
        <v>39589</v>
      </c>
      <c r="D3120">
        <v>1.1362000000000001</v>
      </c>
      <c r="F3120">
        <v>1.1362000000000001</v>
      </c>
    </row>
    <row r="3121" spans="3:6" x14ac:dyDescent="0.25">
      <c r="C3121" s="131">
        <v>39588</v>
      </c>
      <c r="D3121">
        <v>1.1336999999999999</v>
      </c>
      <c r="F3121">
        <v>1.1336999999999999</v>
      </c>
    </row>
    <row r="3122" spans="3:6" x14ac:dyDescent="0.25">
      <c r="C3122" s="131">
        <v>39587</v>
      </c>
      <c r="D3122">
        <v>1.1355</v>
      </c>
      <c r="F3122">
        <v>1.1355</v>
      </c>
    </row>
    <row r="3123" spans="3:6" x14ac:dyDescent="0.25">
      <c r="C3123" s="131">
        <v>39584</v>
      </c>
      <c r="D3123">
        <v>1.1336999999999999</v>
      </c>
      <c r="F3123">
        <v>1.1336999999999999</v>
      </c>
    </row>
    <row r="3124" spans="3:6" x14ac:dyDescent="0.25">
      <c r="C3124" s="131">
        <v>39583</v>
      </c>
      <c r="D3124">
        <v>1.1334</v>
      </c>
      <c r="F3124">
        <v>1.1334</v>
      </c>
    </row>
    <row r="3125" spans="3:6" x14ac:dyDescent="0.25">
      <c r="C3125" s="131">
        <v>39582</v>
      </c>
      <c r="D3125">
        <v>1.1348</v>
      </c>
      <c r="F3125">
        <v>1.1348</v>
      </c>
    </row>
    <row r="3126" spans="3:6" x14ac:dyDescent="0.25">
      <c r="C3126" s="131">
        <v>39581</v>
      </c>
      <c r="D3126">
        <v>1.1366000000000001</v>
      </c>
      <c r="F3126">
        <v>1.1366000000000001</v>
      </c>
    </row>
    <row r="3127" spans="3:6" x14ac:dyDescent="0.25">
      <c r="C3127" s="131">
        <v>39580</v>
      </c>
      <c r="D3127">
        <v>1.1365000000000001</v>
      </c>
      <c r="F3127">
        <v>1.1365000000000001</v>
      </c>
    </row>
    <row r="3128" spans="3:6" x14ac:dyDescent="0.25">
      <c r="C3128" s="131">
        <v>39577</v>
      </c>
      <c r="D3128">
        <v>1.1356999999999999</v>
      </c>
      <c r="F3128">
        <v>1.1356999999999999</v>
      </c>
    </row>
    <row r="3129" spans="3:6" x14ac:dyDescent="0.25">
      <c r="C3129" s="131">
        <v>39576</v>
      </c>
      <c r="D3129">
        <v>1.1328</v>
      </c>
      <c r="F3129">
        <v>1.1328</v>
      </c>
    </row>
    <row r="3130" spans="3:6" x14ac:dyDescent="0.25">
      <c r="C3130" s="131">
        <v>39575</v>
      </c>
      <c r="D3130">
        <v>1.1304000000000001</v>
      </c>
      <c r="F3130">
        <v>1.1304000000000001</v>
      </c>
    </row>
    <row r="3131" spans="3:6" x14ac:dyDescent="0.25">
      <c r="C3131" s="131">
        <v>39574</v>
      </c>
      <c r="D3131">
        <v>1.1305000000000001</v>
      </c>
      <c r="F3131">
        <v>1.1305000000000001</v>
      </c>
    </row>
    <row r="3132" spans="3:6" x14ac:dyDescent="0.25">
      <c r="C3132" s="131">
        <v>39573</v>
      </c>
      <c r="D3132">
        <v>1.1289</v>
      </c>
      <c r="F3132">
        <v>1.1289</v>
      </c>
    </row>
    <row r="3133" spans="3:6" x14ac:dyDescent="0.25">
      <c r="C3133" s="131">
        <v>39570</v>
      </c>
      <c r="D3133">
        <v>1.1315999999999999</v>
      </c>
      <c r="F3133">
        <v>1.1315999999999999</v>
      </c>
    </row>
    <row r="3134" spans="3:6" x14ac:dyDescent="0.25">
      <c r="C3134" s="131">
        <v>39569</v>
      </c>
      <c r="D3134">
        <v>1.1314</v>
      </c>
      <c r="F3134">
        <v>1.1314</v>
      </c>
    </row>
    <row r="3135" spans="3:6" x14ac:dyDescent="0.25">
      <c r="C3135" s="131">
        <v>39568</v>
      </c>
      <c r="D3135">
        <v>1.1274</v>
      </c>
      <c r="F3135">
        <v>1.1274</v>
      </c>
    </row>
    <row r="3136" spans="3:6" x14ac:dyDescent="0.25">
      <c r="C3136" s="131">
        <v>39567</v>
      </c>
      <c r="D3136">
        <v>1.1251</v>
      </c>
      <c r="F3136">
        <v>1.1251</v>
      </c>
    </row>
    <row r="3137" spans="3:6" x14ac:dyDescent="0.25">
      <c r="C3137" s="131">
        <v>39566</v>
      </c>
      <c r="D3137">
        <v>1.1245000000000001</v>
      </c>
      <c r="F3137">
        <v>1.1245000000000001</v>
      </c>
    </row>
    <row r="3138" spans="3:6" x14ac:dyDescent="0.25">
      <c r="C3138" s="131">
        <v>39562</v>
      </c>
      <c r="D3138">
        <v>1.123</v>
      </c>
      <c r="F3138">
        <v>1.123</v>
      </c>
    </row>
    <row r="3139" spans="3:6" x14ac:dyDescent="0.25">
      <c r="C3139" s="131">
        <v>39561</v>
      </c>
      <c r="D3139">
        <v>1.1221000000000001</v>
      </c>
      <c r="F3139">
        <v>1.1221000000000001</v>
      </c>
    </row>
    <row r="3140" spans="3:6" x14ac:dyDescent="0.25">
      <c r="C3140" s="131">
        <v>39560</v>
      </c>
      <c r="D3140">
        <v>1.1262000000000001</v>
      </c>
      <c r="F3140">
        <v>1.1262000000000001</v>
      </c>
    </row>
    <row r="3141" spans="3:6" x14ac:dyDescent="0.25">
      <c r="C3141" s="131">
        <v>39559</v>
      </c>
      <c r="D3141">
        <v>1.125</v>
      </c>
      <c r="F3141">
        <v>1.125</v>
      </c>
    </row>
    <row r="3142" spans="3:6" x14ac:dyDescent="0.25">
      <c r="C3142" s="131">
        <v>39556</v>
      </c>
      <c r="D3142">
        <v>1.1282000000000001</v>
      </c>
      <c r="F3142">
        <v>1.1282000000000001</v>
      </c>
    </row>
    <row r="3143" spans="3:6" x14ac:dyDescent="0.25">
      <c r="C3143" s="131">
        <v>39555</v>
      </c>
      <c r="D3143">
        <v>1.1277999999999999</v>
      </c>
      <c r="F3143">
        <v>1.1277999999999999</v>
      </c>
    </row>
    <row r="3144" spans="3:6" x14ac:dyDescent="0.25">
      <c r="C3144" s="131">
        <v>39554</v>
      </c>
      <c r="D3144">
        <v>1.1287</v>
      </c>
      <c r="F3144">
        <v>1.1287</v>
      </c>
    </row>
    <row r="3145" spans="3:6" x14ac:dyDescent="0.25">
      <c r="C3145" s="131">
        <v>39553</v>
      </c>
      <c r="D3145">
        <v>1.1299999999999999</v>
      </c>
      <c r="F3145">
        <v>1.1299999999999999</v>
      </c>
    </row>
    <row r="3146" spans="3:6" x14ac:dyDescent="0.25">
      <c r="C3146" s="131">
        <v>39552</v>
      </c>
      <c r="D3146">
        <v>1.1304000000000001</v>
      </c>
      <c r="F3146">
        <v>1.1304000000000001</v>
      </c>
    </row>
    <row r="3147" spans="3:6" x14ac:dyDescent="0.25">
      <c r="C3147" s="131">
        <v>39549</v>
      </c>
      <c r="D3147">
        <v>1.1267</v>
      </c>
      <c r="F3147">
        <v>1.1267</v>
      </c>
    </row>
    <row r="3148" spans="3:6" x14ac:dyDescent="0.25">
      <c r="C3148" s="131">
        <v>39548</v>
      </c>
      <c r="D3148">
        <v>1.1283000000000001</v>
      </c>
      <c r="F3148">
        <v>1.1283000000000001</v>
      </c>
    </row>
    <row r="3149" spans="3:6" x14ac:dyDescent="0.25">
      <c r="C3149" s="131">
        <v>39547</v>
      </c>
      <c r="D3149">
        <v>1.1271</v>
      </c>
      <c r="F3149">
        <v>1.1271</v>
      </c>
    </row>
    <row r="3150" spans="3:6" x14ac:dyDescent="0.25">
      <c r="C3150" s="131">
        <v>39546</v>
      </c>
      <c r="D3150">
        <v>1.1262000000000001</v>
      </c>
      <c r="F3150">
        <v>1.1262000000000001</v>
      </c>
    </row>
    <row r="3151" spans="3:6" x14ac:dyDescent="0.25">
      <c r="C3151" s="131">
        <v>39545</v>
      </c>
      <c r="D3151">
        <v>1.1274</v>
      </c>
      <c r="F3151">
        <v>1.1274</v>
      </c>
    </row>
    <row r="3152" spans="3:6" x14ac:dyDescent="0.25">
      <c r="C3152" s="131">
        <v>39542</v>
      </c>
      <c r="D3152">
        <v>1.1255999999999999</v>
      </c>
      <c r="F3152">
        <v>1.1255999999999999</v>
      </c>
    </row>
    <row r="3153" spans="3:6" x14ac:dyDescent="0.25">
      <c r="C3153" s="131">
        <v>39541</v>
      </c>
      <c r="D3153">
        <v>1.1269</v>
      </c>
      <c r="F3153">
        <v>1.1269</v>
      </c>
    </row>
    <row r="3154" spans="3:6" x14ac:dyDescent="0.25">
      <c r="C3154" s="131">
        <v>39540</v>
      </c>
      <c r="D3154">
        <v>1.1255999999999999</v>
      </c>
      <c r="F3154">
        <v>1.1255999999999999</v>
      </c>
    </row>
    <row r="3155" spans="3:6" x14ac:dyDescent="0.25">
      <c r="C3155" s="131">
        <v>39539</v>
      </c>
      <c r="D3155">
        <v>1.1285000000000001</v>
      </c>
      <c r="F3155">
        <v>1.1285000000000001</v>
      </c>
    </row>
    <row r="3156" spans="3:6" x14ac:dyDescent="0.25">
      <c r="C3156" s="131">
        <v>39538</v>
      </c>
      <c r="D3156">
        <v>1.1264000000000001</v>
      </c>
      <c r="F3156">
        <v>1.1264000000000001</v>
      </c>
    </row>
    <row r="3157" spans="3:6" x14ac:dyDescent="0.25">
      <c r="C3157" s="131">
        <v>39535</v>
      </c>
      <c r="D3157">
        <v>1.1238999999999999</v>
      </c>
      <c r="F3157">
        <v>1.1238999999999999</v>
      </c>
    </row>
    <row r="3158" spans="3:6" x14ac:dyDescent="0.25">
      <c r="C3158" s="131">
        <v>39534</v>
      </c>
      <c r="D3158">
        <v>1.1267</v>
      </c>
      <c r="F3158">
        <v>1.1267</v>
      </c>
    </row>
    <row r="3159" spans="3:6" x14ac:dyDescent="0.25">
      <c r="C3159" s="131">
        <v>39533</v>
      </c>
      <c r="D3159">
        <v>1.1254999999999999</v>
      </c>
      <c r="F3159">
        <v>1.1254999999999999</v>
      </c>
    </row>
    <row r="3160" spans="3:6" x14ac:dyDescent="0.25">
      <c r="C3160" s="131">
        <v>39532</v>
      </c>
      <c r="D3160">
        <v>1.1228</v>
      </c>
      <c r="F3160">
        <v>1.1228</v>
      </c>
    </row>
    <row r="3161" spans="3:6" x14ac:dyDescent="0.25">
      <c r="C3161" s="131">
        <v>39527</v>
      </c>
      <c r="D3161">
        <v>1.1245000000000001</v>
      </c>
      <c r="F3161">
        <v>1.1245000000000001</v>
      </c>
    </row>
    <row r="3162" spans="3:6" x14ac:dyDescent="0.25">
      <c r="C3162" s="131">
        <v>39526</v>
      </c>
      <c r="D3162">
        <v>1.1214999999999999</v>
      </c>
      <c r="F3162">
        <v>1.1214999999999999</v>
      </c>
    </row>
    <row r="3163" spans="3:6" x14ac:dyDescent="0.25">
      <c r="C3163" s="131">
        <v>39525</v>
      </c>
      <c r="D3163">
        <v>1.1223000000000001</v>
      </c>
      <c r="F3163">
        <v>1.1223000000000001</v>
      </c>
    </row>
    <row r="3164" spans="3:6" x14ac:dyDescent="0.25">
      <c r="C3164" s="131">
        <v>39524</v>
      </c>
      <c r="D3164">
        <v>1.1222000000000001</v>
      </c>
      <c r="F3164">
        <v>1.1222000000000001</v>
      </c>
    </row>
    <row r="3165" spans="3:6" x14ac:dyDescent="0.25">
      <c r="C3165" s="131">
        <v>39521</v>
      </c>
      <c r="D3165">
        <v>1.1176999999999999</v>
      </c>
      <c r="F3165">
        <v>1.1176999999999999</v>
      </c>
    </row>
    <row r="3166" spans="3:6" x14ac:dyDescent="0.25">
      <c r="C3166" s="131">
        <v>39520</v>
      </c>
      <c r="D3166">
        <v>1.1156999999999999</v>
      </c>
      <c r="F3166">
        <v>1.1156999999999999</v>
      </c>
    </row>
    <row r="3167" spans="3:6" x14ac:dyDescent="0.25">
      <c r="C3167" s="131">
        <v>39519</v>
      </c>
      <c r="D3167">
        <v>1.1167</v>
      </c>
      <c r="F3167">
        <v>1.1167</v>
      </c>
    </row>
    <row r="3168" spans="3:6" x14ac:dyDescent="0.25">
      <c r="C3168" s="131">
        <v>39518</v>
      </c>
      <c r="D3168">
        <v>1.1141000000000001</v>
      </c>
      <c r="F3168">
        <v>1.1141000000000001</v>
      </c>
    </row>
    <row r="3169" spans="3:6" x14ac:dyDescent="0.25">
      <c r="C3169" s="131">
        <v>39517</v>
      </c>
      <c r="D3169">
        <v>1.1156999999999999</v>
      </c>
      <c r="F3169">
        <v>1.1156999999999999</v>
      </c>
    </row>
    <row r="3170" spans="3:6" x14ac:dyDescent="0.25">
      <c r="C3170" s="131">
        <v>39514</v>
      </c>
      <c r="D3170">
        <v>1.1156999999999999</v>
      </c>
      <c r="F3170">
        <v>1.1156999999999999</v>
      </c>
    </row>
    <row r="3171" spans="3:6" x14ac:dyDescent="0.25">
      <c r="C3171" s="131">
        <v>39513</v>
      </c>
      <c r="D3171">
        <v>1.1144000000000001</v>
      </c>
      <c r="F3171">
        <v>1.1144000000000001</v>
      </c>
    </row>
    <row r="3172" spans="3:6" x14ac:dyDescent="0.25">
      <c r="C3172" s="131">
        <v>39512</v>
      </c>
      <c r="D3172">
        <v>1.1162000000000001</v>
      </c>
      <c r="F3172">
        <v>1.1162000000000001</v>
      </c>
    </row>
    <row r="3173" spans="3:6" x14ac:dyDescent="0.25">
      <c r="C3173" s="131">
        <v>39511</v>
      </c>
      <c r="D3173">
        <v>1.1177999999999999</v>
      </c>
      <c r="F3173">
        <v>1.1177999999999999</v>
      </c>
    </row>
    <row r="3174" spans="3:6" x14ac:dyDescent="0.25">
      <c r="C3174" s="131">
        <v>39510</v>
      </c>
      <c r="D3174">
        <v>1.1153999999999999</v>
      </c>
      <c r="F3174">
        <v>1.1153999999999999</v>
      </c>
    </row>
    <row r="3175" spans="3:6" x14ac:dyDescent="0.25">
      <c r="C3175" s="131">
        <v>39507</v>
      </c>
      <c r="D3175">
        <v>1.1148</v>
      </c>
      <c r="F3175">
        <v>1.1148</v>
      </c>
    </row>
    <row r="3176" spans="3:6" x14ac:dyDescent="0.25">
      <c r="C3176" s="131">
        <v>39506</v>
      </c>
      <c r="D3176">
        <v>1.109</v>
      </c>
      <c r="F3176">
        <v>1.109</v>
      </c>
    </row>
    <row r="3177" spans="3:6" x14ac:dyDescent="0.25">
      <c r="C3177" s="131">
        <v>39505</v>
      </c>
      <c r="D3177">
        <v>1.1095999999999999</v>
      </c>
      <c r="F3177">
        <v>1.1095999999999999</v>
      </c>
    </row>
    <row r="3178" spans="3:6" x14ac:dyDescent="0.25">
      <c r="C3178" s="131">
        <v>39504</v>
      </c>
      <c r="D3178">
        <v>1.1097999999999999</v>
      </c>
      <c r="F3178">
        <v>1.1097999999999999</v>
      </c>
    </row>
    <row r="3179" spans="3:6" x14ac:dyDescent="0.25">
      <c r="C3179" s="131">
        <v>39503</v>
      </c>
      <c r="D3179">
        <v>1.109</v>
      </c>
      <c r="F3179">
        <v>1.109</v>
      </c>
    </row>
    <row r="3180" spans="3:6" x14ac:dyDescent="0.25">
      <c r="C3180" s="131">
        <v>39500</v>
      </c>
      <c r="D3180">
        <v>1.1111</v>
      </c>
      <c r="F3180">
        <v>1.1111</v>
      </c>
    </row>
    <row r="3181" spans="3:6" x14ac:dyDescent="0.25">
      <c r="C3181" s="131">
        <v>39499</v>
      </c>
      <c r="D3181">
        <v>1.1096999999999999</v>
      </c>
      <c r="F3181">
        <v>1.1096999999999999</v>
      </c>
    </row>
    <row r="3182" spans="3:6" x14ac:dyDescent="0.25">
      <c r="C3182" s="131">
        <v>39498</v>
      </c>
      <c r="D3182">
        <v>1.1099000000000001</v>
      </c>
      <c r="F3182">
        <v>1.1099000000000001</v>
      </c>
    </row>
    <row r="3183" spans="3:6" x14ac:dyDescent="0.25">
      <c r="C3183" s="131">
        <v>39497</v>
      </c>
      <c r="D3183">
        <v>1.1076999999999999</v>
      </c>
      <c r="F3183">
        <v>1.1076999999999999</v>
      </c>
    </row>
    <row r="3184" spans="3:6" x14ac:dyDescent="0.25">
      <c r="C3184" s="131">
        <v>39496</v>
      </c>
      <c r="D3184">
        <v>1.1103000000000001</v>
      </c>
      <c r="F3184">
        <v>1.1103000000000001</v>
      </c>
    </row>
    <row r="3185" spans="3:6" x14ac:dyDescent="0.25">
      <c r="C3185" s="131">
        <v>39493</v>
      </c>
      <c r="D3185">
        <v>1.111</v>
      </c>
      <c r="F3185">
        <v>1.111</v>
      </c>
    </row>
    <row r="3186" spans="3:6" x14ac:dyDescent="0.25">
      <c r="C3186" s="131">
        <v>39492</v>
      </c>
      <c r="D3186">
        <v>1.1109</v>
      </c>
      <c r="F3186">
        <v>1.1109</v>
      </c>
    </row>
    <row r="3187" spans="3:6" x14ac:dyDescent="0.25">
      <c r="C3187" s="131">
        <v>39491</v>
      </c>
      <c r="D3187">
        <v>1.1144000000000001</v>
      </c>
      <c r="F3187">
        <v>1.1144000000000001</v>
      </c>
    </row>
    <row r="3188" spans="3:6" x14ac:dyDescent="0.25">
      <c r="C3188" s="131">
        <v>39490</v>
      </c>
      <c r="D3188">
        <v>1.1153</v>
      </c>
      <c r="F3188">
        <v>1.1153</v>
      </c>
    </row>
    <row r="3189" spans="3:6" x14ac:dyDescent="0.25">
      <c r="C3189" s="131">
        <v>39489</v>
      </c>
      <c r="D3189">
        <v>1.1169</v>
      </c>
      <c r="F3189">
        <v>1.1169</v>
      </c>
    </row>
    <row r="3190" spans="3:6" x14ac:dyDescent="0.25">
      <c r="C3190" s="131">
        <v>39486</v>
      </c>
      <c r="D3190">
        <v>1.1197999999999999</v>
      </c>
      <c r="F3190">
        <v>1.1197999999999999</v>
      </c>
    </row>
    <row r="3191" spans="3:6" x14ac:dyDescent="0.25">
      <c r="C3191" s="131">
        <v>39485</v>
      </c>
      <c r="D3191">
        <v>1.1215999999999999</v>
      </c>
      <c r="F3191">
        <v>1.1215999999999999</v>
      </c>
    </row>
    <row r="3192" spans="3:6" x14ac:dyDescent="0.25">
      <c r="C3192" s="131">
        <v>39484</v>
      </c>
      <c r="D3192">
        <v>1.1225000000000001</v>
      </c>
      <c r="F3192">
        <v>1.1225000000000001</v>
      </c>
    </row>
    <row r="3193" spans="3:6" x14ac:dyDescent="0.25">
      <c r="C3193" s="131">
        <v>39483</v>
      </c>
      <c r="D3193">
        <v>1.1209</v>
      </c>
      <c r="F3193">
        <v>1.1209</v>
      </c>
    </row>
    <row r="3194" spans="3:6" x14ac:dyDescent="0.25">
      <c r="C3194" s="131">
        <v>39482</v>
      </c>
      <c r="D3194">
        <v>1.1196999999999999</v>
      </c>
      <c r="F3194">
        <v>1.1196999999999999</v>
      </c>
    </row>
    <row r="3195" spans="3:6" x14ac:dyDescent="0.25">
      <c r="C3195" s="131">
        <v>39479</v>
      </c>
      <c r="D3195">
        <v>1.1222000000000001</v>
      </c>
      <c r="F3195">
        <v>1.1222000000000001</v>
      </c>
    </row>
    <row r="3196" spans="3:6" x14ac:dyDescent="0.25">
      <c r="C3196" s="131">
        <v>39478</v>
      </c>
      <c r="D3196">
        <v>1.1198999999999999</v>
      </c>
      <c r="F3196">
        <v>1.1198999999999999</v>
      </c>
    </row>
    <row r="3197" spans="3:6" x14ac:dyDescent="0.25">
      <c r="C3197" s="131">
        <v>39477</v>
      </c>
      <c r="D3197">
        <v>1.1268</v>
      </c>
      <c r="F3197">
        <v>1.1268</v>
      </c>
    </row>
    <row r="3198" spans="3:6" x14ac:dyDescent="0.25">
      <c r="C3198" s="131">
        <v>39476</v>
      </c>
      <c r="D3198">
        <v>1.1266</v>
      </c>
      <c r="F3198">
        <v>1.1266</v>
      </c>
    </row>
    <row r="3199" spans="3:6" x14ac:dyDescent="0.25">
      <c r="C3199" s="131">
        <v>39472</v>
      </c>
      <c r="D3199">
        <v>1.123</v>
      </c>
      <c r="F3199">
        <v>1.123</v>
      </c>
    </row>
    <row r="3200" spans="3:6" x14ac:dyDescent="0.25">
      <c r="C3200" s="131">
        <v>39471</v>
      </c>
      <c r="D3200">
        <v>1.1273</v>
      </c>
      <c r="F3200">
        <v>1.1273</v>
      </c>
    </row>
    <row r="3201" spans="3:6" x14ac:dyDescent="0.25">
      <c r="C3201" s="131">
        <v>39470</v>
      </c>
      <c r="D3201">
        <v>1.1295999999999999</v>
      </c>
      <c r="F3201">
        <v>1.1295999999999999</v>
      </c>
    </row>
    <row r="3202" spans="3:6" x14ac:dyDescent="0.25">
      <c r="C3202" s="131">
        <v>39469</v>
      </c>
      <c r="D3202">
        <v>1.1324000000000001</v>
      </c>
      <c r="F3202">
        <v>1.1324000000000001</v>
      </c>
    </row>
    <row r="3203" spans="3:6" x14ac:dyDescent="0.25">
      <c r="C3203" s="131">
        <v>39468</v>
      </c>
      <c r="D3203">
        <v>1.1275999999999999</v>
      </c>
      <c r="F3203">
        <v>1.1275999999999999</v>
      </c>
    </row>
    <row r="3204" spans="3:6" x14ac:dyDescent="0.25">
      <c r="C3204" s="131">
        <v>39465</v>
      </c>
      <c r="D3204">
        <v>1.1274</v>
      </c>
      <c r="F3204">
        <v>1.1274</v>
      </c>
    </row>
    <row r="3205" spans="3:6" x14ac:dyDescent="0.25">
      <c r="C3205" s="131">
        <v>39464</v>
      </c>
      <c r="D3205">
        <v>1.1275999999999999</v>
      </c>
      <c r="F3205">
        <v>1.1275999999999999</v>
      </c>
    </row>
    <row r="3206" spans="3:6" x14ac:dyDescent="0.25">
      <c r="C3206" s="131">
        <v>39463</v>
      </c>
      <c r="D3206">
        <v>1.1281000000000001</v>
      </c>
      <c r="F3206">
        <v>1.1281000000000001</v>
      </c>
    </row>
    <row r="3207" spans="3:6" x14ac:dyDescent="0.25">
      <c r="C3207" s="131">
        <v>39462</v>
      </c>
      <c r="D3207">
        <v>1.1254999999999999</v>
      </c>
      <c r="F3207">
        <v>1.1254999999999999</v>
      </c>
    </row>
    <row r="3208" spans="3:6" x14ac:dyDescent="0.25">
      <c r="C3208" s="131">
        <v>39461</v>
      </c>
      <c r="D3208">
        <v>1.1255999999999999</v>
      </c>
      <c r="F3208">
        <v>1.1255999999999999</v>
      </c>
    </row>
    <row r="3209" spans="3:6" x14ac:dyDescent="0.25">
      <c r="C3209" s="131">
        <v>39458</v>
      </c>
      <c r="D3209">
        <v>1.1232</v>
      </c>
      <c r="F3209">
        <v>1.1232</v>
      </c>
    </row>
    <row r="3210" spans="3:6" x14ac:dyDescent="0.25">
      <c r="C3210" s="131">
        <v>39457</v>
      </c>
      <c r="D3210">
        <v>1.1223000000000001</v>
      </c>
      <c r="F3210">
        <v>1.1223000000000001</v>
      </c>
    </row>
    <row r="3211" spans="3:6" x14ac:dyDescent="0.25">
      <c r="C3211" s="131">
        <v>39456</v>
      </c>
      <c r="D3211">
        <v>1.1222000000000001</v>
      </c>
      <c r="F3211">
        <v>1.1222000000000001</v>
      </c>
    </row>
    <row r="3212" spans="3:6" x14ac:dyDescent="0.25">
      <c r="C3212" s="131">
        <v>39455</v>
      </c>
      <c r="D3212">
        <v>1.1225000000000001</v>
      </c>
      <c r="F3212">
        <v>1.1225000000000001</v>
      </c>
    </row>
    <row r="3213" spans="3:6" x14ac:dyDescent="0.25">
      <c r="C3213" s="131">
        <v>39454</v>
      </c>
      <c r="D3213">
        <v>1.1242000000000001</v>
      </c>
      <c r="F3213">
        <v>1.1242000000000001</v>
      </c>
    </row>
    <row r="3214" spans="3:6" x14ac:dyDescent="0.25">
      <c r="C3214" s="131">
        <v>39451</v>
      </c>
      <c r="D3214">
        <v>1.1214</v>
      </c>
      <c r="F3214">
        <v>1.1214</v>
      </c>
    </row>
    <row r="3215" spans="3:6" x14ac:dyDescent="0.25">
      <c r="C3215" s="131">
        <v>39450</v>
      </c>
      <c r="D3215">
        <v>1.1209</v>
      </c>
      <c r="F3215">
        <v>1.1209</v>
      </c>
    </row>
    <row r="3216" spans="3:6" x14ac:dyDescent="0.25">
      <c r="C3216" s="131">
        <v>39449</v>
      </c>
      <c r="D3216">
        <v>1.1148</v>
      </c>
      <c r="F3216">
        <v>1.1148</v>
      </c>
    </row>
    <row r="3217" spans="3:6" x14ac:dyDescent="0.25">
      <c r="C3217" s="131">
        <v>39447</v>
      </c>
      <c r="D3217">
        <v>1.1144000000000001</v>
      </c>
      <c r="F3217">
        <v>1.1144000000000001</v>
      </c>
    </row>
    <row r="3218" spans="3:6" x14ac:dyDescent="0.25">
      <c r="C3218" s="131">
        <v>39444</v>
      </c>
      <c r="D3218">
        <v>1.1117999999999999</v>
      </c>
      <c r="F3218">
        <v>1.1117999999999999</v>
      </c>
    </row>
    <row r="3219" spans="3:6" x14ac:dyDescent="0.25">
      <c r="C3219" s="131">
        <v>39443</v>
      </c>
      <c r="D3219">
        <v>1.1109</v>
      </c>
      <c r="F3219">
        <v>1.1109</v>
      </c>
    </row>
    <row r="3220" spans="3:6" x14ac:dyDescent="0.25">
      <c r="C3220" s="131">
        <v>39440</v>
      </c>
      <c r="D3220">
        <v>1.1114999999999999</v>
      </c>
      <c r="F3220">
        <v>1.1114999999999999</v>
      </c>
    </row>
    <row r="3221" spans="3:6" x14ac:dyDescent="0.25">
      <c r="C3221" s="131">
        <v>39437</v>
      </c>
      <c r="D3221">
        <v>1.1133999999999999</v>
      </c>
      <c r="F3221">
        <v>1.1133999999999999</v>
      </c>
    </row>
    <row r="3222" spans="3:6" x14ac:dyDescent="0.25">
      <c r="C3222" s="131">
        <v>39436</v>
      </c>
      <c r="D3222">
        <v>1.1134999999999999</v>
      </c>
      <c r="F3222">
        <v>1.1134999999999999</v>
      </c>
    </row>
    <row r="3223" spans="3:6" x14ac:dyDescent="0.25">
      <c r="C3223" s="131">
        <v>39435</v>
      </c>
      <c r="D3223">
        <v>1.1123000000000001</v>
      </c>
      <c r="F3223">
        <v>1.1123000000000001</v>
      </c>
    </row>
    <row r="3224" spans="3:6" x14ac:dyDescent="0.25">
      <c r="C3224" s="131">
        <v>39434</v>
      </c>
      <c r="D3224">
        <v>1.1127</v>
      </c>
      <c r="F3224">
        <v>1.1127</v>
      </c>
    </row>
    <row r="3225" spans="3:6" x14ac:dyDescent="0.25">
      <c r="C3225" s="131">
        <v>39433</v>
      </c>
      <c r="D3225">
        <v>1.1134999999999999</v>
      </c>
      <c r="F3225">
        <v>1.1134999999999999</v>
      </c>
    </row>
    <row r="3226" spans="3:6" x14ac:dyDescent="0.25">
      <c r="C3226" s="131">
        <v>39430</v>
      </c>
      <c r="D3226">
        <v>1.1136999999999999</v>
      </c>
      <c r="F3226">
        <v>1.1136999999999999</v>
      </c>
    </row>
    <row r="3227" spans="3:6" x14ac:dyDescent="0.25">
      <c r="C3227" s="131">
        <v>39429</v>
      </c>
      <c r="D3227">
        <v>1.1138999999999999</v>
      </c>
      <c r="F3227">
        <v>1.1138999999999999</v>
      </c>
    </row>
    <row r="3228" spans="3:6" x14ac:dyDescent="0.25">
      <c r="C3228" s="131">
        <v>39428</v>
      </c>
      <c r="D3228">
        <v>1.1152</v>
      </c>
      <c r="F3228">
        <v>1.1152</v>
      </c>
    </row>
    <row r="3229" spans="3:6" x14ac:dyDescent="0.25">
      <c r="C3229" s="131">
        <v>39427</v>
      </c>
      <c r="D3229">
        <v>1.1136999999999999</v>
      </c>
      <c r="F3229">
        <v>1.1136999999999999</v>
      </c>
    </row>
    <row r="3230" spans="3:6" x14ac:dyDescent="0.25">
      <c r="C3230" s="131">
        <v>39426</v>
      </c>
      <c r="D3230">
        <v>1.1169</v>
      </c>
      <c r="F3230">
        <v>1.1169</v>
      </c>
    </row>
    <row r="3231" spans="3:6" x14ac:dyDescent="0.25">
      <c r="C3231" s="131">
        <v>39423</v>
      </c>
      <c r="D3231">
        <v>1.1195999999999999</v>
      </c>
      <c r="F3231">
        <v>1.1195999999999999</v>
      </c>
    </row>
    <row r="3232" spans="3:6" x14ac:dyDescent="0.25">
      <c r="C3232" s="131">
        <v>39422</v>
      </c>
      <c r="D3232">
        <v>1.1202000000000001</v>
      </c>
      <c r="F3232">
        <v>1.1202000000000001</v>
      </c>
    </row>
    <row r="3233" spans="3:6" x14ac:dyDescent="0.25">
      <c r="C3233" s="131">
        <v>39421</v>
      </c>
      <c r="D3233">
        <v>1.1200000000000001</v>
      </c>
      <c r="F3233">
        <v>1.1200000000000001</v>
      </c>
    </row>
    <row r="3234" spans="3:6" x14ac:dyDescent="0.25">
      <c r="C3234" s="131">
        <v>39420</v>
      </c>
      <c r="D3234">
        <v>1.1177999999999999</v>
      </c>
      <c r="F3234">
        <v>1.1177999999999999</v>
      </c>
    </row>
    <row r="3235" spans="3:6" x14ac:dyDescent="0.25">
      <c r="C3235" s="131">
        <v>39419</v>
      </c>
      <c r="D3235">
        <v>1.1176999999999999</v>
      </c>
      <c r="F3235">
        <v>1.1176999999999999</v>
      </c>
    </row>
    <row r="3236" spans="3:6" x14ac:dyDescent="0.25">
      <c r="C3236" s="131">
        <v>39416</v>
      </c>
      <c r="D3236">
        <v>1.1166</v>
      </c>
      <c r="F3236">
        <v>1.1166</v>
      </c>
    </row>
    <row r="3237" spans="3:6" x14ac:dyDescent="0.25">
      <c r="C3237" s="131">
        <v>39415</v>
      </c>
      <c r="D3237">
        <v>1.1173999999999999</v>
      </c>
      <c r="F3237">
        <v>1.1173999999999999</v>
      </c>
    </row>
    <row r="3238" spans="3:6" x14ac:dyDescent="0.25">
      <c r="C3238" s="131">
        <v>39414</v>
      </c>
      <c r="D3238">
        <v>1.1185</v>
      </c>
      <c r="F3238">
        <v>1.1185</v>
      </c>
    </row>
    <row r="3239" spans="3:6" x14ac:dyDescent="0.25">
      <c r="C3239" s="131">
        <v>39413</v>
      </c>
      <c r="D3239">
        <v>1.1194999999999999</v>
      </c>
      <c r="F3239">
        <v>1.1194999999999999</v>
      </c>
    </row>
    <row r="3240" spans="3:6" x14ac:dyDescent="0.25">
      <c r="C3240" s="131">
        <v>39412</v>
      </c>
      <c r="D3240">
        <v>1.1173</v>
      </c>
      <c r="F3240">
        <v>1.1173</v>
      </c>
    </row>
    <row r="3241" spans="3:6" x14ac:dyDescent="0.25">
      <c r="C3241" s="131">
        <v>39409</v>
      </c>
      <c r="D3241">
        <v>1.1189</v>
      </c>
      <c r="F3241">
        <v>1.1189</v>
      </c>
    </row>
    <row r="3242" spans="3:6" x14ac:dyDescent="0.25">
      <c r="C3242" s="131">
        <v>39408</v>
      </c>
      <c r="D3242">
        <v>1.1189</v>
      </c>
      <c r="F3242">
        <v>1.1189</v>
      </c>
    </row>
    <row r="3243" spans="3:6" x14ac:dyDescent="0.25">
      <c r="C3243" s="131">
        <v>39407</v>
      </c>
      <c r="D3243">
        <v>1.1173</v>
      </c>
      <c r="F3243">
        <v>1.1173</v>
      </c>
    </row>
    <row r="3244" spans="3:6" x14ac:dyDescent="0.25">
      <c r="C3244" s="131">
        <v>39406</v>
      </c>
      <c r="D3244">
        <v>1.1166</v>
      </c>
      <c r="F3244">
        <v>1.1166</v>
      </c>
    </row>
    <row r="3245" spans="3:6" x14ac:dyDescent="0.25">
      <c r="C3245" s="131">
        <v>39405</v>
      </c>
      <c r="D3245">
        <v>1.1152</v>
      </c>
      <c r="F3245">
        <v>1.1152</v>
      </c>
    </row>
    <row r="3246" spans="3:6" x14ac:dyDescent="0.25">
      <c r="C3246" s="131">
        <v>39402</v>
      </c>
      <c r="D3246">
        <v>1.115</v>
      </c>
      <c r="F3246">
        <v>1.115</v>
      </c>
    </row>
    <row r="3247" spans="3:6" x14ac:dyDescent="0.25">
      <c r="C3247" s="131">
        <v>39401</v>
      </c>
      <c r="D3247">
        <v>1.1137999999999999</v>
      </c>
      <c r="F3247">
        <v>1.1137999999999999</v>
      </c>
    </row>
    <row r="3248" spans="3:6" x14ac:dyDescent="0.25">
      <c r="C3248" s="131">
        <v>39400</v>
      </c>
      <c r="D3248">
        <v>1.113</v>
      </c>
      <c r="F3248">
        <v>1.113</v>
      </c>
    </row>
    <row r="3249" spans="3:6" x14ac:dyDescent="0.25">
      <c r="C3249" s="131">
        <v>39399</v>
      </c>
      <c r="D3249">
        <v>1.1155999999999999</v>
      </c>
      <c r="F3249">
        <v>1.1155999999999999</v>
      </c>
    </row>
    <row r="3250" spans="3:6" x14ac:dyDescent="0.25">
      <c r="C3250" s="131">
        <v>39398</v>
      </c>
      <c r="D3250">
        <v>1.1169</v>
      </c>
      <c r="F3250">
        <v>1.1169</v>
      </c>
    </row>
    <row r="3251" spans="3:6" x14ac:dyDescent="0.25">
      <c r="C3251" s="131">
        <v>39395</v>
      </c>
      <c r="D3251">
        <v>1.1144000000000001</v>
      </c>
      <c r="F3251">
        <v>1.1144000000000001</v>
      </c>
    </row>
    <row r="3252" spans="3:6" x14ac:dyDescent="0.25">
      <c r="C3252" s="131">
        <v>39394</v>
      </c>
      <c r="D3252">
        <v>1.1149</v>
      </c>
      <c r="F3252">
        <v>1.1149</v>
      </c>
    </row>
    <row r="3253" spans="3:6" x14ac:dyDescent="0.25">
      <c r="C3253" s="131">
        <v>39393</v>
      </c>
      <c r="D3253">
        <v>1.1124000000000001</v>
      </c>
      <c r="F3253">
        <v>1.1124000000000001</v>
      </c>
    </row>
    <row r="3254" spans="3:6" x14ac:dyDescent="0.25">
      <c r="C3254" s="131">
        <v>39392</v>
      </c>
      <c r="D3254">
        <v>1.1132</v>
      </c>
      <c r="F3254">
        <v>1.1132</v>
      </c>
    </row>
    <row r="3255" spans="3:6" x14ac:dyDescent="0.25">
      <c r="C3255" s="131">
        <v>39391</v>
      </c>
      <c r="D3255">
        <v>1.1124000000000001</v>
      </c>
      <c r="F3255">
        <v>1.1124000000000001</v>
      </c>
    </row>
    <row r="3256" spans="3:6" x14ac:dyDescent="0.25">
      <c r="C3256" s="131">
        <v>39388</v>
      </c>
      <c r="D3256">
        <v>1.1142000000000001</v>
      </c>
      <c r="F3256">
        <v>1.1142000000000001</v>
      </c>
    </row>
    <row r="3257" spans="3:6" x14ac:dyDescent="0.25">
      <c r="C3257" s="131">
        <v>39387</v>
      </c>
      <c r="D3257">
        <v>1.1120000000000001</v>
      </c>
      <c r="F3257">
        <v>1.1120000000000001</v>
      </c>
    </row>
    <row r="3258" spans="3:6" x14ac:dyDescent="0.25">
      <c r="C3258" s="131">
        <v>39386</v>
      </c>
      <c r="D3258">
        <v>1.1163000000000001</v>
      </c>
      <c r="F3258">
        <v>1.1163000000000001</v>
      </c>
    </row>
    <row r="3259" spans="3:6" x14ac:dyDescent="0.25">
      <c r="C3259" s="131">
        <v>39385</v>
      </c>
      <c r="D3259">
        <v>1.1176999999999999</v>
      </c>
      <c r="F3259">
        <v>1.1176999999999999</v>
      </c>
    </row>
    <row r="3260" spans="3:6" x14ac:dyDescent="0.25">
      <c r="C3260" s="131">
        <v>39384</v>
      </c>
      <c r="D3260">
        <v>1.1185</v>
      </c>
      <c r="F3260">
        <v>1.1185</v>
      </c>
    </row>
    <row r="3261" spans="3:6" x14ac:dyDescent="0.25">
      <c r="C3261" s="131">
        <v>39381</v>
      </c>
      <c r="D3261">
        <v>1.1193</v>
      </c>
      <c r="F3261">
        <v>1.1193</v>
      </c>
    </row>
    <row r="3262" spans="3:6" x14ac:dyDescent="0.25">
      <c r="C3262" s="131">
        <v>39380</v>
      </c>
      <c r="D3262">
        <v>1.1197999999999999</v>
      </c>
      <c r="F3262">
        <v>1.1197999999999999</v>
      </c>
    </row>
    <row r="3263" spans="3:6" x14ac:dyDescent="0.25">
      <c r="C3263" s="131">
        <v>39379</v>
      </c>
      <c r="D3263">
        <v>1.1178999999999999</v>
      </c>
      <c r="F3263">
        <v>1.1178999999999999</v>
      </c>
    </row>
    <row r="3264" spans="3:6" x14ac:dyDescent="0.25">
      <c r="C3264" s="131">
        <v>39378</v>
      </c>
      <c r="D3264">
        <v>1.1191</v>
      </c>
      <c r="F3264">
        <v>1.1191</v>
      </c>
    </row>
    <row r="3265" spans="3:6" x14ac:dyDescent="0.25">
      <c r="C3265" s="131">
        <v>39377</v>
      </c>
      <c r="D3265">
        <v>1.1203000000000001</v>
      </c>
      <c r="F3265">
        <v>1.1203000000000001</v>
      </c>
    </row>
    <row r="3266" spans="3:6" x14ac:dyDescent="0.25">
      <c r="C3266" s="131">
        <v>39374</v>
      </c>
      <c r="D3266">
        <v>1.1204000000000001</v>
      </c>
      <c r="F3266">
        <v>1.1204000000000001</v>
      </c>
    </row>
    <row r="3267" spans="3:6" x14ac:dyDescent="0.25">
      <c r="C3267" s="131">
        <v>39373</v>
      </c>
      <c r="D3267">
        <v>1.1186</v>
      </c>
      <c r="F3267">
        <v>1.1186</v>
      </c>
    </row>
    <row r="3268" spans="3:6" x14ac:dyDescent="0.25">
      <c r="C3268" s="131">
        <v>39372</v>
      </c>
      <c r="D3268">
        <v>1.1174999999999999</v>
      </c>
      <c r="F3268">
        <v>1.1174999999999999</v>
      </c>
    </row>
    <row r="3269" spans="3:6" x14ac:dyDescent="0.25">
      <c r="C3269" s="131">
        <v>39371</v>
      </c>
      <c r="D3269">
        <v>1.1161000000000001</v>
      </c>
      <c r="F3269">
        <v>1.1161000000000001</v>
      </c>
    </row>
    <row r="3270" spans="3:6" x14ac:dyDescent="0.25">
      <c r="C3270" s="131">
        <v>39370</v>
      </c>
      <c r="D3270">
        <v>1.1168</v>
      </c>
      <c r="F3270">
        <v>1.1168</v>
      </c>
    </row>
    <row r="3271" spans="3:6" x14ac:dyDescent="0.25">
      <c r="C3271" s="131">
        <v>39367</v>
      </c>
      <c r="D3271">
        <v>1.1172</v>
      </c>
      <c r="F3271">
        <v>1.1172</v>
      </c>
    </row>
    <row r="3272" spans="3:6" x14ac:dyDescent="0.25">
      <c r="C3272" s="131">
        <v>39366</v>
      </c>
      <c r="D3272">
        <v>1.1167</v>
      </c>
      <c r="F3272">
        <v>1.1167</v>
      </c>
    </row>
    <row r="3273" spans="3:6" x14ac:dyDescent="0.25">
      <c r="C3273" s="131">
        <v>39365</v>
      </c>
      <c r="D3273">
        <v>1.1164000000000001</v>
      </c>
      <c r="F3273">
        <v>1.1164000000000001</v>
      </c>
    </row>
    <row r="3274" spans="3:6" x14ac:dyDescent="0.25">
      <c r="C3274" s="131">
        <v>39364</v>
      </c>
      <c r="D3274">
        <v>1.1162000000000001</v>
      </c>
      <c r="F3274">
        <v>1.1162000000000001</v>
      </c>
    </row>
    <row r="3275" spans="3:6" x14ac:dyDescent="0.25">
      <c r="C3275" s="131">
        <v>39363</v>
      </c>
      <c r="D3275">
        <v>1.1171</v>
      </c>
      <c r="F3275">
        <v>1.1171</v>
      </c>
    </row>
    <row r="3276" spans="3:6" x14ac:dyDescent="0.25">
      <c r="C3276" s="131">
        <v>39360</v>
      </c>
      <c r="D3276">
        <v>1.119</v>
      </c>
      <c r="F3276">
        <v>1.119</v>
      </c>
    </row>
    <row r="3277" spans="3:6" x14ac:dyDescent="0.25">
      <c r="C3277" s="131">
        <v>39359</v>
      </c>
      <c r="D3277">
        <v>1.119</v>
      </c>
      <c r="F3277">
        <v>1.119</v>
      </c>
    </row>
    <row r="3278" spans="3:6" x14ac:dyDescent="0.25">
      <c r="C3278" s="131">
        <v>39358</v>
      </c>
      <c r="D3278">
        <v>1.1188</v>
      </c>
      <c r="F3278">
        <v>1.1188</v>
      </c>
    </row>
    <row r="3279" spans="3:6" x14ac:dyDescent="0.25">
      <c r="C3279" s="131">
        <v>39357</v>
      </c>
      <c r="D3279">
        <v>1.1192</v>
      </c>
      <c r="F3279">
        <v>1.1192</v>
      </c>
    </row>
    <row r="3280" spans="3:6" x14ac:dyDescent="0.25">
      <c r="C3280" s="131">
        <v>39355</v>
      </c>
      <c r="D3280">
        <v>1.1203000000000001</v>
      </c>
      <c r="F3280">
        <v>1.1203000000000001</v>
      </c>
    </row>
    <row r="3281" spans="3:6" x14ac:dyDescent="0.25">
      <c r="C3281" s="131">
        <v>39353</v>
      </c>
      <c r="D3281">
        <v>1.1203000000000001</v>
      </c>
      <c r="F3281">
        <v>1.1203000000000001</v>
      </c>
    </row>
    <row r="3282" spans="3:6" x14ac:dyDescent="0.25">
      <c r="C3282" s="131">
        <v>39352</v>
      </c>
      <c r="D3282">
        <v>1.1200000000000001</v>
      </c>
      <c r="F3282">
        <v>1.1200000000000001</v>
      </c>
    </row>
    <row r="3283" spans="3:6" x14ac:dyDescent="0.25">
      <c r="C3283" s="131">
        <v>39351</v>
      </c>
      <c r="D3283">
        <v>1.1201000000000001</v>
      </c>
      <c r="F3283">
        <v>1.1201000000000001</v>
      </c>
    </row>
    <row r="3284" spans="3:6" x14ac:dyDescent="0.25">
      <c r="C3284" s="131">
        <v>39350</v>
      </c>
      <c r="D3284">
        <v>1.1193</v>
      </c>
      <c r="F3284">
        <v>1.1193</v>
      </c>
    </row>
    <row r="3285" spans="3:6" x14ac:dyDescent="0.25">
      <c r="C3285" s="131">
        <v>39349</v>
      </c>
      <c r="D3285">
        <v>1.119</v>
      </c>
      <c r="F3285">
        <v>1.119</v>
      </c>
    </row>
    <row r="3286" spans="3:6" x14ac:dyDescent="0.25">
      <c r="C3286" s="131">
        <v>39346</v>
      </c>
      <c r="D3286">
        <v>1.1194999999999999</v>
      </c>
      <c r="F3286">
        <v>1.1194999999999999</v>
      </c>
    </row>
    <row r="3287" spans="3:6" x14ac:dyDescent="0.25">
      <c r="C3287" s="131">
        <v>39345</v>
      </c>
      <c r="D3287">
        <v>1.1209</v>
      </c>
      <c r="F3287">
        <v>1.1209</v>
      </c>
    </row>
    <row r="3288" spans="3:6" x14ac:dyDescent="0.25">
      <c r="C3288" s="131">
        <v>39344</v>
      </c>
      <c r="D3288">
        <v>1.1227</v>
      </c>
      <c r="F3288">
        <v>1.1227</v>
      </c>
    </row>
    <row r="3289" spans="3:6" x14ac:dyDescent="0.25">
      <c r="C3289" s="131">
        <v>39343</v>
      </c>
      <c r="D3289">
        <v>1.1226</v>
      </c>
      <c r="F3289">
        <v>1.1226</v>
      </c>
    </row>
    <row r="3290" spans="3:6" x14ac:dyDescent="0.25">
      <c r="C3290" s="131">
        <v>39342</v>
      </c>
      <c r="D3290">
        <v>1.1234</v>
      </c>
      <c r="F3290">
        <v>1.1234</v>
      </c>
    </row>
    <row r="3291" spans="3:6" x14ac:dyDescent="0.25">
      <c r="C3291" s="131">
        <v>39339</v>
      </c>
      <c r="D3291">
        <v>1.1225000000000001</v>
      </c>
      <c r="F3291">
        <v>1.1225000000000001</v>
      </c>
    </row>
    <row r="3292" spans="3:6" x14ac:dyDescent="0.25">
      <c r="C3292" s="131">
        <v>39338</v>
      </c>
      <c r="D3292">
        <v>1.1234</v>
      </c>
      <c r="F3292">
        <v>1.1234</v>
      </c>
    </row>
    <row r="3293" spans="3:6" x14ac:dyDescent="0.25">
      <c r="C3293" s="131">
        <v>39337</v>
      </c>
      <c r="D3293">
        <v>1.1225000000000001</v>
      </c>
      <c r="F3293">
        <v>1.1225000000000001</v>
      </c>
    </row>
    <row r="3294" spans="3:6" x14ac:dyDescent="0.25">
      <c r="C3294" s="131">
        <v>39336</v>
      </c>
      <c r="D3294">
        <v>1.123</v>
      </c>
      <c r="F3294">
        <v>1.123</v>
      </c>
    </row>
    <row r="3295" spans="3:6" x14ac:dyDescent="0.25">
      <c r="C3295" s="131">
        <v>39335</v>
      </c>
      <c r="D3295">
        <v>1.1236999999999999</v>
      </c>
      <c r="F3295">
        <v>1.1236999999999999</v>
      </c>
    </row>
    <row r="3296" spans="3:6" x14ac:dyDescent="0.25">
      <c r="C3296" s="131">
        <v>39332</v>
      </c>
      <c r="D3296">
        <v>1.1191</v>
      </c>
      <c r="F3296">
        <v>1.1191</v>
      </c>
    </row>
    <row r="3297" spans="3:6" x14ac:dyDescent="0.25">
      <c r="C3297" s="131">
        <v>39331</v>
      </c>
      <c r="D3297">
        <v>1.1204000000000001</v>
      </c>
      <c r="F3297">
        <v>1.1204000000000001</v>
      </c>
    </row>
    <row r="3298" spans="3:6" x14ac:dyDescent="0.25">
      <c r="C3298" s="131">
        <v>39330</v>
      </c>
      <c r="D3298">
        <v>1.119</v>
      </c>
      <c r="F3298">
        <v>1.119</v>
      </c>
    </row>
    <row r="3299" spans="3:6" x14ac:dyDescent="0.25">
      <c r="C3299" s="131">
        <v>39329</v>
      </c>
      <c r="D3299">
        <v>1.1196999999999999</v>
      </c>
      <c r="F3299">
        <v>1.1196999999999999</v>
      </c>
    </row>
    <row r="3300" spans="3:6" x14ac:dyDescent="0.25">
      <c r="C3300" s="131">
        <v>39328</v>
      </c>
      <c r="D3300">
        <v>1.1209</v>
      </c>
      <c r="F3300">
        <v>1.1209</v>
      </c>
    </row>
    <row r="3301" spans="3:6" x14ac:dyDescent="0.25">
      <c r="C3301" s="131">
        <v>39325</v>
      </c>
      <c r="D3301">
        <v>1.1212</v>
      </c>
      <c r="F3301">
        <v>1.1212</v>
      </c>
    </row>
    <row r="3302" spans="3:6" x14ac:dyDescent="0.25">
      <c r="C3302" s="131">
        <v>39324</v>
      </c>
      <c r="D3302">
        <v>1.1223000000000001</v>
      </c>
      <c r="F3302">
        <v>1.1223000000000001</v>
      </c>
    </row>
    <row r="3303" spans="3:6" x14ac:dyDescent="0.25">
      <c r="C3303" s="131">
        <v>39323</v>
      </c>
      <c r="D3303">
        <v>1.1234</v>
      </c>
      <c r="F3303">
        <v>1.1234</v>
      </c>
    </row>
    <row r="3304" spans="3:6" x14ac:dyDescent="0.25">
      <c r="C3304" s="131">
        <v>39322</v>
      </c>
      <c r="D3304">
        <v>1.1218999999999999</v>
      </c>
      <c r="F3304">
        <v>1.1218999999999999</v>
      </c>
    </row>
    <row r="3305" spans="3:6" x14ac:dyDescent="0.25">
      <c r="C3305" s="131">
        <v>39321</v>
      </c>
      <c r="D3305">
        <v>1.1201000000000001</v>
      </c>
      <c r="F3305">
        <v>1.1201000000000001</v>
      </c>
    </row>
    <row r="3306" spans="3:6" x14ac:dyDescent="0.25">
      <c r="C3306" s="131">
        <v>39318</v>
      </c>
      <c r="D3306">
        <v>1.1208</v>
      </c>
      <c r="F3306">
        <v>1.1208</v>
      </c>
    </row>
    <row r="3307" spans="3:6" x14ac:dyDescent="0.25">
      <c r="C3307" s="131">
        <v>39317</v>
      </c>
      <c r="D3307">
        <v>1.1205000000000001</v>
      </c>
      <c r="F3307">
        <v>1.1205000000000001</v>
      </c>
    </row>
    <row r="3308" spans="3:6" x14ac:dyDescent="0.25">
      <c r="C3308" s="131">
        <v>39316</v>
      </c>
      <c r="D3308">
        <v>1.1221000000000001</v>
      </c>
      <c r="F3308">
        <v>1.1221000000000001</v>
      </c>
    </row>
    <row r="3309" spans="3:6" x14ac:dyDescent="0.25">
      <c r="C3309" s="131">
        <v>39315</v>
      </c>
      <c r="D3309">
        <v>1.1228</v>
      </c>
      <c r="F3309">
        <v>1.1228</v>
      </c>
    </row>
    <row r="3310" spans="3:6" x14ac:dyDescent="0.25">
      <c r="C3310" s="131">
        <v>39314</v>
      </c>
      <c r="D3310">
        <v>1.1216999999999999</v>
      </c>
      <c r="F3310">
        <v>1.1216999999999999</v>
      </c>
    </row>
    <row r="3311" spans="3:6" x14ac:dyDescent="0.25">
      <c r="C3311" s="131">
        <v>39311</v>
      </c>
      <c r="D3311">
        <v>1.1227</v>
      </c>
      <c r="F3311">
        <v>1.1227</v>
      </c>
    </row>
    <row r="3312" spans="3:6" x14ac:dyDescent="0.25">
      <c r="C3312" s="131">
        <v>39310</v>
      </c>
      <c r="D3312">
        <v>1.1194999999999999</v>
      </c>
      <c r="F3312">
        <v>1.1194999999999999</v>
      </c>
    </row>
    <row r="3313" spans="3:6" x14ac:dyDescent="0.25">
      <c r="C3313" s="131">
        <v>39309</v>
      </c>
      <c r="D3313">
        <v>1.1186</v>
      </c>
      <c r="F3313">
        <v>1.1186</v>
      </c>
    </row>
    <row r="3314" spans="3:6" x14ac:dyDescent="0.25">
      <c r="C3314" s="131">
        <v>39308</v>
      </c>
      <c r="D3314">
        <v>1.1169</v>
      </c>
      <c r="F3314">
        <v>1.1169</v>
      </c>
    </row>
    <row r="3315" spans="3:6" x14ac:dyDescent="0.25">
      <c r="C3315" s="131">
        <v>39307</v>
      </c>
      <c r="D3315">
        <v>1.1168</v>
      </c>
      <c r="F3315">
        <v>1.1168</v>
      </c>
    </row>
    <row r="3316" spans="3:6" x14ac:dyDescent="0.25">
      <c r="C3316" s="131">
        <v>39304</v>
      </c>
      <c r="D3316">
        <v>1.1192</v>
      </c>
      <c r="F3316">
        <v>1.1192</v>
      </c>
    </row>
    <row r="3317" spans="3:6" x14ac:dyDescent="0.25">
      <c r="C3317" s="131">
        <v>39303</v>
      </c>
      <c r="D3317">
        <v>1.1160000000000001</v>
      </c>
      <c r="F3317">
        <v>1.1160000000000001</v>
      </c>
    </row>
    <row r="3318" spans="3:6" x14ac:dyDescent="0.25">
      <c r="C3318" s="131">
        <v>39302</v>
      </c>
      <c r="D3318">
        <v>1.1163000000000001</v>
      </c>
      <c r="F3318">
        <v>1.1163000000000001</v>
      </c>
    </row>
    <row r="3319" spans="3:6" x14ac:dyDescent="0.25">
      <c r="C3319" s="131">
        <v>39301</v>
      </c>
      <c r="D3319">
        <v>1.117</v>
      </c>
      <c r="F3319">
        <v>1.117</v>
      </c>
    </row>
    <row r="3320" spans="3:6" x14ac:dyDescent="0.25">
      <c r="C3320" s="131">
        <v>39300</v>
      </c>
      <c r="D3320">
        <v>1.1180000000000001</v>
      </c>
      <c r="F3320">
        <v>1.1180000000000001</v>
      </c>
    </row>
    <row r="3321" spans="3:6" x14ac:dyDescent="0.25">
      <c r="C3321" s="131">
        <v>39297</v>
      </c>
      <c r="D3321">
        <v>1.1164000000000001</v>
      </c>
      <c r="F3321">
        <v>1.1164000000000001</v>
      </c>
    </row>
    <row r="3322" spans="3:6" x14ac:dyDescent="0.25">
      <c r="C3322" s="131">
        <v>39296</v>
      </c>
      <c r="D3322">
        <v>1.1164000000000001</v>
      </c>
      <c r="F3322">
        <v>1.1164000000000001</v>
      </c>
    </row>
    <row r="3323" spans="3:6" x14ac:dyDescent="0.25">
      <c r="C3323" s="131">
        <v>39295</v>
      </c>
      <c r="D3323">
        <v>1.1169</v>
      </c>
      <c r="F3323">
        <v>1.1169</v>
      </c>
    </row>
    <row r="3324" spans="3:6" x14ac:dyDescent="0.25">
      <c r="C3324" s="131">
        <v>39294</v>
      </c>
      <c r="D3324">
        <v>1.1142000000000001</v>
      </c>
      <c r="F3324">
        <v>1.1142000000000001</v>
      </c>
    </row>
    <row r="3325" spans="3:6" x14ac:dyDescent="0.25">
      <c r="C3325" s="131">
        <v>39293</v>
      </c>
      <c r="D3325">
        <v>1.1152</v>
      </c>
      <c r="F3325">
        <v>1.1152</v>
      </c>
    </row>
    <row r="3326" spans="3:6" x14ac:dyDescent="0.25">
      <c r="C3326" s="131">
        <v>39292</v>
      </c>
      <c r="D3326">
        <v>1.1163000000000001</v>
      </c>
      <c r="F3326">
        <v>1.1163000000000001</v>
      </c>
    </row>
    <row r="3327" spans="3:6" x14ac:dyDescent="0.25">
      <c r="C3327" s="131">
        <v>39290</v>
      </c>
      <c r="D3327">
        <v>1.1163000000000001</v>
      </c>
      <c r="F3327">
        <v>1.1163000000000001</v>
      </c>
    </row>
    <row r="3328" spans="3:6" x14ac:dyDescent="0.25">
      <c r="C3328" s="131">
        <v>39289</v>
      </c>
      <c r="D3328">
        <v>1.1123000000000001</v>
      </c>
      <c r="F3328">
        <v>1.1123000000000001</v>
      </c>
    </row>
    <row r="3329" spans="3:6" x14ac:dyDescent="0.25">
      <c r="C3329" s="131">
        <v>39288</v>
      </c>
      <c r="D3329">
        <v>1.1129</v>
      </c>
      <c r="F3329">
        <v>1.1129</v>
      </c>
    </row>
    <row r="3330" spans="3:6" x14ac:dyDescent="0.25">
      <c r="C3330" s="131">
        <v>39287</v>
      </c>
      <c r="D3330">
        <v>1.1153999999999999</v>
      </c>
      <c r="F3330">
        <v>1.1153999999999999</v>
      </c>
    </row>
    <row r="3331" spans="3:6" x14ac:dyDescent="0.25">
      <c r="C3331" s="131">
        <v>39286</v>
      </c>
      <c r="D3331">
        <v>1.1160000000000001</v>
      </c>
      <c r="F3331">
        <v>1.1160000000000001</v>
      </c>
    </row>
    <row r="3332" spans="3:6" x14ac:dyDescent="0.25">
      <c r="C3332" s="131">
        <v>39283</v>
      </c>
      <c r="D3332">
        <v>1.1146</v>
      </c>
      <c r="F3332">
        <v>1.1146</v>
      </c>
    </row>
    <row r="3333" spans="3:6" x14ac:dyDescent="0.25">
      <c r="C3333" s="131">
        <v>39282</v>
      </c>
      <c r="D3333">
        <v>1.1140000000000001</v>
      </c>
      <c r="F3333">
        <v>1.1140000000000001</v>
      </c>
    </row>
    <row r="3334" spans="3:6" x14ac:dyDescent="0.25">
      <c r="C3334" s="131">
        <v>39281</v>
      </c>
      <c r="D3334">
        <v>1.1136999999999999</v>
      </c>
      <c r="F3334">
        <v>1.1136999999999999</v>
      </c>
    </row>
    <row r="3335" spans="3:6" x14ac:dyDescent="0.25">
      <c r="C3335" s="131">
        <v>39280</v>
      </c>
      <c r="D3335">
        <v>1.1128</v>
      </c>
      <c r="F3335">
        <v>1.1128</v>
      </c>
    </row>
    <row r="3336" spans="3:6" x14ac:dyDescent="0.25">
      <c r="C3336" s="131">
        <v>39279</v>
      </c>
      <c r="D3336">
        <v>1.1124000000000001</v>
      </c>
      <c r="F3336">
        <v>1.1124000000000001</v>
      </c>
    </row>
    <row r="3337" spans="3:6" x14ac:dyDescent="0.25">
      <c r="C3337" s="131">
        <v>39276</v>
      </c>
      <c r="D3337">
        <v>1.1107</v>
      </c>
      <c r="F3337">
        <v>1.1107</v>
      </c>
    </row>
    <row r="3338" spans="3:6" x14ac:dyDescent="0.25">
      <c r="C3338" s="131">
        <v>39275</v>
      </c>
      <c r="D3338">
        <v>1.1113</v>
      </c>
      <c r="F3338">
        <v>1.1113</v>
      </c>
    </row>
    <row r="3339" spans="3:6" x14ac:dyDescent="0.25">
      <c r="C3339" s="131">
        <v>39274</v>
      </c>
      <c r="D3339">
        <v>1.1114999999999999</v>
      </c>
      <c r="F3339">
        <v>1.1114999999999999</v>
      </c>
    </row>
    <row r="3340" spans="3:6" x14ac:dyDescent="0.25">
      <c r="C3340" s="131">
        <v>39273</v>
      </c>
      <c r="D3340">
        <v>1.1084000000000001</v>
      </c>
      <c r="F3340">
        <v>1.1084000000000001</v>
      </c>
    </row>
    <row r="3341" spans="3:6" x14ac:dyDescent="0.25">
      <c r="C3341" s="131">
        <v>39272</v>
      </c>
      <c r="D3341">
        <v>1.1076999999999999</v>
      </c>
      <c r="F3341">
        <v>1.1076999999999999</v>
      </c>
    </row>
    <row r="3342" spans="3:6" x14ac:dyDescent="0.25">
      <c r="C3342" s="131">
        <v>39269</v>
      </c>
      <c r="D3342">
        <v>1.1088</v>
      </c>
      <c r="F3342">
        <v>1.1088</v>
      </c>
    </row>
    <row r="3343" spans="3:6" x14ac:dyDescent="0.25">
      <c r="C3343" s="131">
        <v>39268</v>
      </c>
      <c r="D3343">
        <v>1.1095999999999999</v>
      </c>
      <c r="F3343">
        <v>1.1095999999999999</v>
      </c>
    </row>
    <row r="3344" spans="3:6" x14ac:dyDescent="0.25">
      <c r="C3344" s="131">
        <v>39267</v>
      </c>
      <c r="D3344">
        <v>1.1108</v>
      </c>
      <c r="F3344">
        <v>1.1108</v>
      </c>
    </row>
    <row r="3345" spans="3:6" x14ac:dyDescent="0.25">
      <c r="C3345" s="131">
        <v>39266</v>
      </c>
      <c r="D3345">
        <v>1.1116999999999999</v>
      </c>
      <c r="F3345">
        <v>1.1116999999999999</v>
      </c>
    </row>
    <row r="3346" spans="3:6" x14ac:dyDescent="0.25">
      <c r="C3346" s="131">
        <v>39265</v>
      </c>
      <c r="D3346">
        <v>1.1093</v>
      </c>
      <c r="F3346">
        <v>1.1093</v>
      </c>
    </row>
    <row r="3347" spans="3:6" x14ac:dyDescent="0.25">
      <c r="C3347" s="131">
        <v>39263</v>
      </c>
      <c r="D3347">
        <v>1.1074999999999999</v>
      </c>
      <c r="F3347">
        <v>1.1074999999999999</v>
      </c>
    </row>
    <row r="3348" spans="3:6" x14ac:dyDescent="0.25">
      <c r="C3348" s="131">
        <v>39262</v>
      </c>
      <c r="D3348">
        <v>1.1074999999999999</v>
      </c>
      <c r="F3348">
        <v>1.1074999999999999</v>
      </c>
    </row>
    <row r="3349" spans="3:6" x14ac:dyDescent="0.25">
      <c r="C3349" s="131">
        <v>39261</v>
      </c>
      <c r="D3349">
        <v>1.1082000000000001</v>
      </c>
      <c r="F3349">
        <v>1.1082000000000001</v>
      </c>
    </row>
    <row r="3350" spans="3:6" x14ac:dyDescent="0.25">
      <c r="C3350" s="131">
        <v>39260</v>
      </c>
      <c r="D3350">
        <v>1.1093999999999999</v>
      </c>
      <c r="F3350">
        <v>1.1093999999999999</v>
      </c>
    </row>
    <row r="3351" spans="3:6" x14ac:dyDescent="0.25">
      <c r="C3351" s="131">
        <v>39259</v>
      </c>
      <c r="D3351">
        <v>1.1080000000000001</v>
      </c>
      <c r="F3351">
        <v>1.1080000000000001</v>
      </c>
    </row>
    <row r="3352" spans="3:6" x14ac:dyDescent="0.25">
      <c r="C3352" s="131">
        <v>39258</v>
      </c>
      <c r="D3352">
        <v>1.1077999999999999</v>
      </c>
      <c r="F3352">
        <v>1.1077999999999999</v>
      </c>
    </row>
    <row r="3353" spans="3:6" x14ac:dyDescent="0.25">
      <c r="C3353" s="131">
        <v>39255</v>
      </c>
      <c r="D3353">
        <v>1.1069</v>
      </c>
      <c r="F3353">
        <v>1.1069</v>
      </c>
    </row>
    <row r="3354" spans="3:6" x14ac:dyDescent="0.25">
      <c r="C3354" s="131">
        <v>39254</v>
      </c>
      <c r="D3354">
        <v>1.1067</v>
      </c>
      <c r="F3354">
        <v>1.1067</v>
      </c>
    </row>
    <row r="3355" spans="3:6" x14ac:dyDescent="0.25">
      <c r="C3355" s="131">
        <v>39253</v>
      </c>
      <c r="D3355">
        <v>1.1088</v>
      </c>
      <c r="F3355">
        <v>1.1088</v>
      </c>
    </row>
    <row r="3356" spans="3:6" x14ac:dyDescent="0.25">
      <c r="C3356" s="131">
        <v>39252</v>
      </c>
      <c r="D3356">
        <v>1.1074999999999999</v>
      </c>
      <c r="F3356">
        <v>1.1074999999999999</v>
      </c>
    </row>
    <row r="3357" spans="3:6" x14ac:dyDescent="0.25">
      <c r="C3357" s="131">
        <v>39251</v>
      </c>
      <c r="D3357">
        <v>1.107</v>
      </c>
      <c r="F3357">
        <v>1.107</v>
      </c>
    </row>
    <row r="3358" spans="3:6" x14ac:dyDescent="0.25">
      <c r="C3358" s="131">
        <v>39248</v>
      </c>
      <c r="D3358">
        <v>1.1057999999999999</v>
      </c>
      <c r="F3358">
        <v>1.1057999999999999</v>
      </c>
    </row>
    <row r="3359" spans="3:6" x14ac:dyDescent="0.25">
      <c r="C3359" s="131">
        <v>39247</v>
      </c>
      <c r="D3359">
        <v>1.107</v>
      </c>
      <c r="F3359">
        <v>1.107</v>
      </c>
    </row>
    <row r="3360" spans="3:6" x14ac:dyDescent="0.25">
      <c r="C3360" s="131">
        <v>39246</v>
      </c>
      <c r="D3360">
        <v>1.1036999999999999</v>
      </c>
      <c r="F3360">
        <v>1.1036999999999999</v>
      </c>
    </row>
    <row r="3361" spans="3:6" x14ac:dyDescent="0.25">
      <c r="C3361" s="131">
        <v>39245</v>
      </c>
      <c r="D3361">
        <v>1.1053999999999999</v>
      </c>
      <c r="F3361">
        <v>1.1053999999999999</v>
      </c>
    </row>
    <row r="3362" spans="3:6" x14ac:dyDescent="0.25">
      <c r="C3362" s="131">
        <v>39241</v>
      </c>
      <c r="D3362">
        <v>1.1045</v>
      </c>
      <c r="F3362">
        <v>1.1045</v>
      </c>
    </row>
    <row r="3363" spans="3:6" x14ac:dyDescent="0.25">
      <c r="C3363" s="131">
        <v>39240</v>
      </c>
      <c r="D3363">
        <v>1.1079000000000001</v>
      </c>
      <c r="F3363">
        <v>1.1079000000000001</v>
      </c>
    </row>
    <row r="3364" spans="3:6" x14ac:dyDescent="0.25">
      <c r="C3364" s="131">
        <v>39239</v>
      </c>
      <c r="D3364">
        <v>1.1088</v>
      </c>
      <c r="F3364">
        <v>1.1088</v>
      </c>
    </row>
    <row r="3365" spans="3:6" x14ac:dyDescent="0.25">
      <c r="C3365" s="131">
        <v>39238</v>
      </c>
      <c r="D3365">
        <v>1.1106</v>
      </c>
      <c r="F3365">
        <v>1.1106</v>
      </c>
    </row>
    <row r="3366" spans="3:6" x14ac:dyDescent="0.25">
      <c r="C3366" s="131">
        <v>39237</v>
      </c>
      <c r="D3366">
        <v>1.111</v>
      </c>
      <c r="F3366">
        <v>1.111</v>
      </c>
    </row>
    <row r="3367" spans="3:6" x14ac:dyDescent="0.25">
      <c r="C3367" s="131">
        <v>39234</v>
      </c>
      <c r="D3367">
        <v>1.1119000000000001</v>
      </c>
      <c r="F3367">
        <v>1.1119000000000001</v>
      </c>
    </row>
    <row r="3368" spans="3:6" x14ac:dyDescent="0.25">
      <c r="C3368" s="131">
        <v>39233</v>
      </c>
      <c r="D3368">
        <v>1.1126</v>
      </c>
      <c r="F3368">
        <v>1.1126</v>
      </c>
    </row>
    <row r="3369" spans="3:6" x14ac:dyDescent="0.25">
      <c r="C3369" s="131">
        <v>39232</v>
      </c>
      <c r="D3369">
        <v>1.1126</v>
      </c>
      <c r="F3369">
        <v>1.1126</v>
      </c>
    </row>
    <row r="3370" spans="3:6" x14ac:dyDescent="0.25">
      <c r="C3370" s="131">
        <v>39231</v>
      </c>
      <c r="D3370">
        <v>1.1123000000000001</v>
      </c>
      <c r="F3370">
        <v>1.1123000000000001</v>
      </c>
    </row>
    <row r="3371" spans="3:6" x14ac:dyDescent="0.25">
      <c r="C3371" s="131">
        <v>39230</v>
      </c>
      <c r="D3371">
        <v>1.113</v>
      </c>
      <c r="F3371">
        <v>1.113</v>
      </c>
    </row>
    <row r="3372" spans="3:6" x14ac:dyDescent="0.25">
      <c r="C3372" s="131">
        <v>39227</v>
      </c>
      <c r="D3372">
        <v>1.1133</v>
      </c>
      <c r="F3372">
        <v>1.1133</v>
      </c>
    </row>
    <row r="3373" spans="3:6" x14ac:dyDescent="0.25">
      <c r="C3373" s="131">
        <v>39226</v>
      </c>
      <c r="D3373">
        <v>1.1121000000000001</v>
      </c>
      <c r="F3373">
        <v>1.1121000000000001</v>
      </c>
    </row>
    <row r="3374" spans="3:6" x14ac:dyDescent="0.25">
      <c r="C3374" s="131">
        <v>39225</v>
      </c>
      <c r="D3374">
        <v>1.1120000000000001</v>
      </c>
      <c r="F3374">
        <v>1.1120000000000001</v>
      </c>
    </row>
    <row r="3375" spans="3:6" x14ac:dyDescent="0.25">
      <c r="C3375" s="131">
        <v>39224</v>
      </c>
      <c r="D3375">
        <v>1.1126</v>
      </c>
      <c r="F3375">
        <v>1.1126</v>
      </c>
    </row>
    <row r="3376" spans="3:6" x14ac:dyDescent="0.25">
      <c r="C3376" s="131">
        <v>39223</v>
      </c>
      <c r="D3376">
        <v>1.1122000000000001</v>
      </c>
      <c r="F3376">
        <v>1.1122000000000001</v>
      </c>
    </row>
    <row r="3377" spans="3:6" x14ac:dyDescent="0.25">
      <c r="C3377" s="131">
        <v>39220</v>
      </c>
      <c r="D3377">
        <v>1.1125</v>
      </c>
      <c r="F3377">
        <v>1.1125</v>
      </c>
    </row>
    <row r="3378" spans="3:6" x14ac:dyDescent="0.25">
      <c r="C3378" s="131">
        <v>39219</v>
      </c>
      <c r="D3378">
        <v>1.1134999999999999</v>
      </c>
      <c r="F3378">
        <v>1.1134999999999999</v>
      </c>
    </row>
    <row r="3379" spans="3:6" x14ac:dyDescent="0.25">
      <c r="C3379" s="131">
        <v>39218</v>
      </c>
      <c r="D3379">
        <v>1.1138999999999999</v>
      </c>
      <c r="F3379">
        <v>1.1138999999999999</v>
      </c>
    </row>
    <row r="3380" spans="3:6" x14ac:dyDescent="0.25">
      <c r="C3380" s="131">
        <v>39217</v>
      </c>
      <c r="D3380">
        <v>1.1128</v>
      </c>
      <c r="F3380">
        <v>1.1128</v>
      </c>
    </row>
    <row r="3381" spans="3:6" x14ac:dyDescent="0.25">
      <c r="C3381" s="131">
        <v>39216</v>
      </c>
      <c r="D3381">
        <v>1.113</v>
      </c>
      <c r="F3381">
        <v>1.113</v>
      </c>
    </row>
    <row r="3382" spans="3:6" x14ac:dyDescent="0.25">
      <c r="C3382" s="131">
        <v>39213</v>
      </c>
      <c r="D3382">
        <v>1.1132</v>
      </c>
      <c r="F3382">
        <v>1.1132</v>
      </c>
    </row>
    <row r="3383" spans="3:6" x14ac:dyDescent="0.25">
      <c r="C3383" s="131">
        <v>39212</v>
      </c>
      <c r="D3383">
        <v>1.1116999999999999</v>
      </c>
      <c r="F3383">
        <v>1.1116999999999999</v>
      </c>
    </row>
    <row r="3384" spans="3:6" x14ac:dyDescent="0.25">
      <c r="C3384" s="131">
        <v>39211</v>
      </c>
      <c r="D3384">
        <v>1.1146</v>
      </c>
      <c r="F3384">
        <v>1.1146</v>
      </c>
    </row>
    <row r="3385" spans="3:6" x14ac:dyDescent="0.25">
      <c r="C3385" s="131">
        <v>39210</v>
      </c>
      <c r="D3385">
        <v>1.1178999999999999</v>
      </c>
      <c r="F3385">
        <v>1.1178999999999999</v>
      </c>
    </row>
    <row r="3386" spans="3:6" x14ac:dyDescent="0.25">
      <c r="C3386" s="131">
        <v>39209</v>
      </c>
      <c r="D3386">
        <v>1.1148</v>
      </c>
      <c r="F3386">
        <v>1.1148</v>
      </c>
    </row>
    <row r="3387" spans="3:6" x14ac:dyDescent="0.25">
      <c r="C3387" s="131">
        <v>39206</v>
      </c>
      <c r="D3387">
        <v>1.1148</v>
      </c>
      <c r="F3387">
        <v>1.1148</v>
      </c>
    </row>
    <row r="3388" spans="3:6" x14ac:dyDescent="0.25">
      <c r="C3388" s="131">
        <v>39205</v>
      </c>
      <c r="D3388">
        <v>1.115</v>
      </c>
      <c r="F3388">
        <v>1.115</v>
      </c>
    </row>
    <row r="3389" spans="3:6" x14ac:dyDescent="0.25">
      <c r="C3389" s="131">
        <v>39204</v>
      </c>
      <c r="D3389">
        <v>1.1148</v>
      </c>
      <c r="F3389">
        <v>1.1148</v>
      </c>
    </row>
    <row r="3390" spans="3:6" x14ac:dyDescent="0.25">
      <c r="C3390" s="131">
        <v>39203</v>
      </c>
      <c r="D3390">
        <v>1.1152</v>
      </c>
      <c r="F3390">
        <v>1.1152</v>
      </c>
    </row>
    <row r="3391" spans="3:6" x14ac:dyDescent="0.25">
      <c r="C3391" s="131">
        <v>39202</v>
      </c>
      <c r="D3391">
        <v>1.1131</v>
      </c>
      <c r="F3391">
        <v>1.1131</v>
      </c>
    </row>
    <row r="3392" spans="3:6" x14ac:dyDescent="0.25">
      <c r="C3392" t="s">
        <v>103</v>
      </c>
      <c r="D3392" t="s">
        <v>101</v>
      </c>
      <c r="F3392" t="s">
        <v>102</v>
      </c>
    </row>
    <row r="3393" spans="3:6" x14ac:dyDescent="0.25">
      <c r="C3393" s="131">
        <v>39202</v>
      </c>
      <c r="D3393">
        <v>1.1131</v>
      </c>
      <c r="F3393">
        <v>1.1131</v>
      </c>
    </row>
    <row r="3394" spans="3:6" x14ac:dyDescent="0.25">
      <c r="C3394" s="131">
        <v>39203</v>
      </c>
      <c r="D3394">
        <v>1.1152</v>
      </c>
      <c r="F3394">
        <v>1.1152</v>
      </c>
    </row>
    <row r="3395" spans="3:6" x14ac:dyDescent="0.25">
      <c r="C3395" s="131">
        <v>39204</v>
      </c>
      <c r="D3395">
        <v>1.1148</v>
      </c>
      <c r="F3395">
        <v>1.1148</v>
      </c>
    </row>
    <row r="3396" spans="3:6" x14ac:dyDescent="0.25">
      <c r="C3396" s="131">
        <v>39205</v>
      </c>
      <c r="D3396">
        <v>1.115</v>
      </c>
      <c r="F3396">
        <v>1.115</v>
      </c>
    </row>
    <row r="3397" spans="3:6" x14ac:dyDescent="0.25">
      <c r="C3397" s="131">
        <v>39206</v>
      </c>
      <c r="D3397">
        <v>1.1148</v>
      </c>
      <c r="F3397">
        <v>1.1148</v>
      </c>
    </row>
    <row r="3398" spans="3:6" x14ac:dyDescent="0.25">
      <c r="C3398" s="131">
        <v>39209</v>
      </c>
      <c r="D3398">
        <v>1.1148</v>
      </c>
      <c r="F3398">
        <v>1.1148</v>
      </c>
    </row>
    <row r="3399" spans="3:6" x14ac:dyDescent="0.25">
      <c r="C3399" s="131">
        <v>39210</v>
      </c>
      <c r="D3399">
        <v>1.1178999999999999</v>
      </c>
      <c r="F3399">
        <v>1.1178999999999999</v>
      </c>
    </row>
    <row r="3400" spans="3:6" x14ac:dyDescent="0.25">
      <c r="C3400" s="131">
        <v>39211</v>
      </c>
      <c r="D3400">
        <v>1.1146</v>
      </c>
      <c r="F3400">
        <v>1.1146</v>
      </c>
    </row>
    <row r="3401" spans="3:6" x14ac:dyDescent="0.25">
      <c r="C3401" s="131">
        <v>39212</v>
      </c>
      <c r="D3401">
        <v>1.1116999999999999</v>
      </c>
      <c r="F3401">
        <v>1.1116999999999999</v>
      </c>
    </row>
    <row r="3402" spans="3:6" x14ac:dyDescent="0.25">
      <c r="C3402" s="131">
        <v>39213</v>
      </c>
      <c r="D3402">
        <v>1.1132</v>
      </c>
      <c r="F3402">
        <v>1.1132</v>
      </c>
    </row>
    <row r="3403" spans="3:6" x14ac:dyDescent="0.25">
      <c r="C3403" s="131">
        <v>39216</v>
      </c>
      <c r="D3403">
        <v>1.113</v>
      </c>
      <c r="F3403">
        <v>1.113</v>
      </c>
    </row>
    <row r="3404" spans="3:6" x14ac:dyDescent="0.25">
      <c r="C3404" s="131">
        <v>39217</v>
      </c>
      <c r="D3404">
        <v>1.1128</v>
      </c>
      <c r="F3404">
        <v>1.1128</v>
      </c>
    </row>
    <row r="3405" spans="3:6" x14ac:dyDescent="0.25">
      <c r="C3405" s="131">
        <v>39218</v>
      </c>
      <c r="D3405">
        <v>1.1138999999999999</v>
      </c>
      <c r="F3405">
        <v>1.1138999999999999</v>
      </c>
    </row>
    <row r="3406" spans="3:6" x14ac:dyDescent="0.25">
      <c r="C3406" s="131">
        <v>39219</v>
      </c>
      <c r="D3406">
        <v>1.1134999999999999</v>
      </c>
      <c r="F3406">
        <v>1.1134999999999999</v>
      </c>
    </row>
    <row r="3407" spans="3:6" x14ac:dyDescent="0.25">
      <c r="C3407" s="131">
        <v>39220</v>
      </c>
      <c r="D3407">
        <v>1.1125</v>
      </c>
      <c r="F3407">
        <v>1.1125</v>
      </c>
    </row>
    <row r="3408" spans="3:6" x14ac:dyDescent="0.25">
      <c r="C3408" s="131">
        <v>39223</v>
      </c>
      <c r="D3408">
        <v>1.1122000000000001</v>
      </c>
      <c r="F3408">
        <v>1.1122000000000001</v>
      </c>
    </row>
    <row r="3409" spans="3:6" x14ac:dyDescent="0.25">
      <c r="C3409" s="131">
        <v>39224</v>
      </c>
      <c r="D3409">
        <v>1.1126</v>
      </c>
      <c r="F3409">
        <v>1.1126</v>
      </c>
    </row>
    <row r="3410" spans="3:6" x14ac:dyDescent="0.25">
      <c r="C3410" s="131">
        <v>39225</v>
      </c>
      <c r="D3410">
        <v>1.1120000000000001</v>
      </c>
      <c r="F3410">
        <v>1.1120000000000001</v>
      </c>
    </row>
    <row r="3411" spans="3:6" x14ac:dyDescent="0.25">
      <c r="C3411" s="131">
        <v>39226</v>
      </c>
      <c r="D3411">
        <v>1.1121000000000001</v>
      </c>
      <c r="F3411">
        <v>1.1121000000000001</v>
      </c>
    </row>
    <row r="3412" spans="3:6" x14ac:dyDescent="0.25">
      <c r="C3412" s="131">
        <v>39227</v>
      </c>
      <c r="D3412">
        <v>1.1133</v>
      </c>
      <c r="F3412">
        <v>1.1133</v>
      </c>
    </row>
    <row r="3413" spans="3:6" x14ac:dyDescent="0.25">
      <c r="C3413" s="131">
        <v>39230</v>
      </c>
      <c r="D3413">
        <v>1.113</v>
      </c>
      <c r="F3413">
        <v>1.113</v>
      </c>
    </row>
    <row r="3414" spans="3:6" x14ac:dyDescent="0.25">
      <c r="C3414" s="131">
        <v>39231</v>
      </c>
      <c r="D3414">
        <v>1.1123000000000001</v>
      </c>
      <c r="F3414">
        <v>1.1123000000000001</v>
      </c>
    </row>
    <row r="3415" spans="3:6" x14ac:dyDescent="0.25">
      <c r="C3415" s="131">
        <v>39232</v>
      </c>
      <c r="D3415">
        <v>1.1126</v>
      </c>
      <c r="F3415">
        <v>1.1126</v>
      </c>
    </row>
    <row r="3416" spans="3:6" x14ac:dyDescent="0.25">
      <c r="C3416" s="131">
        <v>39233</v>
      </c>
      <c r="D3416">
        <v>1.1126</v>
      </c>
      <c r="F3416">
        <v>1.1126</v>
      </c>
    </row>
    <row r="3417" spans="3:6" x14ac:dyDescent="0.25">
      <c r="C3417" s="131">
        <v>39234</v>
      </c>
      <c r="D3417">
        <v>1.1119000000000001</v>
      </c>
      <c r="F3417">
        <v>1.1119000000000001</v>
      </c>
    </row>
    <row r="3418" spans="3:6" x14ac:dyDescent="0.25">
      <c r="C3418" s="131">
        <v>39237</v>
      </c>
      <c r="D3418">
        <v>1.111</v>
      </c>
      <c r="F3418">
        <v>1.111</v>
      </c>
    </row>
    <row r="3419" spans="3:6" x14ac:dyDescent="0.25">
      <c r="C3419" s="131">
        <v>39238</v>
      </c>
      <c r="D3419">
        <v>1.1106</v>
      </c>
      <c r="F3419">
        <v>1.1106</v>
      </c>
    </row>
    <row r="3420" spans="3:6" x14ac:dyDescent="0.25">
      <c r="C3420" s="131">
        <v>39239</v>
      </c>
      <c r="D3420">
        <v>1.1088</v>
      </c>
      <c r="F3420">
        <v>1.1088</v>
      </c>
    </row>
    <row r="3421" spans="3:6" x14ac:dyDescent="0.25">
      <c r="C3421" s="131">
        <v>39240</v>
      </c>
      <c r="D3421">
        <v>1.1079000000000001</v>
      </c>
      <c r="F3421">
        <v>1.1079000000000001</v>
      </c>
    </row>
    <row r="3422" spans="3:6" x14ac:dyDescent="0.25">
      <c r="C3422" s="131">
        <v>39241</v>
      </c>
      <c r="D3422">
        <v>1.1045</v>
      </c>
      <c r="F3422">
        <v>1.1045</v>
      </c>
    </row>
    <row r="3423" spans="3:6" x14ac:dyDescent="0.25">
      <c r="C3423" s="131">
        <v>39245</v>
      </c>
      <c r="D3423">
        <v>1.1053999999999999</v>
      </c>
      <c r="F3423">
        <v>1.1053999999999999</v>
      </c>
    </row>
    <row r="3424" spans="3:6" x14ac:dyDescent="0.25">
      <c r="C3424" s="131">
        <v>39246</v>
      </c>
      <c r="D3424">
        <v>1.1036999999999999</v>
      </c>
      <c r="F3424">
        <v>1.1036999999999999</v>
      </c>
    </row>
    <row r="3425" spans="3:6" x14ac:dyDescent="0.25">
      <c r="C3425" s="131">
        <v>39247</v>
      </c>
      <c r="D3425">
        <v>1.107</v>
      </c>
      <c r="F3425">
        <v>1.107</v>
      </c>
    </row>
    <row r="3426" spans="3:6" x14ac:dyDescent="0.25">
      <c r="C3426" s="131">
        <v>39248</v>
      </c>
      <c r="D3426">
        <v>1.1057999999999999</v>
      </c>
      <c r="F3426">
        <v>1.1057999999999999</v>
      </c>
    </row>
    <row r="3427" spans="3:6" x14ac:dyDescent="0.25">
      <c r="C3427" s="131">
        <v>39251</v>
      </c>
      <c r="D3427">
        <v>1.107</v>
      </c>
      <c r="F3427">
        <v>1.107</v>
      </c>
    </row>
    <row r="3428" spans="3:6" x14ac:dyDescent="0.25">
      <c r="C3428" s="131">
        <v>39252</v>
      </c>
      <c r="D3428">
        <v>1.1074999999999999</v>
      </c>
      <c r="F3428">
        <v>1.1074999999999999</v>
      </c>
    </row>
    <row r="3429" spans="3:6" x14ac:dyDescent="0.25">
      <c r="C3429" s="131">
        <v>39253</v>
      </c>
      <c r="D3429">
        <v>1.1088</v>
      </c>
      <c r="F3429">
        <v>1.1088</v>
      </c>
    </row>
    <row r="3430" spans="3:6" x14ac:dyDescent="0.25">
      <c r="C3430" s="131">
        <v>39254</v>
      </c>
      <c r="D3430">
        <v>1.1067</v>
      </c>
      <c r="F3430">
        <v>1.1067</v>
      </c>
    </row>
    <row r="3431" spans="3:6" x14ac:dyDescent="0.25">
      <c r="C3431" s="131">
        <v>39255</v>
      </c>
      <c r="D3431">
        <v>1.1069</v>
      </c>
      <c r="F3431">
        <v>1.1069</v>
      </c>
    </row>
    <row r="3432" spans="3:6" x14ac:dyDescent="0.25">
      <c r="C3432" s="131">
        <v>39258</v>
      </c>
      <c r="D3432">
        <v>1.1077999999999999</v>
      </c>
      <c r="F3432">
        <v>1.1077999999999999</v>
      </c>
    </row>
    <row r="3433" spans="3:6" x14ac:dyDescent="0.25">
      <c r="C3433" s="131">
        <v>39259</v>
      </c>
      <c r="D3433">
        <v>1.1080000000000001</v>
      </c>
      <c r="F3433">
        <v>1.1080000000000001</v>
      </c>
    </row>
    <row r="3434" spans="3:6" x14ac:dyDescent="0.25">
      <c r="C3434" s="131">
        <v>39260</v>
      </c>
      <c r="D3434">
        <v>1.1093999999999999</v>
      </c>
      <c r="F3434">
        <v>1.1093999999999999</v>
      </c>
    </row>
    <row r="3435" spans="3:6" x14ac:dyDescent="0.25">
      <c r="C3435" s="131">
        <v>39261</v>
      </c>
      <c r="D3435">
        <v>1.1082000000000001</v>
      </c>
      <c r="F3435">
        <v>1.1082000000000001</v>
      </c>
    </row>
    <row r="3436" spans="3:6" x14ac:dyDescent="0.25">
      <c r="C3436" s="131">
        <v>39262</v>
      </c>
      <c r="D3436">
        <v>1.1074999999999999</v>
      </c>
      <c r="F3436">
        <v>1.1074999999999999</v>
      </c>
    </row>
    <row r="3437" spans="3:6" x14ac:dyDescent="0.25">
      <c r="C3437" s="131">
        <v>39263</v>
      </c>
      <c r="D3437">
        <v>1.1074999999999999</v>
      </c>
      <c r="F3437">
        <v>1.1074999999999999</v>
      </c>
    </row>
    <row r="3438" spans="3:6" x14ac:dyDescent="0.25">
      <c r="C3438" s="131">
        <v>39265</v>
      </c>
      <c r="D3438">
        <v>1.1093</v>
      </c>
      <c r="F3438">
        <v>1.1093</v>
      </c>
    </row>
    <row r="3439" spans="3:6" x14ac:dyDescent="0.25">
      <c r="C3439" s="131">
        <v>39266</v>
      </c>
      <c r="D3439">
        <v>1.1116999999999999</v>
      </c>
      <c r="F3439">
        <v>1.1116999999999999</v>
      </c>
    </row>
    <row r="3440" spans="3:6" x14ac:dyDescent="0.25">
      <c r="C3440" s="131">
        <v>39267</v>
      </c>
      <c r="D3440">
        <v>1.1108</v>
      </c>
      <c r="F3440">
        <v>1.1108</v>
      </c>
    </row>
    <row r="3441" spans="3:6" x14ac:dyDescent="0.25">
      <c r="C3441" s="131">
        <v>39268</v>
      </c>
      <c r="D3441">
        <v>1.1095999999999999</v>
      </c>
      <c r="F3441">
        <v>1.1095999999999999</v>
      </c>
    </row>
    <row r="3442" spans="3:6" x14ac:dyDescent="0.25">
      <c r="C3442" s="131">
        <v>39269</v>
      </c>
      <c r="D3442">
        <v>1.1088</v>
      </c>
      <c r="F3442">
        <v>1.1088</v>
      </c>
    </row>
    <row r="3443" spans="3:6" x14ac:dyDescent="0.25">
      <c r="C3443" s="131">
        <v>39272</v>
      </c>
      <c r="D3443">
        <v>1.1076999999999999</v>
      </c>
      <c r="F3443">
        <v>1.1076999999999999</v>
      </c>
    </row>
    <row r="3444" spans="3:6" x14ac:dyDescent="0.25">
      <c r="C3444" s="131">
        <v>39273</v>
      </c>
      <c r="D3444">
        <v>1.1084000000000001</v>
      </c>
      <c r="F3444">
        <v>1.1084000000000001</v>
      </c>
    </row>
    <row r="3445" spans="3:6" x14ac:dyDescent="0.25">
      <c r="C3445" s="131">
        <v>39274</v>
      </c>
      <c r="D3445">
        <v>1.1114999999999999</v>
      </c>
      <c r="F3445">
        <v>1.1114999999999999</v>
      </c>
    </row>
    <row r="3446" spans="3:6" x14ac:dyDescent="0.25">
      <c r="C3446" s="131">
        <v>39275</v>
      </c>
      <c r="D3446">
        <v>1.1113</v>
      </c>
      <c r="F3446">
        <v>1.1113</v>
      </c>
    </row>
    <row r="3447" spans="3:6" x14ac:dyDescent="0.25">
      <c r="C3447" s="131">
        <v>39276</v>
      </c>
      <c r="D3447">
        <v>1.1107</v>
      </c>
      <c r="F3447">
        <v>1.1107</v>
      </c>
    </row>
    <row r="3448" spans="3:6" x14ac:dyDescent="0.25">
      <c r="C3448" s="131">
        <v>39279</v>
      </c>
      <c r="D3448">
        <v>1.1124000000000001</v>
      </c>
      <c r="F3448">
        <v>1.1124000000000001</v>
      </c>
    </row>
    <row r="3449" spans="3:6" x14ac:dyDescent="0.25">
      <c r="C3449" s="131">
        <v>39280</v>
      </c>
      <c r="D3449">
        <v>1.1128</v>
      </c>
      <c r="F3449">
        <v>1.1128</v>
      </c>
    </row>
    <row r="3450" spans="3:6" x14ac:dyDescent="0.25">
      <c r="C3450" s="131">
        <v>39281</v>
      </c>
      <c r="D3450">
        <v>1.1136999999999999</v>
      </c>
      <c r="F3450">
        <v>1.1136999999999999</v>
      </c>
    </row>
    <row r="3451" spans="3:6" x14ac:dyDescent="0.25">
      <c r="C3451" s="131">
        <v>39282</v>
      </c>
      <c r="D3451">
        <v>1.1140000000000001</v>
      </c>
      <c r="F3451">
        <v>1.1140000000000001</v>
      </c>
    </row>
    <row r="3452" spans="3:6" x14ac:dyDescent="0.25">
      <c r="C3452" s="131">
        <v>39283</v>
      </c>
      <c r="D3452">
        <v>1.1146</v>
      </c>
      <c r="F3452">
        <v>1.1146</v>
      </c>
    </row>
    <row r="3453" spans="3:6" x14ac:dyDescent="0.25">
      <c r="C3453" s="131">
        <v>39286</v>
      </c>
      <c r="D3453">
        <v>1.1160000000000001</v>
      </c>
      <c r="F3453">
        <v>1.1160000000000001</v>
      </c>
    </row>
    <row r="3454" spans="3:6" x14ac:dyDescent="0.25">
      <c r="C3454" s="131">
        <v>39287</v>
      </c>
      <c r="D3454">
        <v>1.1153999999999999</v>
      </c>
      <c r="F3454">
        <v>1.1153999999999999</v>
      </c>
    </row>
    <row r="3455" spans="3:6" x14ac:dyDescent="0.25">
      <c r="C3455" s="131">
        <v>39288</v>
      </c>
      <c r="D3455">
        <v>1.1129</v>
      </c>
      <c r="F3455">
        <v>1.1129</v>
      </c>
    </row>
    <row r="3456" spans="3:6" x14ac:dyDescent="0.25">
      <c r="C3456" s="131">
        <v>39289</v>
      </c>
      <c r="D3456">
        <v>1.1123000000000001</v>
      </c>
      <c r="F3456">
        <v>1.1123000000000001</v>
      </c>
    </row>
    <row r="3457" spans="3:6" x14ac:dyDescent="0.25">
      <c r="C3457" s="131">
        <v>39290</v>
      </c>
      <c r="D3457">
        <v>1.1163000000000001</v>
      </c>
      <c r="F3457">
        <v>1.1163000000000001</v>
      </c>
    </row>
    <row r="3458" spans="3:6" x14ac:dyDescent="0.25">
      <c r="C3458" s="131">
        <v>39292</v>
      </c>
      <c r="D3458">
        <v>1.1163000000000001</v>
      </c>
      <c r="F3458">
        <v>1.1163000000000001</v>
      </c>
    </row>
    <row r="3459" spans="3:6" x14ac:dyDescent="0.25">
      <c r="C3459" s="131">
        <v>39293</v>
      </c>
      <c r="D3459">
        <v>1.1152</v>
      </c>
      <c r="F3459">
        <v>1.1152</v>
      </c>
    </row>
    <row r="3460" spans="3:6" x14ac:dyDescent="0.25">
      <c r="C3460" s="131">
        <v>39294</v>
      </c>
      <c r="D3460">
        <v>1.1142000000000001</v>
      </c>
      <c r="F3460">
        <v>1.1142000000000001</v>
      </c>
    </row>
    <row r="3461" spans="3:6" x14ac:dyDescent="0.25">
      <c r="C3461" s="131">
        <v>39295</v>
      </c>
      <c r="D3461">
        <v>1.1169</v>
      </c>
      <c r="F3461">
        <v>1.1169</v>
      </c>
    </row>
    <row r="3462" spans="3:6" x14ac:dyDescent="0.25">
      <c r="C3462" s="131">
        <v>39296</v>
      </c>
      <c r="D3462">
        <v>1.1164000000000001</v>
      </c>
      <c r="F3462">
        <v>1.1164000000000001</v>
      </c>
    </row>
    <row r="3463" spans="3:6" x14ac:dyDescent="0.25">
      <c r="C3463" s="131">
        <v>39297</v>
      </c>
      <c r="D3463">
        <v>1.1164000000000001</v>
      </c>
      <c r="F3463">
        <v>1.1164000000000001</v>
      </c>
    </row>
    <row r="3464" spans="3:6" x14ac:dyDescent="0.25">
      <c r="C3464" s="131">
        <v>39300</v>
      </c>
      <c r="D3464">
        <v>1.1180000000000001</v>
      </c>
      <c r="F3464">
        <v>1.1180000000000001</v>
      </c>
    </row>
    <row r="3465" spans="3:6" x14ac:dyDescent="0.25">
      <c r="C3465" s="131">
        <v>39301</v>
      </c>
      <c r="D3465">
        <v>1.117</v>
      </c>
      <c r="F3465">
        <v>1.117</v>
      </c>
    </row>
    <row r="3466" spans="3:6" x14ac:dyDescent="0.25">
      <c r="C3466" s="131">
        <v>39302</v>
      </c>
      <c r="D3466">
        <v>1.1163000000000001</v>
      </c>
      <c r="F3466">
        <v>1.1163000000000001</v>
      </c>
    </row>
    <row r="3467" spans="3:6" x14ac:dyDescent="0.25">
      <c r="C3467" s="131">
        <v>39303</v>
      </c>
      <c r="D3467">
        <v>1.1160000000000001</v>
      </c>
      <c r="F3467">
        <v>1.1160000000000001</v>
      </c>
    </row>
    <row r="3468" spans="3:6" x14ac:dyDescent="0.25">
      <c r="C3468" s="131">
        <v>39304</v>
      </c>
      <c r="D3468">
        <v>1.1192</v>
      </c>
      <c r="F3468">
        <v>1.1192</v>
      </c>
    </row>
    <row r="3469" spans="3:6" x14ac:dyDescent="0.25">
      <c r="C3469" s="131">
        <v>39307</v>
      </c>
      <c r="D3469">
        <v>1.1168</v>
      </c>
      <c r="F3469">
        <v>1.1168</v>
      </c>
    </row>
    <row r="3470" spans="3:6" x14ac:dyDescent="0.25">
      <c r="C3470" s="131">
        <v>39308</v>
      </c>
      <c r="D3470">
        <v>1.1169</v>
      </c>
      <c r="F3470">
        <v>1.1169</v>
      </c>
    </row>
    <row r="3471" spans="3:6" x14ac:dyDescent="0.25">
      <c r="C3471" s="131">
        <v>39309</v>
      </c>
      <c r="D3471">
        <v>1.1186</v>
      </c>
      <c r="F3471">
        <v>1.1186</v>
      </c>
    </row>
    <row r="3472" spans="3:6" x14ac:dyDescent="0.25">
      <c r="C3472" s="131">
        <v>39310</v>
      </c>
      <c r="D3472">
        <v>1.1194999999999999</v>
      </c>
      <c r="F3472">
        <v>1.1194999999999999</v>
      </c>
    </row>
    <row r="3473" spans="3:6" x14ac:dyDescent="0.25">
      <c r="C3473" s="131">
        <v>39311</v>
      </c>
      <c r="D3473">
        <v>1.1227</v>
      </c>
      <c r="F3473">
        <v>1.1227</v>
      </c>
    </row>
    <row r="3474" spans="3:6" x14ac:dyDescent="0.25">
      <c r="C3474" s="131">
        <v>39314</v>
      </c>
      <c r="D3474">
        <v>1.1216999999999999</v>
      </c>
      <c r="F3474">
        <v>1.1216999999999999</v>
      </c>
    </row>
    <row r="3475" spans="3:6" x14ac:dyDescent="0.25">
      <c r="C3475" s="131">
        <v>39315</v>
      </c>
      <c r="D3475">
        <v>1.1228</v>
      </c>
      <c r="F3475">
        <v>1.1228</v>
      </c>
    </row>
    <row r="3476" spans="3:6" x14ac:dyDescent="0.25">
      <c r="C3476" s="131">
        <v>39316</v>
      </c>
      <c r="D3476">
        <v>1.1221000000000001</v>
      </c>
      <c r="F3476">
        <v>1.1221000000000001</v>
      </c>
    </row>
    <row r="3477" spans="3:6" x14ac:dyDescent="0.25">
      <c r="C3477" s="131">
        <v>39317</v>
      </c>
      <c r="D3477">
        <v>1.1205000000000001</v>
      </c>
      <c r="F3477">
        <v>1.1205000000000001</v>
      </c>
    </row>
    <row r="3478" spans="3:6" x14ac:dyDescent="0.25">
      <c r="C3478" s="131">
        <v>39318</v>
      </c>
      <c r="D3478">
        <v>1.1208</v>
      </c>
      <c r="F3478">
        <v>1.1208</v>
      </c>
    </row>
    <row r="3479" spans="3:6" x14ac:dyDescent="0.25">
      <c r="C3479" s="131">
        <v>39321</v>
      </c>
      <c r="D3479">
        <v>1.1201000000000001</v>
      </c>
      <c r="F3479">
        <v>1.1201000000000001</v>
      </c>
    </row>
    <row r="3480" spans="3:6" x14ac:dyDescent="0.25">
      <c r="C3480" s="131">
        <v>39322</v>
      </c>
      <c r="D3480">
        <v>1.1218999999999999</v>
      </c>
      <c r="F3480">
        <v>1.1218999999999999</v>
      </c>
    </row>
    <row r="3481" spans="3:6" x14ac:dyDescent="0.25">
      <c r="C3481" s="131">
        <v>39323</v>
      </c>
      <c r="D3481">
        <v>1.1234</v>
      </c>
      <c r="F3481">
        <v>1.1234</v>
      </c>
    </row>
    <row r="3482" spans="3:6" x14ac:dyDescent="0.25">
      <c r="C3482" s="131">
        <v>39324</v>
      </c>
      <c r="D3482">
        <v>1.1223000000000001</v>
      </c>
      <c r="F3482">
        <v>1.1223000000000001</v>
      </c>
    </row>
    <row r="3483" spans="3:6" x14ac:dyDescent="0.25">
      <c r="C3483" s="131">
        <v>39325</v>
      </c>
      <c r="D3483">
        <v>1.1212</v>
      </c>
      <c r="F3483">
        <v>1.1212</v>
      </c>
    </row>
    <row r="3484" spans="3:6" x14ac:dyDescent="0.25">
      <c r="C3484" s="131">
        <v>39328</v>
      </c>
      <c r="D3484">
        <v>1.1209</v>
      </c>
      <c r="F3484">
        <v>1.1209</v>
      </c>
    </row>
    <row r="3485" spans="3:6" x14ac:dyDescent="0.25">
      <c r="C3485" s="131">
        <v>39329</v>
      </c>
      <c r="D3485">
        <v>1.1196999999999999</v>
      </c>
      <c r="F3485">
        <v>1.1196999999999999</v>
      </c>
    </row>
    <row r="3486" spans="3:6" x14ac:dyDescent="0.25">
      <c r="C3486" s="131">
        <v>39330</v>
      </c>
      <c r="D3486">
        <v>1.119</v>
      </c>
      <c r="F3486">
        <v>1.119</v>
      </c>
    </row>
    <row r="3487" spans="3:6" x14ac:dyDescent="0.25">
      <c r="C3487" s="131">
        <v>39331</v>
      </c>
      <c r="D3487">
        <v>1.1204000000000001</v>
      </c>
      <c r="F3487">
        <v>1.1204000000000001</v>
      </c>
    </row>
    <row r="3488" spans="3:6" x14ac:dyDescent="0.25">
      <c r="C3488" s="131">
        <v>39332</v>
      </c>
      <c r="D3488">
        <v>1.1191</v>
      </c>
      <c r="F3488">
        <v>1.1191</v>
      </c>
    </row>
    <row r="3489" spans="3:6" x14ac:dyDescent="0.25">
      <c r="C3489" s="131">
        <v>39335</v>
      </c>
      <c r="D3489">
        <v>1.1236999999999999</v>
      </c>
      <c r="F3489">
        <v>1.1236999999999999</v>
      </c>
    </row>
    <row r="3490" spans="3:6" x14ac:dyDescent="0.25">
      <c r="C3490" s="131">
        <v>39336</v>
      </c>
      <c r="D3490">
        <v>1.123</v>
      </c>
      <c r="F3490">
        <v>1.123</v>
      </c>
    </row>
    <row r="3491" spans="3:6" x14ac:dyDescent="0.25">
      <c r="C3491" s="131">
        <v>39337</v>
      </c>
      <c r="D3491">
        <v>1.1225000000000001</v>
      </c>
      <c r="F3491">
        <v>1.1225000000000001</v>
      </c>
    </row>
    <row r="3492" spans="3:6" x14ac:dyDescent="0.25">
      <c r="C3492" s="131">
        <v>39338</v>
      </c>
      <c r="D3492">
        <v>1.1234</v>
      </c>
      <c r="F3492">
        <v>1.1234</v>
      </c>
    </row>
    <row r="3493" spans="3:6" x14ac:dyDescent="0.25">
      <c r="C3493" s="131">
        <v>39339</v>
      </c>
      <c r="D3493">
        <v>1.1225000000000001</v>
      </c>
      <c r="F3493">
        <v>1.1225000000000001</v>
      </c>
    </row>
    <row r="3494" spans="3:6" x14ac:dyDescent="0.25">
      <c r="C3494" s="131">
        <v>39342</v>
      </c>
      <c r="D3494">
        <v>1.1234</v>
      </c>
      <c r="F3494">
        <v>1.1234</v>
      </c>
    </row>
    <row r="3495" spans="3:6" x14ac:dyDescent="0.25">
      <c r="C3495" s="131">
        <v>39343</v>
      </c>
      <c r="D3495">
        <v>1.1226</v>
      </c>
      <c r="F3495">
        <v>1.1226</v>
      </c>
    </row>
    <row r="3496" spans="3:6" x14ac:dyDescent="0.25">
      <c r="C3496" s="131">
        <v>39344</v>
      </c>
      <c r="D3496">
        <v>1.1227</v>
      </c>
      <c r="F3496">
        <v>1.1227</v>
      </c>
    </row>
    <row r="3497" spans="3:6" x14ac:dyDescent="0.25">
      <c r="C3497" s="131">
        <v>39345</v>
      </c>
      <c r="D3497">
        <v>1.1209</v>
      </c>
      <c r="F3497">
        <v>1.1209</v>
      </c>
    </row>
    <row r="3498" spans="3:6" x14ac:dyDescent="0.25">
      <c r="C3498" s="131">
        <v>39346</v>
      </c>
      <c r="D3498">
        <v>1.1194999999999999</v>
      </c>
      <c r="F3498">
        <v>1.1194999999999999</v>
      </c>
    </row>
    <row r="3499" spans="3:6" x14ac:dyDescent="0.25">
      <c r="C3499" s="131">
        <v>39349</v>
      </c>
      <c r="D3499">
        <v>1.119</v>
      </c>
      <c r="F3499">
        <v>1.119</v>
      </c>
    </row>
    <row r="3500" spans="3:6" x14ac:dyDescent="0.25">
      <c r="C3500" s="131">
        <v>39350</v>
      </c>
      <c r="D3500">
        <v>1.1193</v>
      </c>
      <c r="F3500">
        <v>1.1193</v>
      </c>
    </row>
    <row r="3501" spans="3:6" x14ac:dyDescent="0.25">
      <c r="C3501" s="131">
        <v>39351</v>
      </c>
      <c r="D3501">
        <v>1.1201000000000001</v>
      </c>
      <c r="F3501">
        <v>1.1201000000000001</v>
      </c>
    </row>
    <row r="3502" spans="3:6" x14ac:dyDescent="0.25">
      <c r="C3502" s="131">
        <v>39352</v>
      </c>
      <c r="D3502">
        <v>1.1200000000000001</v>
      </c>
      <c r="F3502">
        <v>1.1200000000000001</v>
      </c>
    </row>
    <row r="3503" spans="3:6" x14ac:dyDescent="0.25">
      <c r="C3503" s="131">
        <v>39353</v>
      </c>
      <c r="D3503">
        <v>1.1203000000000001</v>
      </c>
      <c r="F3503">
        <v>1.1203000000000001</v>
      </c>
    </row>
    <row r="3504" spans="3:6" x14ac:dyDescent="0.25">
      <c r="C3504" s="131">
        <v>39355</v>
      </c>
      <c r="D3504">
        <v>1.1203000000000001</v>
      </c>
      <c r="F3504">
        <v>1.1203000000000001</v>
      </c>
    </row>
    <row r="3505" spans="3:6" x14ac:dyDescent="0.25">
      <c r="C3505" s="131">
        <v>39357</v>
      </c>
      <c r="D3505">
        <v>1.1192</v>
      </c>
      <c r="F3505">
        <v>1.1192</v>
      </c>
    </row>
    <row r="3506" spans="3:6" x14ac:dyDescent="0.25">
      <c r="C3506" s="131">
        <v>39358</v>
      </c>
      <c r="D3506">
        <v>1.1188</v>
      </c>
      <c r="F3506">
        <v>1.1188</v>
      </c>
    </row>
    <row r="3507" spans="3:6" x14ac:dyDescent="0.25">
      <c r="C3507" s="131">
        <v>39359</v>
      </c>
      <c r="D3507">
        <v>1.119</v>
      </c>
      <c r="F3507">
        <v>1.119</v>
      </c>
    </row>
    <row r="3508" spans="3:6" x14ac:dyDescent="0.25">
      <c r="C3508" s="131">
        <v>39360</v>
      </c>
      <c r="D3508">
        <v>1.119</v>
      </c>
      <c r="F3508">
        <v>1.119</v>
      </c>
    </row>
    <row r="3509" spans="3:6" x14ac:dyDescent="0.25">
      <c r="C3509" s="131">
        <v>39363</v>
      </c>
      <c r="D3509">
        <v>1.1171</v>
      </c>
      <c r="F3509">
        <v>1.1171</v>
      </c>
    </row>
    <row r="3510" spans="3:6" x14ac:dyDescent="0.25">
      <c r="C3510" s="131">
        <v>39364</v>
      </c>
      <c r="D3510">
        <v>1.1162000000000001</v>
      </c>
      <c r="F3510">
        <v>1.1162000000000001</v>
      </c>
    </row>
    <row r="3511" spans="3:6" x14ac:dyDescent="0.25">
      <c r="C3511" s="131">
        <v>39365</v>
      </c>
      <c r="D3511">
        <v>1.1164000000000001</v>
      </c>
      <c r="F3511">
        <v>1.1164000000000001</v>
      </c>
    </row>
    <row r="3512" spans="3:6" x14ac:dyDescent="0.25">
      <c r="C3512" s="131">
        <v>39366</v>
      </c>
      <c r="D3512">
        <v>1.1167</v>
      </c>
      <c r="F3512">
        <v>1.1167</v>
      </c>
    </row>
    <row r="3513" spans="3:6" x14ac:dyDescent="0.25">
      <c r="C3513" s="131">
        <v>39367</v>
      </c>
      <c r="D3513">
        <v>1.1172</v>
      </c>
      <c r="F3513">
        <v>1.1172</v>
      </c>
    </row>
    <row r="3514" spans="3:6" x14ac:dyDescent="0.25">
      <c r="C3514" s="131">
        <v>39370</v>
      </c>
      <c r="D3514">
        <v>1.1168</v>
      </c>
      <c r="F3514">
        <v>1.1168</v>
      </c>
    </row>
    <row r="3515" spans="3:6" x14ac:dyDescent="0.25">
      <c r="C3515" s="131">
        <v>39371</v>
      </c>
      <c r="D3515">
        <v>1.1161000000000001</v>
      </c>
      <c r="F3515">
        <v>1.1161000000000001</v>
      </c>
    </row>
    <row r="3516" spans="3:6" x14ac:dyDescent="0.25">
      <c r="C3516" s="131">
        <v>39372</v>
      </c>
      <c r="D3516">
        <v>1.1174999999999999</v>
      </c>
      <c r="F3516">
        <v>1.1174999999999999</v>
      </c>
    </row>
    <row r="3517" spans="3:6" x14ac:dyDescent="0.25">
      <c r="C3517" s="131">
        <v>39373</v>
      </c>
      <c r="D3517">
        <v>1.1186</v>
      </c>
      <c r="F3517">
        <v>1.1186</v>
      </c>
    </row>
    <row r="3518" spans="3:6" x14ac:dyDescent="0.25">
      <c r="C3518" s="131">
        <v>39374</v>
      </c>
      <c r="D3518">
        <v>1.1204000000000001</v>
      </c>
      <c r="F3518">
        <v>1.1204000000000001</v>
      </c>
    </row>
    <row r="3519" spans="3:6" x14ac:dyDescent="0.25">
      <c r="C3519" s="131">
        <v>39377</v>
      </c>
      <c r="D3519">
        <v>1.1203000000000001</v>
      </c>
      <c r="F3519">
        <v>1.1203000000000001</v>
      </c>
    </row>
    <row r="3520" spans="3:6" x14ac:dyDescent="0.25">
      <c r="C3520" s="131">
        <v>39378</v>
      </c>
      <c r="D3520">
        <v>1.1191</v>
      </c>
      <c r="F3520">
        <v>1.1191</v>
      </c>
    </row>
    <row r="3521" spans="3:6" x14ac:dyDescent="0.25">
      <c r="C3521" s="131">
        <v>39379</v>
      </c>
      <c r="D3521">
        <v>1.1178999999999999</v>
      </c>
      <c r="F3521">
        <v>1.1178999999999999</v>
      </c>
    </row>
    <row r="3522" spans="3:6" x14ac:dyDescent="0.25">
      <c r="C3522" s="131">
        <v>39380</v>
      </c>
      <c r="D3522">
        <v>1.1197999999999999</v>
      </c>
      <c r="F3522">
        <v>1.1197999999999999</v>
      </c>
    </row>
    <row r="3523" spans="3:6" x14ac:dyDescent="0.25">
      <c r="C3523" s="131">
        <v>39381</v>
      </c>
      <c r="D3523">
        <v>1.1193</v>
      </c>
      <c r="F3523">
        <v>1.1193</v>
      </c>
    </row>
    <row r="3524" spans="3:6" x14ac:dyDescent="0.25">
      <c r="C3524" s="131">
        <v>39384</v>
      </c>
      <c r="D3524">
        <v>1.1185</v>
      </c>
      <c r="F3524">
        <v>1.1185</v>
      </c>
    </row>
    <row r="3525" spans="3:6" x14ac:dyDescent="0.25">
      <c r="C3525" s="131">
        <v>39385</v>
      </c>
      <c r="D3525">
        <v>1.1176999999999999</v>
      </c>
      <c r="F3525">
        <v>1.1176999999999999</v>
      </c>
    </row>
    <row r="3526" spans="3:6" x14ac:dyDescent="0.25">
      <c r="C3526" s="131">
        <v>39386</v>
      </c>
      <c r="D3526">
        <v>1.1163000000000001</v>
      </c>
      <c r="F3526">
        <v>1.1163000000000001</v>
      </c>
    </row>
    <row r="3527" spans="3:6" x14ac:dyDescent="0.25">
      <c r="C3527" s="131">
        <v>39387</v>
      </c>
      <c r="D3527">
        <v>1.1120000000000001</v>
      </c>
      <c r="F3527">
        <v>1.1120000000000001</v>
      </c>
    </row>
    <row r="3528" spans="3:6" x14ac:dyDescent="0.25">
      <c r="C3528" s="131">
        <v>39388</v>
      </c>
      <c r="D3528">
        <v>1.1142000000000001</v>
      </c>
      <c r="F3528">
        <v>1.1142000000000001</v>
      </c>
    </row>
    <row r="3529" spans="3:6" x14ac:dyDescent="0.25">
      <c r="C3529" s="131">
        <v>39391</v>
      </c>
      <c r="D3529">
        <v>1.1124000000000001</v>
      </c>
      <c r="F3529">
        <v>1.1124000000000001</v>
      </c>
    </row>
    <row r="3530" spans="3:6" x14ac:dyDescent="0.25">
      <c r="C3530" s="131">
        <v>39392</v>
      </c>
      <c r="D3530">
        <v>1.1132</v>
      </c>
      <c r="F3530">
        <v>1.1132</v>
      </c>
    </row>
    <row r="3531" spans="3:6" x14ac:dyDescent="0.25">
      <c r="C3531" s="131">
        <v>39393</v>
      </c>
      <c r="D3531">
        <v>1.1124000000000001</v>
      </c>
      <c r="F3531">
        <v>1.1124000000000001</v>
      </c>
    </row>
    <row r="3532" spans="3:6" x14ac:dyDescent="0.25">
      <c r="C3532" s="131">
        <v>39394</v>
      </c>
      <c r="D3532">
        <v>1.1149</v>
      </c>
      <c r="F3532">
        <v>1.1149</v>
      </c>
    </row>
    <row r="3533" spans="3:6" x14ac:dyDescent="0.25">
      <c r="C3533" s="131">
        <v>39395</v>
      </c>
      <c r="D3533">
        <v>1.1144000000000001</v>
      </c>
      <c r="F3533">
        <v>1.1144000000000001</v>
      </c>
    </row>
    <row r="3534" spans="3:6" x14ac:dyDescent="0.25">
      <c r="C3534" s="131">
        <v>39398</v>
      </c>
      <c r="D3534">
        <v>1.1169</v>
      </c>
      <c r="F3534">
        <v>1.1169</v>
      </c>
    </row>
    <row r="3535" spans="3:6" x14ac:dyDescent="0.25">
      <c r="C3535" s="131">
        <v>39399</v>
      </c>
      <c r="D3535">
        <v>1.1155999999999999</v>
      </c>
      <c r="F3535">
        <v>1.1155999999999999</v>
      </c>
    </row>
    <row r="3536" spans="3:6" x14ac:dyDescent="0.25">
      <c r="C3536" s="131">
        <v>39400</v>
      </c>
      <c r="D3536">
        <v>1.113</v>
      </c>
      <c r="F3536">
        <v>1.113</v>
      </c>
    </row>
    <row r="3537" spans="3:6" x14ac:dyDescent="0.25">
      <c r="C3537" s="131">
        <v>39401</v>
      </c>
      <c r="D3537">
        <v>1.1137999999999999</v>
      </c>
      <c r="F3537">
        <v>1.1137999999999999</v>
      </c>
    </row>
    <row r="3538" spans="3:6" x14ac:dyDescent="0.25">
      <c r="C3538" s="131">
        <v>39402</v>
      </c>
      <c r="D3538">
        <v>1.115</v>
      </c>
      <c r="F3538">
        <v>1.115</v>
      </c>
    </row>
    <row r="3539" spans="3:6" x14ac:dyDescent="0.25">
      <c r="C3539" s="131">
        <v>39405</v>
      </c>
      <c r="D3539">
        <v>1.1152</v>
      </c>
      <c r="F3539">
        <v>1.1152</v>
      </c>
    </row>
    <row r="3540" spans="3:6" x14ac:dyDescent="0.25">
      <c r="C3540" s="131">
        <v>39406</v>
      </c>
      <c r="D3540">
        <v>1.1166</v>
      </c>
      <c r="F3540">
        <v>1.1166</v>
      </c>
    </row>
    <row r="3541" spans="3:6" x14ac:dyDescent="0.25">
      <c r="C3541" s="131">
        <v>39407</v>
      </c>
      <c r="D3541">
        <v>1.1173</v>
      </c>
      <c r="F3541">
        <v>1.1173</v>
      </c>
    </row>
    <row r="3542" spans="3:6" x14ac:dyDescent="0.25">
      <c r="C3542" s="131">
        <v>39408</v>
      </c>
      <c r="D3542">
        <v>1.1189</v>
      </c>
      <c r="F3542">
        <v>1.1189</v>
      </c>
    </row>
    <row r="3543" spans="3:6" x14ac:dyDescent="0.25">
      <c r="C3543" s="131">
        <v>39409</v>
      </c>
      <c r="D3543">
        <v>1.1189</v>
      </c>
      <c r="F3543">
        <v>1.1189</v>
      </c>
    </row>
    <row r="3544" spans="3:6" x14ac:dyDescent="0.25">
      <c r="C3544" s="131">
        <v>39412</v>
      </c>
      <c r="D3544">
        <v>1.1173</v>
      </c>
      <c r="F3544">
        <v>1.1173</v>
      </c>
    </row>
    <row r="3545" spans="3:6" x14ac:dyDescent="0.25">
      <c r="C3545" s="131">
        <v>39413</v>
      </c>
      <c r="D3545">
        <v>1.1194999999999999</v>
      </c>
      <c r="F3545">
        <v>1.1194999999999999</v>
      </c>
    </row>
    <row r="3546" spans="3:6" x14ac:dyDescent="0.25">
      <c r="C3546" s="131">
        <v>39414</v>
      </c>
      <c r="D3546">
        <v>1.1185</v>
      </c>
      <c r="F3546">
        <v>1.1185</v>
      </c>
    </row>
    <row r="3547" spans="3:6" x14ac:dyDescent="0.25">
      <c r="C3547" s="131">
        <v>39415</v>
      </c>
      <c r="D3547">
        <v>1.1173999999999999</v>
      </c>
      <c r="F3547">
        <v>1.1173999999999999</v>
      </c>
    </row>
    <row r="3548" spans="3:6" x14ac:dyDescent="0.25">
      <c r="C3548" s="131">
        <v>39416</v>
      </c>
      <c r="D3548">
        <v>1.1166</v>
      </c>
      <c r="F3548">
        <v>1.1166</v>
      </c>
    </row>
    <row r="3549" spans="3:6" x14ac:dyDescent="0.25">
      <c r="C3549" s="131">
        <v>39419</v>
      </c>
      <c r="D3549">
        <v>1.1176999999999999</v>
      </c>
      <c r="F3549">
        <v>1.1176999999999999</v>
      </c>
    </row>
    <row r="3550" spans="3:6" x14ac:dyDescent="0.25">
      <c r="C3550" s="131">
        <v>39420</v>
      </c>
      <c r="D3550">
        <v>1.1177999999999999</v>
      </c>
      <c r="F3550">
        <v>1.1177999999999999</v>
      </c>
    </row>
    <row r="3551" spans="3:6" x14ac:dyDescent="0.25">
      <c r="C3551" s="131">
        <v>39421</v>
      </c>
      <c r="D3551">
        <v>1.1200000000000001</v>
      </c>
      <c r="F3551">
        <v>1.1200000000000001</v>
      </c>
    </row>
    <row r="3552" spans="3:6" x14ac:dyDescent="0.25">
      <c r="C3552" s="131">
        <v>39422</v>
      </c>
      <c r="D3552">
        <v>1.1202000000000001</v>
      </c>
      <c r="F3552">
        <v>1.1202000000000001</v>
      </c>
    </row>
    <row r="3553" spans="3:6" x14ac:dyDescent="0.25">
      <c r="C3553" s="131">
        <v>39423</v>
      </c>
      <c r="D3553">
        <v>1.1195999999999999</v>
      </c>
      <c r="F3553">
        <v>1.1195999999999999</v>
      </c>
    </row>
    <row r="3554" spans="3:6" x14ac:dyDescent="0.25">
      <c r="C3554" s="131">
        <v>39426</v>
      </c>
      <c r="D3554">
        <v>1.1169</v>
      </c>
      <c r="F3554">
        <v>1.1169</v>
      </c>
    </row>
    <row r="3555" spans="3:6" x14ac:dyDescent="0.25">
      <c r="C3555" s="131">
        <v>39427</v>
      </c>
      <c r="D3555">
        <v>1.1136999999999999</v>
      </c>
      <c r="F3555">
        <v>1.1136999999999999</v>
      </c>
    </row>
    <row r="3556" spans="3:6" x14ac:dyDescent="0.25">
      <c r="C3556" s="131">
        <v>39428</v>
      </c>
      <c r="D3556">
        <v>1.1152</v>
      </c>
      <c r="F3556">
        <v>1.1152</v>
      </c>
    </row>
    <row r="3557" spans="3:6" x14ac:dyDescent="0.25">
      <c r="C3557" s="131">
        <v>39429</v>
      </c>
      <c r="D3557">
        <v>1.1138999999999999</v>
      </c>
      <c r="F3557">
        <v>1.1138999999999999</v>
      </c>
    </row>
    <row r="3558" spans="3:6" x14ac:dyDescent="0.25">
      <c r="C3558" s="131">
        <v>39430</v>
      </c>
      <c r="D3558">
        <v>1.1136999999999999</v>
      </c>
      <c r="F3558">
        <v>1.1136999999999999</v>
      </c>
    </row>
    <row r="3559" spans="3:6" x14ac:dyDescent="0.25">
      <c r="C3559" s="131">
        <v>39433</v>
      </c>
      <c r="D3559">
        <v>1.1134999999999999</v>
      </c>
      <c r="F3559">
        <v>1.1134999999999999</v>
      </c>
    </row>
    <row r="3560" spans="3:6" x14ac:dyDescent="0.25">
      <c r="C3560" s="131">
        <v>39434</v>
      </c>
      <c r="D3560">
        <v>1.1127</v>
      </c>
      <c r="F3560">
        <v>1.1127</v>
      </c>
    </row>
    <row r="3561" spans="3:6" x14ac:dyDescent="0.25">
      <c r="C3561" s="131">
        <v>39435</v>
      </c>
      <c r="D3561">
        <v>1.1123000000000001</v>
      </c>
      <c r="F3561">
        <v>1.1123000000000001</v>
      </c>
    </row>
    <row r="3562" spans="3:6" x14ac:dyDescent="0.25">
      <c r="C3562" s="131">
        <v>39436</v>
      </c>
      <c r="D3562">
        <v>1.1134999999999999</v>
      </c>
      <c r="F3562">
        <v>1.1134999999999999</v>
      </c>
    </row>
    <row r="3563" spans="3:6" x14ac:dyDescent="0.25">
      <c r="C3563" s="131">
        <v>39437</v>
      </c>
      <c r="D3563">
        <v>1.1133999999999999</v>
      </c>
      <c r="F3563">
        <v>1.1133999999999999</v>
      </c>
    </row>
    <row r="3564" spans="3:6" x14ac:dyDescent="0.25">
      <c r="C3564" s="131">
        <v>39440</v>
      </c>
      <c r="D3564">
        <v>1.1114999999999999</v>
      </c>
      <c r="F3564">
        <v>1.1114999999999999</v>
      </c>
    </row>
    <row r="3565" spans="3:6" x14ac:dyDescent="0.25">
      <c r="C3565" s="131">
        <v>39443</v>
      </c>
      <c r="D3565">
        <v>1.1109</v>
      </c>
      <c r="F3565">
        <v>1.1109</v>
      </c>
    </row>
    <row r="3566" spans="3:6" x14ac:dyDescent="0.25">
      <c r="C3566" s="131">
        <v>39444</v>
      </c>
      <c r="D3566">
        <v>1.1117999999999999</v>
      </c>
      <c r="F3566">
        <v>1.1117999999999999</v>
      </c>
    </row>
    <row r="3567" spans="3:6" x14ac:dyDescent="0.25">
      <c r="C3567" s="131">
        <v>39447</v>
      </c>
      <c r="D3567">
        <v>1.1144000000000001</v>
      </c>
      <c r="F3567">
        <v>1.1144000000000001</v>
      </c>
    </row>
    <row r="3568" spans="3:6" x14ac:dyDescent="0.25">
      <c r="C3568" s="131">
        <v>39449</v>
      </c>
      <c r="D3568">
        <v>1.1148</v>
      </c>
      <c r="F3568">
        <v>1.1148</v>
      </c>
    </row>
    <row r="3569" spans="3:6" x14ac:dyDescent="0.25">
      <c r="C3569" s="131">
        <v>39450</v>
      </c>
      <c r="D3569">
        <v>1.1209</v>
      </c>
      <c r="F3569">
        <v>1.1209</v>
      </c>
    </row>
    <row r="3570" spans="3:6" x14ac:dyDescent="0.25">
      <c r="C3570" s="131">
        <v>39451</v>
      </c>
      <c r="D3570">
        <v>1.1214</v>
      </c>
      <c r="F3570">
        <v>1.1214</v>
      </c>
    </row>
    <row r="3571" spans="3:6" x14ac:dyDescent="0.25">
      <c r="C3571" s="131">
        <v>39454</v>
      </c>
      <c r="D3571">
        <v>1.1242000000000001</v>
      </c>
      <c r="F3571">
        <v>1.1242000000000001</v>
      </c>
    </row>
    <row r="3572" spans="3:6" x14ac:dyDescent="0.25">
      <c r="C3572" s="131">
        <v>39455</v>
      </c>
      <c r="D3572">
        <v>1.1225000000000001</v>
      </c>
      <c r="F3572">
        <v>1.1225000000000001</v>
      </c>
    </row>
    <row r="3573" spans="3:6" x14ac:dyDescent="0.25">
      <c r="C3573" s="131">
        <v>39456</v>
      </c>
      <c r="D3573">
        <v>1.1222000000000001</v>
      </c>
      <c r="F3573">
        <v>1.1222000000000001</v>
      </c>
    </row>
    <row r="3574" spans="3:6" x14ac:dyDescent="0.25">
      <c r="C3574" s="131">
        <v>39457</v>
      </c>
      <c r="D3574">
        <v>1.1223000000000001</v>
      </c>
      <c r="F3574">
        <v>1.1223000000000001</v>
      </c>
    </row>
    <row r="3575" spans="3:6" x14ac:dyDescent="0.25">
      <c r="C3575" s="131">
        <v>39458</v>
      </c>
      <c r="D3575">
        <v>1.1232</v>
      </c>
      <c r="F3575">
        <v>1.1232</v>
      </c>
    </row>
    <row r="3576" spans="3:6" x14ac:dyDescent="0.25">
      <c r="C3576" s="131">
        <v>39461</v>
      </c>
      <c r="D3576">
        <v>1.1255999999999999</v>
      </c>
      <c r="F3576">
        <v>1.1255999999999999</v>
      </c>
    </row>
    <row r="3577" spans="3:6" x14ac:dyDescent="0.25">
      <c r="C3577" s="131">
        <v>39462</v>
      </c>
      <c r="D3577">
        <v>1.1254999999999999</v>
      </c>
      <c r="F3577">
        <v>1.1254999999999999</v>
      </c>
    </row>
    <row r="3578" spans="3:6" x14ac:dyDescent="0.25">
      <c r="C3578" s="131">
        <v>39463</v>
      </c>
      <c r="D3578">
        <v>1.1281000000000001</v>
      </c>
      <c r="F3578">
        <v>1.1281000000000001</v>
      </c>
    </row>
    <row r="3579" spans="3:6" x14ac:dyDescent="0.25">
      <c r="C3579" s="131">
        <v>39464</v>
      </c>
      <c r="D3579">
        <v>1.1275999999999999</v>
      </c>
      <c r="F3579">
        <v>1.1275999999999999</v>
      </c>
    </row>
    <row r="3580" spans="3:6" x14ac:dyDescent="0.25">
      <c r="C3580" s="131">
        <v>39465</v>
      </c>
      <c r="D3580">
        <v>1.1274</v>
      </c>
      <c r="F3580">
        <v>1.1274</v>
      </c>
    </row>
    <row r="3581" spans="3:6" x14ac:dyDescent="0.25">
      <c r="C3581" s="131">
        <v>39468</v>
      </c>
      <c r="D3581">
        <v>1.1275999999999999</v>
      </c>
      <c r="F3581">
        <v>1.1275999999999999</v>
      </c>
    </row>
    <row r="3582" spans="3:6" x14ac:dyDescent="0.25">
      <c r="C3582" s="131">
        <v>39469</v>
      </c>
      <c r="D3582">
        <v>1.1324000000000001</v>
      </c>
      <c r="F3582">
        <v>1.1324000000000001</v>
      </c>
    </row>
    <row r="3583" spans="3:6" x14ac:dyDescent="0.25">
      <c r="C3583" s="131">
        <v>39470</v>
      </c>
      <c r="D3583">
        <v>1.1295999999999999</v>
      </c>
      <c r="F3583">
        <v>1.1295999999999999</v>
      </c>
    </row>
    <row r="3584" spans="3:6" x14ac:dyDescent="0.25">
      <c r="C3584" s="131">
        <v>39471</v>
      </c>
      <c r="D3584">
        <v>1.1273</v>
      </c>
      <c r="F3584">
        <v>1.1273</v>
      </c>
    </row>
    <row r="3585" spans="3:6" x14ac:dyDescent="0.25">
      <c r="C3585" s="131">
        <v>39472</v>
      </c>
      <c r="D3585">
        <v>1.123</v>
      </c>
      <c r="F3585">
        <v>1.123</v>
      </c>
    </row>
    <row r="3586" spans="3:6" x14ac:dyDescent="0.25">
      <c r="C3586" s="131">
        <v>39476</v>
      </c>
      <c r="D3586">
        <v>1.1266</v>
      </c>
      <c r="F3586">
        <v>1.1266</v>
      </c>
    </row>
    <row r="3587" spans="3:6" x14ac:dyDescent="0.25">
      <c r="C3587" s="131">
        <v>39477</v>
      </c>
      <c r="D3587">
        <v>1.1268</v>
      </c>
      <c r="F3587">
        <v>1.1268</v>
      </c>
    </row>
    <row r="3588" spans="3:6" x14ac:dyDescent="0.25">
      <c r="C3588" s="131">
        <v>39478</v>
      </c>
      <c r="D3588">
        <v>1.1198999999999999</v>
      </c>
      <c r="F3588">
        <v>1.1198999999999999</v>
      </c>
    </row>
    <row r="3589" spans="3:6" x14ac:dyDescent="0.25">
      <c r="C3589" s="131">
        <v>39479</v>
      </c>
      <c r="D3589">
        <v>1.1222000000000001</v>
      </c>
      <c r="F3589">
        <v>1.1222000000000001</v>
      </c>
    </row>
    <row r="3590" spans="3:6" x14ac:dyDescent="0.25">
      <c r="C3590" s="131">
        <v>39482</v>
      </c>
      <c r="D3590">
        <v>1.1196999999999999</v>
      </c>
      <c r="F3590">
        <v>1.1196999999999999</v>
      </c>
    </row>
    <row r="3591" spans="3:6" x14ac:dyDescent="0.25">
      <c r="C3591" s="131">
        <v>39483</v>
      </c>
      <c r="D3591">
        <v>1.1209</v>
      </c>
      <c r="F3591">
        <v>1.1209</v>
      </c>
    </row>
    <row r="3592" spans="3:6" x14ac:dyDescent="0.25">
      <c r="C3592" s="131">
        <v>39484</v>
      </c>
      <c r="D3592">
        <v>1.1225000000000001</v>
      </c>
      <c r="F3592">
        <v>1.1225000000000001</v>
      </c>
    </row>
    <row r="3593" spans="3:6" x14ac:dyDescent="0.25">
      <c r="C3593" s="131">
        <v>39485</v>
      </c>
      <c r="D3593">
        <v>1.1215999999999999</v>
      </c>
      <c r="F3593">
        <v>1.1215999999999999</v>
      </c>
    </row>
    <row r="3594" spans="3:6" x14ac:dyDescent="0.25">
      <c r="C3594" s="131">
        <v>39486</v>
      </c>
      <c r="D3594">
        <v>1.1197999999999999</v>
      </c>
      <c r="F3594">
        <v>1.1197999999999999</v>
      </c>
    </row>
    <row r="3595" spans="3:6" x14ac:dyDescent="0.25">
      <c r="C3595" s="131">
        <v>39489</v>
      </c>
      <c r="D3595">
        <v>1.1169</v>
      </c>
      <c r="F3595">
        <v>1.1169</v>
      </c>
    </row>
    <row r="3596" spans="3:6" x14ac:dyDescent="0.25">
      <c r="C3596" s="131">
        <v>39490</v>
      </c>
      <c r="D3596">
        <v>1.1153</v>
      </c>
      <c r="F3596">
        <v>1.1153</v>
      </c>
    </row>
    <row r="3597" spans="3:6" x14ac:dyDescent="0.25">
      <c r="C3597" s="131">
        <v>39491</v>
      </c>
      <c r="D3597">
        <v>1.1144000000000001</v>
      </c>
      <c r="F3597">
        <v>1.1144000000000001</v>
      </c>
    </row>
    <row r="3598" spans="3:6" x14ac:dyDescent="0.25">
      <c r="C3598" s="131">
        <v>39492</v>
      </c>
      <c r="D3598">
        <v>1.1109</v>
      </c>
      <c r="F3598">
        <v>1.1109</v>
      </c>
    </row>
    <row r="3599" spans="3:6" x14ac:dyDescent="0.25">
      <c r="C3599" s="131">
        <v>39493</v>
      </c>
      <c r="D3599">
        <v>1.111</v>
      </c>
      <c r="F3599">
        <v>1.111</v>
      </c>
    </row>
    <row r="3600" spans="3:6" x14ac:dyDescent="0.25">
      <c r="C3600" s="131">
        <v>39496</v>
      </c>
      <c r="D3600">
        <v>1.1103000000000001</v>
      </c>
      <c r="F3600">
        <v>1.1103000000000001</v>
      </c>
    </row>
    <row r="3601" spans="3:6" x14ac:dyDescent="0.25">
      <c r="C3601" s="131">
        <v>39497</v>
      </c>
      <c r="D3601">
        <v>1.1076999999999999</v>
      </c>
      <c r="F3601">
        <v>1.1076999999999999</v>
      </c>
    </row>
    <row r="3602" spans="3:6" x14ac:dyDescent="0.25">
      <c r="C3602" s="131">
        <v>39498</v>
      </c>
      <c r="D3602">
        <v>1.1099000000000001</v>
      </c>
      <c r="F3602">
        <v>1.1099000000000001</v>
      </c>
    </row>
    <row r="3603" spans="3:6" x14ac:dyDescent="0.25">
      <c r="C3603" s="131">
        <v>39499</v>
      </c>
      <c r="D3603">
        <v>1.1096999999999999</v>
      </c>
      <c r="F3603">
        <v>1.1096999999999999</v>
      </c>
    </row>
    <row r="3604" spans="3:6" x14ac:dyDescent="0.25">
      <c r="C3604" s="131">
        <v>39500</v>
      </c>
      <c r="D3604">
        <v>1.1111</v>
      </c>
      <c r="F3604">
        <v>1.1111</v>
      </c>
    </row>
    <row r="3605" spans="3:6" x14ac:dyDescent="0.25">
      <c r="C3605" s="131">
        <v>39503</v>
      </c>
      <c r="D3605">
        <v>1.109</v>
      </c>
      <c r="F3605">
        <v>1.109</v>
      </c>
    </row>
    <row r="3606" spans="3:6" x14ac:dyDescent="0.25">
      <c r="C3606" s="131">
        <v>39504</v>
      </c>
      <c r="D3606">
        <v>1.1097999999999999</v>
      </c>
      <c r="F3606">
        <v>1.1097999999999999</v>
      </c>
    </row>
    <row r="3607" spans="3:6" x14ac:dyDescent="0.25">
      <c r="C3607" s="131">
        <v>39505</v>
      </c>
      <c r="D3607">
        <v>1.1095999999999999</v>
      </c>
      <c r="F3607">
        <v>1.1095999999999999</v>
      </c>
    </row>
    <row r="3608" spans="3:6" x14ac:dyDescent="0.25">
      <c r="C3608" s="131">
        <v>39506</v>
      </c>
      <c r="D3608">
        <v>1.109</v>
      </c>
      <c r="F3608">
        <v>1.109</v>
      </c>
    </row>
    <row r="3609" spans="3:6" x14ac:dyDescent="0.25">
      <c r="C3609" s="131">
        <v>39507</v>
      </c>
      <c r="D3609">
        <v>1.1148</v>
      </c>
      <c r="F3609">
        <v>1.1148</v>
      </c>
    </row>
    <row r="3610" spans="3:6" x14ac:dyDescent="0.25">
      <c r="C3610" s="131">
        <v>39510</v>
      </c>
      <c r="D3610">
        <v>1.1153999999999999</v>
      </c>
      <c r="F3610">
        <v>1.1153999999999999</v>
      </c>
    </row>
    <row r="3611" spans="3:6" x14ac:dyDescent="0.25">
      <c r="C3611" s="131">
        <v>39511</v>
      </c>
      <c r="D3611">
        <v>1.1177999999999999</v>
      </c>
      <c r="F3611">
        <v>1.1177999999999999</v>
      </c>
    </row>
    <row r="3612" spans="3:6" x14ac:dyDescent="0.25">
      <c r="C3612" s="131">
        <v>39512</v>
      </c>
      <c r="D3612">
        <v>1.1162000000000001</v>
      </c>
      <c r="F3612">
        <v>1.1162000000000001</v>
      </c>
    </row>
    <row r="3613" spans="3:6" x14ac:dyDescent="0.25">
      <c r="C3613" s="131">
        <v>39513</v>
      </c>
      <c r="D3613">
        <v>1.1144000000000001</v>
      </c>
      <c r="F3613">
        <v>1.1144000000000001</v>
      </c>
    </row>
    <row r="3614" spans="3:6" x14ac:dyDescent="0.25">
      <c r="C3614" s="131">
        <v>39514</v>
      </c>
      <c r="D3614">
        <v>1.1156999999999999</v>
      </c>
      <c r="F3614">
        <v>1.1156999999999999</v>
      </c>
    </row>
    <row r="3615" spans="3:6" x14ac:dyDescent="0.25">
      <c r="C3615" s="131">
        <v>39517</v>
      </c>
      <c r="D3615">
        <v>1.1156999999999999</v>
      </c>
      <c r="F3615">
        <v>1.1156999999999999</v>
      </c>
    </row>
    <row r="3616" spans="3:6" x14ac:dyDescent="0.25">
      <c r="C3616" s="131">
        <v>39518</v>
      </c>
      <c r="D3616">
        <v>1.1141000000000001</v>
      </c>
      <c r="F3616">
        <v>1.1141000000000001</v>
      </c>
    </row>
    <row r="3617" spans="3:6" x14ac:dyDescent="0.25">
      <c r="C3617" s="131">
        <v>39519</v>
      </c>
      <c r="D3617">
        <v>1.1167</v>
      </c>
      <c r="F3617">
        <v>1.1167</v>
      </c>
    </row>
    <row r="3618" spans="3:6" x14ac:dyDescent="0.25">
      <c r="C3618" s="131">
        <v>39520</v>
      </c>
      <c r="D3618">
        <v>1.1156999999999999</v>
      </c>
      <c r="F3618">
        <v>1.1156999999999999</v>
      </c>
    </row>
    <row r="3619" spans="3:6" x14ac:dyDescent="0.25">
      <c r="C3619" s="131">
        <v>39521</v>
      </c>
      <c r="D3619">
        <v>1.1176999999999999</v>
      </c>
      <c r="F3619">
        <v>1.1176999999999999</v>
      </c>
    </row>
    <row r="3620" spans="3:6" x14ac:dyDescent="0.25">
      <c r="C3620" s="131">
        <v>39524</v>
      </c>
      <c r="D3620">
        <v>1.1222000000000001</v>
      </c>
      <c r="F3620">
        <v>1.1222000000000001</v>
      </c>
    </row>
    <row r="3621" spans="3:6" x14ac:dyDescent="0.25">
      <c r="C3621" s="131">
        <v>39525</v>
      </c>
      <c r="D3621">
        <v>1.1223000000000001</v>
      </c>
      <c r="F3621">
        <v>1.1223000000000001</v>
      </c>
    </row>
    <row r="3622" spans="3:6" x14ac:dyDescent="0.25">
      <c r="C3622" s="131">
        <v>39526</v>
      </c>
      <c r="D3622">
        <v>1.1214999999999999</v>
      </c>
      <c r="F3622">
        <v>1.1214999999999999</v>
      </c>
    </row>
    <row r="3623" spans="3:6" x14ac:dyDescent="0.25">
      <c r="C3623" s="131">
        <v>39527</v>
      </c>
      <c r="D3623">
        <v>1.1245000000000001</v>
      </c>
      <c r="F3623">
        <v>1.1245000000000001</v>
      </c>
    </row>
    <row r="3624" spans="3:6" x14ac:dyDescent="0.25">
      <c r="C3624" s="131">
        <v>39532</v>
      </c>
      <c r="D3624">
        <v>1.1228</v>
      </c>
      <c r="F3624">
        <v>1.1228</v>
      </c>
    </row>
    <row r="3625" spans="3:6" x14ac:dyDescent="0.25">
      <c r="C3625" s="131">
        <v>39533</v>
      </c>
      <c r="D3625">
        <v>1.1254999999999999</v>
      </c>
      <c r="F3625">
        <v>1.1254999999999999</v>
      </c>
    </row>
    <row r="3626" spans="3:6" x14ac:dyDescent="0.25">
      <c r="C3626" s="131">
        <v>39534</v>
      </c>
      <c r="D3626">
        <v>1.1267</v>
      </c>
      <c r="F3626">
        <v>1.1267</v>
      </c>
    </row>
    <row r="3627" spans="3:6" x14ac:dyDescent="0.25">
      <c r="C3627" s="131">
        <v>39535</v>
      </c>
      <c r="D3627">
        <v>1.1238999999999999</v>
      </c>
      <c r="F3627">
        <v>1.1238999999999999</v>
      </c>
    </row>
    <row r="3628" spans="3:6" x14ac:dyDescent="0.25">
      <c r="C3628" s="131">
        <v>39538</v>
      </c>
      <c r="D3628">
        <v>1.1264000000000001</v>
      </c>
      <c r="F3628">
        <v>1.1264000000000001</v>
      </c>
    </row>
    <row r="3629" spans="3:6" x14ac:dyDescent="0.25">
      <c r="C3629" s="131">
        <v>39539</v>
      </c>
      <c r="D3629">
        <v>1.1285000000000001</v>
      </c>
      <c r="F3629">
        <v>1.1285000000000001</v>
      </c>
    </row>
    <row r="3630" spans="3:6" x14ac:dyDescent="0.25">
      <c r="C3630" s="131">
        <v>39540</v>
      </c>
      <c r="D3630">
        <v>1.1255999999999999</v>
      </c>
      <c r="F3630">
        <v>1.1255999999999999</v>
      </c>
    </row>
    <row r="3631" spans="3:6" x14ac:dyDescent="0.25">
      <c r="C3631" s="131">
        <v>39541</v>
      </c>
      <c r="D3631">
        <v>1.1269</v>
      </c>
      <c r="F3631">
        <v>1.1269</v>
      </c>
    </row>
    <row r="3632" spans="3:6" x14ac:dyDescent="0.25">
      <c r="C3632" s="131">
        <v>39542</v>
      </c>
      <c r="D3632">
        <v>1.1255999999999999</v>
      </c>
      <c r="F3632">
        <v>1.1255999999999999</v>
      </c>
    </row>
    <row r="3633" spans="3:6" x14ac:dyDescent="0.25">
      <c r="C3633" s="131">
        <v>39545</v>
      </c>
      <c r="D3633">
        <v>1.1274</v>
      </c>
      <c r="F3633">
        <v>1.1274</v>
      </c>
    </row>
    <row r="3634" spans="3:6" x14ac:dyDescent="0.25">
      <c r="C3634" s="131">
        <v>39546</v>
      </c>
      <c r="D3634">
        <v>1.1262000000000001</v>
      </c>
      <c r="F3634">
        <v>1.1262000000000001</v>
      </c>
    </row>
    <row r="3635" spans="3:6" x14ac:dyDescent="0.25">
      <c r="C3635" s="131">
        <v>39547</v>
      </c>
      <c r="D3635">
        <v>1.1271</v>
      </c>
      <c r="F3635">
        <v>1.1271</v>
      </c>
    </row>
    <row r="3636" spans="3:6" x14ac:dyDescent="0.25">
      <c r="C3636" s="131">
        <v>39548</v>
      </c>
      <c r="D3636">
        <v>1.1283000000000001</v>
      </c>
      <c r="F3636">
        <v>1.1283000000000001</v>
      </c>
    </row>
    <row r="3637" spans="3:6" x14ac:dyDescent="0.25">
      <c r="C3637" s="131">
        <v>39549</v>
      </c>
      <c r="D3637">
        <v>1.1267</v>
      </c>
      <c r="F3637">
        <v>1.1267</v>
      </c>
    </row>
    <row r="3638" spans="3:6" x14ac:dyDescent="0.25">
      <c r="C3638" s="131">
        <v>39552</v>
      </c>
      <c r="D3638">
        <v>1.1304000000000001</v>
      </c>
      <c r="F3638">
        <v>1.1304000000000001</v>
      </c>
    </row>
    <row r="3639" spans="3:6" x14ac:dyDescent="0.25">
      <c r="C3639" s="131">
        <v>39553</v>
      </c>
      <c r="D3639">
        <v>1.1299999999999999</v>
      </c>
      <c r="F3639">
        <v>1.1299999999999999</v>
      </c>
    </row>
    <row r="3640" spans="3:6" x14ac:dyDescent="0.25">
      <c r="C3640" s="131">
        <v>39554</v>
      </c>
      <c r="D3640">
        <v>1.1287</v>
      </c>
      <c r="F3640">
        <v>1.1287</v>
      </c>
    </row>
    <row r="3641" spans="3:6" x14ac:dyDescent="0.25">
      <c r="C3641" s="131">
        <v>39555</v>
      </c>
      <c r="D3641">
        <v>1.1277999999999999</v>
      </c>
      <c r="F3641">
        <v>1.1277999999999999</v>
      </c>
    </row>
    <row r="3642" spans="3:6" x14ac:dyDescent="0.25">
      <c r="C3642" s="131">
        <v>39556</v>
      </c>
      <c r="D3642">
        <v>1.1282000000000001</v>
      </c>
      <c r="F3642">
        <v>1.1282000000000001</v>
      </c>
    </row>
    <row r="3643" spans="3:6" x14ac:dyDescent="0.25">
      <c r="C3643" s="131">
        <v>39559</v>
      </c>
      <c r="D3643">
        <v>1.125</v>
      </c>
      <c r="F3643">
        <v>1.125</v>
      </c>
    </row>
    <row r="3644" spans="3:6" x14ac:dyDescent="0.25">
      <c r="C3644" s="131">
        <v>39560</v>
      </c>
      <c r="D3644">
        <v>1.1262000000000001</v>
      </c>
      <c r="F3644">
        <v>1.1262000000000001</v>
      </c>
    </row>
    <row r="3645" spans="3:6" x14ac:dyDescent="0.25">
      <c r="C3645" s="131">
        <v>39561</v>
      </c>
      <c r="D3645">
        <v>1.1221000000000001</v>
      </c>
      <c r="F3645">
        <v>1.1221000000000001</v>
      </c>
    </row>
    <row r="3646" spans="3:6" x14ac:dyDescent="0.25">
      <c r="C3646" s="131">
        <v>39562</v>
      </c>
      <c r="D3646">
        <v>1.123</v>
      </c>
      <c r="F3646">
        <v>1.123</v>
      </c>
    </row>
    <row r="3647" spans="3:6" x14ac:dyDescent="0.25">
      <c r="C3647" s="131">
        <v>39566</v>
      </c>
      <c r="D3647">
        <v>1.1245000000000001</v>
      </c>
      <c r="F3647">
        <v>1.1245000000000001</v>
      </c>
    </row>
    <row r="3648" spans="3:6" x14ac:dyDescent="0.25">
      <c r="C3648" s="131">
        <v>39567</v>
      </c>
      <c r="D3648">
        <v>1.1251</v>
      </c>
      <c r="F3648">
        <v>1.1251</v>
      </c>
    </row>
    <row r="3649" spans="3:6" x14ac:dyDescent="0.25">
      <c r="C3649" s="131">
        <v>39568</v>
      </c>
      <c r="D3649">
        <v>1.1274</v>
      </c>
      <c r="F3649">
        <v>1.1274</v>
      </c>
    </row>
    <row r="3650" spans="3:6" x14ac:dyDescent="0.25">
      <c r="C3650" s="131">
        <v>39569</v>
      </c>
      <c r="D3650">
        <v>1.1314</v>
      </c>
      <c r="F3650">
        <v>1.1314</v>
      </c>
    </row>
    <row r="3651" spans="3:6" x14ac:dyDescent="0.25">
      <c r="C3651" s="131">
        <v>39570</v>
      </c>
      <c r="D3651">
        <v>1.1315999999999999</v>
      </c>
      <c r="F3651">
        <v>1.1315999999999999</v>
      </c>
    </row>
    <row r="3652" spans="3:6" x14ac:dyDescent="0.25">
      <c r="C3652" s="131">
        <v>39573</v>
      </c>
      <c r="D3652">
        <v>1.1289</v>
      </c>
      <c r="F3652">
        <v>1.1289</v>
      </c>
    </row>
    <row r="3653" spans="3:6" x14ac:dyDescent="0.25">
      <c r="C3653" s="131">
        <v>39574</v>
      </c>
      <c r="D3653">
        <v>1.1305000000000001</v>
      </c>
      <c r="F3653">
        <v>1.1305000000000001</v>
      </c>
    </row>
    <row r="3654" spans="3:6" x14ac:dyDescent="0.25">
      <c r="C3654" s="131">
        <v>39575</v>
      </c>
      <c r="D3654">
        <v>1.1304000000000001</v>
      </c>
      <c r="F3654">
        <v>1.1304000000000001</v>
      </c>
    </row>
    <row r="3655" spans="3:6" x14ac:dyDescent="0.25">
      <c r="C3655" s="131">
        <v>39576</v>
      </c>
      <c r="D3655">
        <v>1.1328</v>
      </c>
      <c r="F3655">
        <v>1.1328</v>
      </c>
    </row>
    <row r="3656" spans="3:6" x14ac:dyDescent="0.25">
      <c r="C3656" s="131">
        <v>39577</v>
      </c>
      <c r="D3656">
        <v>1.1356999999999999</v>
      </c>
      <c r="F3656">
        <v>1.1356999999999999</v>
      </c>
    </row>
    <row r="3657" spans="3:6" x14ac:dyDescent="0.25">
      <c r="C3657" s="131">
        <v>39580</v>
      </c>
      <c r="D3657">
        <v>1.1365000000000001</v>
      </c>
      <c r="F3657">
        <v>1.1365000000000001</v>
      </c>
    </row>
    <row r="3658" spans="3:6" x14ac:dyDescent="0.25">
      <c r="C3658" s="131">
        <v>39581</v>
      </c>
      <c r="D3658">
        <v>1.1366000000000001</v>
      </c>
      <c r="F3658">
        <v>1.1366000000000001</v>
      </c>
    </row>
    <row r="3659" spans="3:6" x14ac:dyDescent="0.25">
      <c r="C3659" s="131">
        <v>39582</v>
      </c>
      <c r="D3659">
        <v>1.1348</v>
      </c>
      <c r="F3659">
        <v>1.1348</v>
      </c>
    </row>
    <row r="3660" spans="3:6" x14ac:dyDescent="0.25">
      <c r="C3660" s="131">
        <v>39583</v>
      </c>
      <c r="D3660">
        <v>1.1334</v>
      </c>
      <c r="F3660">
        <v>1.1334</v>
      </c>
    </row>
    <row r="3661" spans="3:6" x14ac:dyDescent="0.25">
      <c r="C3661" s="131">
        <v>39584</v>
      </c>
      <c r="D3661">
        <v>1.1336999999999999</v>
      </c>
      <c r="F3661">
        <v>1.1336999999999999</v>
      </c>
    </row>
    <row r="3662" spans="3:6" x14ac:dyDescent="0.25">
      <c r="C3662" s="131">
        <v>39587</v>
      </c>
      <c r="D3662">
        <v>1.1355</v>
      </c>
      <c r="F3662">
        <v>1.1355</v>
      </c>
    </row>
    <row r="3663" spans="3:6" x14ac:dyDescent="0.25">
      <c r="C3663" s="131">
        <v>39588</v>
      </c>
      <c r="D3663">
        <v>1.1336999999999999</v>
      </c>
      <c r="F3663">
        <v>1.1336999999999999</v>
      </c>
    </row>
    <row r="3664" spans="3:6" x14ac:dyDescent="0.25">
      <c r="C3664" s="131">
        <v>39589</v>
      </c>
      <c r="D3664">
        <v>1.1362000000000001</v>
      </c>
      <c r="F3664">
        <v>1.1362000000000001</v>
      </c>
    </row>
    <row r="3665" spans="3:6" x14ac:dyDescent="0.25">
      <c r="C3665" s="131">
        <v>39590</v>
      </c>
      <c r="D3665">
        <v>1.1319999999999999</v>
      </c>
      <c r="F3665">
        <v>1.1319999999999999</v>
      </c>
    </row>
    <row r="3666" spans="3:6" x14ac:dyDescent="0.25">
      <c r="C3666" s="131">
        <v>39591</v>
      </c>
      <c r="D3666">
        <v>1.1286</v>
      </c>
      <c r="F3666">
        <v>1.1286</v>
      </c>
    </row>
    <row r="3667" spans="3:6" x14ac:dyDescent="0.25">
      <c r="C3667" s="131">
        <v>39594</v>
      </c>
      <c r="D3667">
        <v>1.1309</v>
      </c>
      <c r="F3667">
        <v>1.1309</v>
      </c>
    </row>
    <row r="3668" spans="3:6" x14ac:dyDescent="0.25">
      <c r="C3668" s="131">
        <v>39595</v>
      </c>
      <c r="D3668">
        <v>1.1293</v>
      </c>
      <c r="F3668">
        <v>1.1293</v>
      </c>
    </row>
    <row r="3669" spans="3:6" x14ac:dyDescent="0.25">
      <c r="C3669" s="131">
        <v>39596</v>
      </c>
      <c r="D3669">
        <v>1.1288</v>
      </c>
      <c r="F3669">
        <v>1.1288</v>
      </c>
    </row>
    <row r="3670" spans="3:6" x14ac:dyDescent="0.25">
      <c r="C3670" s="131">
        <v>39597</v>
      </c>
      <c r="D3670">
        <v>1.1269</v>
      </c>
      <c r="F3670">
        <v>1.1269</v>
      </c>
    </row>
    <row r="3671" spans="3:6" x14ac:dyDescent="0.25">
      <c r="C3671" s="131">
        <v>39598</v>
      </c>
      <c r="D3671">
        <v>1.1301000000000001</v>
      </c>
      <c r="F3671">
        <v>1.1301000000000001</v>
      </c>
    </row>
    <row r="3672" spans="3:6" x14ac:dyDescent="0.25">
      <c r="C3672" s="131">
        <v>39599</v>
      </c>
      <c r="D3672">
        <v>1.1301000000000001</v>
      </c>
      <c r="F3672">
        <v>1.1301000000000001</v>
      </c>
    </row>
    <row r="3673" spans="3:6" x14ac:dyDescent="0.25">
      <c r="C3673" s="131">
        <v>39601</v>
      </c>
      <c r="D3673">
        <v>1.1306</v>
      </c>
      <c r="F3673">
        <v>1.1306</v>
      </c>
    </row>
    <row r="3674" spans="3:6" x14ac:dyDescent="0.25">
      <c r="C3674" s="131">
        <v>39602</v>
      </c>
      <c r="D3674">
        <v>1.1322000000000001</v>
      </c>
      <c r="F3674">
        <v>1.1322000000000001</v>
      </c>
    </row>
    <row r="3675" spans="3:6" x14ac:dyDescent="0.25">
      <c r="C3675" s="131">
        <v>39603</v>
      </c>
      <c r="D3675">
        <v>1.1287</v>
      </c>
      <c r="F3675">
        <v>1.1287</v>
      </c>
    </row>
    <row r="3676" spans="3:6" x14ac:dyDescent="0.25">
      <c r="C3676" s="131">
        <v>39604</v>
      </c>
      <c r="D3676">
        <v>1.1287</v>
      </c>
      <c r="F3676">
        <v>1.1287</v>
      </c>
    </row>
    <row r="3677" spans="3:6" x14ac:dyDescent="0.25">
      <c r="C3677" s="131">
        <v>39605</v>
      </c>
      <c r="D3677">
        <v>1.1254999999999999</v>
      </c>
      <c r="F3677">
        <v>1.1254999999999999</v>
      </c>
    </row>
    <row r="3678" spans="3:6" x14ac:dyDescent="0.25">
      <c r="C3678" s="131">
        <v>39609</v>
      </c>
      <c r="D3678">
        <v>1.1194</v>
      </c>
      <c r="F3678">
        <v>1.1194</v>
      </c>
    </row>
    <row r="3679" spans="3:6" x14ac:dyDescent="0.25">
      <c r="C3679" s="131">
        <v>39610</v>
      </c>
      <c r="D3679">
        <v>1.1208</v>
      </c>
      <c r="F3679">
        <v>1.1208</v>
      </c>
    </row>
    <row r="3680" spans="3:6" x14ac:dyDescent="0.25">
      <c r="C3680" s="131">
        <v>39611</v>
      </c>
      <c r="D3680">
        <v>1.1256999999999999</v>
      </c>
      <c r="F3680">
        <v>1.1256999999999999</v>
      </c>
    </row>
    <row r="3681" spans="3:6" x14ac:dyDescent="0.25">
      <c r="C3681" s="131">
        <v>39612</v>
      </c>
      <c r="D3681">
        <v>1.1218999999999999</v>
      </c>
      <c r="F3681">
        <v>1.1218999999999999</v>
      </c>
    </row>
    <row r="3682" spans="3:6" x14ac:dyDescent="0.25">
      <c r="C3682" s="131">
        <v>39615</v>
      </c>
      <c r="D3682">
        <v>1.1226</v>
      </c>
      <c r="F3682">
        <v>1.1226</v>
      </c>
    </row>
    <row r="3683" spans="3:6" x14ac:dyDescent="0.25">
      <c r="C3683" s="131">
        <v>39616</v>
      </c>
      <c r="D3683">
        <v>1.1264000000000001</v>
      </c>
      <c r="F3683">
        <v>1.1264000000000001</v>
      </c>
    </row>
    <row r="3684" spans="3:6" x14ac:dyDescent="0.25">
      <c r="C3684" s="131">
        <v>39617</v>
      </c>
      <c r="D3684">
        <v>1.1285000000000001</v>
      </c>
      <c r="F3684">
        <v>1.1285000000000001</v>
      </c>
    </row>
    <row r="3685" spans="3:6" x14ac:dyDescent="0.25">
      <c r="C3685" s="131">
        <v>39618</v>
      </c>
      <c r="D3685">
        <v>1.1273</v>
      </c>
      <c r="F3685">
        <v>1.1273</v>
      </c>
    </row>
    <row r="3686" spans="3:6" x14ac:dyDescent="0.25">
      <c r="C3686" s="131">
        <v>39619</v>
      </c>
      <c r="D3686">
        <v>1.1237999999999999</v>
      </c>
      <c r="F3686">
        <v>1.1237999999999999</v>
      </c>
    </row>
    <row r="3687" spans="3:6" x14ac:dyDescent="0.25">
      <c r="C3687" s="131">
        <v>39622</v>
      </c>
      <c r="D3687">
        <v>1.1267</v>
      </c>
      <c r="F3687">
        <v>1.1267</v>
      </c>
    </row>
    <row r="3688" spans="3:6" x14ac:dyDescent="0.25">
      <c r="C3688" s="131">
        <v>39623</v>
      </c>
      <c r="D3688">
        <v>1.1263000000000001</v>
      </c>
      <c r="F3688">
        <v>1.1263000000000001</v>
      </c>
    </row>
    <row r="3689" spans="3:6" x14ac:dyDescent="0.25">
      <c r="C3689" s="131">
        <v>39624</v>
      </c>
      <c r="D3689">
        <v>1.1286</v>
      </c>
      <c r="F3689">
        <v>1.1286</v>
      </c>
    </row>
    <row r="3690" spans="3:6" x14ac:dyDescent="0.25">
      <c r="C3690" s="131">
        <v>39625</v>
      </c>
      <c r="D3690">
        <v>1.1284000000000001</v>
      </c>
      <c r="F3690">
        <v>1.1284000000000001</v>
      </c>
    </row>
    <row r="3691" spans="3:6" x14ac:dyDescent="0.25">
      <c r="C3691" s="131">
        <v>39626</v>
      </c>
      <c r="D3691">
        <v>1.1297999999999999</v>
      </c>
      <c r="F3691">
        <v>1.1297999999999999</v>
      </c>
    </row>
    <row r="3692" spans="3:6" x14ac:dyDescent="0.25">
      <c r="C3692" s="131">
        <v>39627</v>
      </c>
      <c r="D3692">
        <v>1.1297999999999999</v>
      </c>
      <c r="F3692">
        <v>1.1297999999999999</v>
      </c>
    </row>
    <row r="3693" spans="3:6" x14ac:dyDescent="0.25">
      <c r="C3693" s="131">
        <v>39629</v>
      </c>
      <c r="D3693">
        <v>1.1315</v>
      </c>
      <c r="F3693">
        <v>1.1315</v>
      </c>
    </row>
    <row r="3694" spans="3:6" x14ac:dyDescent="0.25">
      <c r="C3694" s="131">
        <v>39630</v>
      </c>
      <c r="D3694">
        <v>1.1307</v>
      </c>
      <c r="F3694">
        <v>1.1307</v>
      </c>
    </row>
    <row r="3695" spans="3:6" x14ac:dyDescent="0.25">
      <c r="C3695" s="131">
        <v>39631</v>
      </c>
      <c r="D3695">
        <v>1.129</v>
      </c>
      <c r="F3695">
        <v>1.129</v>
      </c>
    </row>
    <row r="3696" spans="3:6" x14ac:dyDescent="0.25">
      <c r="C3696" s="131">
        <v>39632</v>
      </c>
      <c r="D3696">
        <v>1.1304000000000001</v>
      </c>
      <c r="F3696">
        <v>1.1304000000000001</v>
      </c>
    </row>
    <row r="3697" spans="3:6" x14ac:dyDescent="0.25">
      <c r="C3697" s="131">
        <v>39633</v>
      </c>
      <c r="D3697">
        <v>1.1325000000000001</v>
      </c>
      <c r="F3697">
        <v>1.1325000000000001</v>
      </c>
    </row>
    <row r="3698" spans="3:6" x14ac:dyDescent="0.25">
      <c r="C3698" s="131">
        <v>39636</v>
      </c>
      <c r="D3698">
        <v>1.1347</v>
      </c>
      <c r="F3698">
        <v>1.1347</v>
      </c>
    </row>
    <row r="3699" spans="3:6" x14ac:dyDescent="0.25">
      <c r="C3699" s="131">
        <v>39637</v>
      </c>
      <c r="D3699">
        <v>1.1354</v>
      </c>
      <c r="F3699">
        <v>1.1354</v>
      </c>
    </row>
    <row r="3700" spans="3:6" x14ac:dyDescent="0.25">
      <c r="C3700" s="131">
        <v>39638</v>
      </c>
      <c r="D3700">
        <v>1.1362000000000001</v>
      </c>
      <c r="F3700">
        <v>1.1362000000000001</v>
      </c>
    </row>
    <row r="3701" spans="3:6" x14ac:dyDescent="0.25">
      <c r="C3701" s="131">
        <v>39639</v>
      </c>
      <c r="D3701">
        <v>1.137</v>
      </c>
      <c r="F3701">
        <v>1.137</v>
      </c>
    </row>
    <row r="3702" spans="3:6" x14ac:dyDescent="0.25">
      <c r="C3702" s="131">
        <v>39640</v>
      </c>
      <c r="D3702">
        <v>1.1359999999999999</v>
      </c>
      <c r="F3702">
        <v>1.1359999999999999</v>
      </c>
    </row>
    <row r="3703" spans="3:6" x14ac:dyDescent="0.25">
      <c r="C3703" s="131">
        <v>39643</v>
      </c>
      <c r="D3703">
        <v>1.1352</v>
      </c>
      <c r="F3703">
        <v>1.1352</v>
      </c>
    </row>
    <row r="3704" spans="3:6" x14ac:dyDescent="0.25">
      <c r="C3704" s="131">
        <v>39644</v>
      </c>
      <c r="D3704">
        <v>1.1376999999999999</v>
      </c>
      <c r="F3704">
        <v>1.1376999999999999</v>
      </c>
    </row>
    <row r="3705" spans="3:6" x14ac:dyDescent="0.25">
      <c r="C3705" s="131">
        <v>39645</v>
      </c>
      <c r="D3705">
        <v>1.1377999999999999</v>
      </c>
      <c r="F3705">
        <v>1.1377999999999999</v>
      </c>
    </row>
    <row r="3706" spans="3:6" x14ac:dyDescent="0.25">
      <c r="C3706" s="131">
        <v>39646</v>
      </c>
      <c r="D3706">
        <v>1.1379999999999999</v>
      </c>
      <c r="F3706">
        <v>1.1379999999999999</v>
      </c>
    </row>
    <row r="3707" spans="3:6" x14ac:dyDescent="0.25">
      <c r="C3707" s="131">
        <v>39647</v>
      </c>
      <c r="D3707">
        <v>1.1366000000000001</v>
      </c>
      <c r="F3707">
        <v>1.1366000000000001</v>
      </c>
    </row>
    <row r="3708" spans="3:6" x14ac:dyDescent="0.25">
      <c r="C3708" s="131">
        <v>39650</v>
      </c>
      <c r="D3708">
        <v>1.1359999999999999</v>
      </c>
      <c r="F3708">
        <v>1.1359999999999999</v>
      </c>
    </row>
    <row r="3709" spans="3:6" x14ac:dyDescent="0.25">
      <c r="C3709" s="131">
        <v>39651</v>
      </c>
      <c r="D3709">
        <v>1.1349</v>
      </c>
      <c r="F3709">
        <v>1.1349</v>
      </c>
    </row>
    <row r="3710" spans="3:6" x14ac:dyDescent="0.25">
      <c r="C3710" s="131">
        <v>39652</v>
      </c>
      <c r="D3710">
        <v>1.1366000000000001</v>
      </c>
      <c r="F3710">
        <v>1.1366000000000001</v>
      </c>
    </row>
    <row r="3711" spans="3:6" x14ac:dyDescent="0.25">
      <c r="C3711" s="131">
        <v>39653</v>
      </c>
      <c r="D3711">
        <v>1.139</v>
      </c>
      <c r="F3711">
        <v>1.139</v>
      </c>
    </row>
    <row r="3712" spans="3:6" x14ac:dyDescent="0.25">
      <c r="C3712" s="131">
        <v>39654</v>
      </c>
      <c r="D3712">
        <v>1.1424000000000001</v>
      </c>
      <c r="F3712">
        <v>1.1424000000000001</v>
      </c>
    </row>
    <row r="3713" spans="3:6" x14ac:dyDescent="0.25">
      <c r="C3713" s="131">
        <v>39657</v>
      </c>
      <c r="D3713">
        <v>1.1431</v>
      </c>
      <c r="F3713">
        <v>1.1431</v>
      </c>
    </row>
    <row r="3714" spans="3:6" x14ac:dyDescent="0.25">
      <c r="C3714" s="131">
        <v>39658</v>
      </c>
      <c r="D3714">
        <v>1.1418999999999999</v>
      </c>
      <c r="F3714">
        <v>1.1418999999999999</v>
      </c>
    </row>
    <row r="3715" spans="3:6" x14ac:dyDescent="0.25">
      <c r="C3715" s="131">
        <v>39659</v>
      </c>
      <c r="D3715">
        <v>1.1445000000000001</v>
      </c>
      <c r="F3715">
        <v>1.1445000000000001</v>
      </c>
    </row>
    <row r="3716" spans="3:6" x14ac:dyDescent="0.25">
      <c r="C3716" s="131">
        <v>39660</v>
      </c>
      <c r="D3716">
        <v>1.1477999999999999</v>
      </c>
      <c r="F3716">
        <v>1.1477999999999999</v>
      </c>
    </row>
    <row r="3717" spans="3:6" x14ac:dyDescent="0.25">
      <c r="C3717" s="131">
        <v>39661</v>
      </c>
      <c r="D3717">
        <v>1.1527000000000001</v>
      </c>
      <c r="F3717">
        <v>1.1527000000000001</v>
      </c>
    </row>
    <row r="3718" spans="3:6" x14ac:dyDescent="0.25">
      <c r="C3718" s="131">
        <v>39664</v>
      </c>
      <c r="D3718">
        <v>1.1553</v>
      </c>
      <c r="F3718">
        <v>1.1553</v>
      </c>
    </row>
    <row r="3719" spans="3:6" x14ac:dyDescent="0.25">
      <c r="C3719" s="131">
        <v>39665</v>
      </c>
      <c r="D3719">
        <v>1.1591</v>
      </c>
      <c r="F3719">
        <v>1.1591</v>
      </c>
    </row>
    <row r="3720" spans="3:6" x14ac:dyDescent="0.25">
      <c r="C3720" s="131">
        <v>39666</v>
      </c>
      <c r="D3720">
        <v>1.1588000000000001</v>
      </c>
      <c r="F3720">
        <v>1.1588000000000001</v>
      </c>
    </row>
    <row r="3721" spans="3:6" x14ac:dyDescent="0.25">
      <c r="C3721" s="131">
        <v>39667</v>
      </c>
      <c r="D3721">
        <v>1.1600999999999999</v>
      </c>
      <c r="F3721">
        <v>1.1600999999999999</v>
      </c>
    </row>
    <row r="3722" spans="3:6" x14ac:dyDescent="0.25">
      <c r="C3722" s="131">
        <v>39668</v>
      </c>
      <c r="D3722">
        <v>1.1623000000000001</v>
      </c>
      <c r="F3722">
        <v>1.1623000000000001</v>
      </c>
    </row>
    <row r="3723" spans="3:6" x14ac:dyDescent="0.25">
      <c r="C3723" s="131">
        <v>39671</v>
      </c>
      <c r="D3723">
        <v>1.1627000000000001</v>
      </c>
      <c r="F3723">
        <v>1.1627000000000001</v>
      </c>
    </row>
    <row r="3724" spans="3:6" x14ac:dyDescent="0.25">
      <c r="C3724" s="131">
        <v>39672</v>
      </c>
      <c r="D3724">
        <v>1.1645000000000001</v>
      </c>
      <c r="F3724">
        <v>1.1645000000000001</v>
      </c>
    </row>
    <row r="3725" spans="3:6" x14ac:dyDescent="0.25">
      <c r="C3725" s="131">
        <v>39673</v>
      </c>
      <c r="D3725">
        <v>1.1658999999999999</v>
      </c>
      <c r="F3725">
        <v>1.1658999999999999</v>
      </c>
    </row>
    <row r="3726" spans="3:6" x14ac:dyDescent="0.25">
      <c r="C3726" s="131">
        <v>39674</v>
      </c>
      <c r="D3726">
        <v>1.1658999999999999</v>
      </c>
      <c r="F3726">
        <v>1.1658999999999999</v>
      </c>
    </row>
    <row r="3727" spans="3:6" x14ac:dyDescent="0.25">
      <c r="C3727" s="131">
        <v>39675</v>
      </c>
      <c r="D3727">
        <v>1.1674</v>
      </c>
      <c r="F3727">
        <v>1.1674</v>
      </c>
    </row>
    <row r="3728" spans="3:6" x14ac:dyDescent="0.25">
      <c r="C3728" s="131">
        <v>39678</v>
      </c>
      <c r="D3728">
        <v>1.1680999999999999</v>
      </c>
      <c r="F3728">
        <v>1.1680999999999999</v>
      </c>
    </row>
    <row r="3729" spans="3:6" x14ac:dyDescent="0.25">
      <c r="C3729" s="131">
        <v>39679</v>
      </c>
      <c r="D3729">
        <v>1.1676</v>
      </c>
      <c r="F3729">
        <v>1.1676</v>
      </c>
    </row>
    <row r="3730" spans="3:6" x14ac:dyDescent="0.25">
      <c r="C3730" s="131">
        <v>39680</v>
      </c>
      <c r="D3730">
        <v>1.1665000000000001</v>
      </c>
      <c r="F3730">
        <v>1.1665000000000001</v>
      </c>
    </row>
    <row r="3731" spans="3:6" x14ac:dyDescent="0.25">
      <c r="C3731" s="131">
        <v>39681</v>
      </c>
      <c r="D3731">
        <v>1.1702999999999999</v>
      </c>
      <c r="F3731">
        <v>1.1702999999999999</v>
      </c>
    </row>
    <row r="3732" spans="3:6" x14ac:dyDescent="0.25">
      <c r="C3732" s="131">
        <v>39682</v>
      </c>
      <c r="D3732">
        <v>1.1686000000000001</v>
      </c>
      <c r="F3732">
        <v>1.1686000000000001</v>
      </c>
    </row>
    <row r="3733" spans="3:6" x14ac:dyDescent="0.25">
      <c r="C3733" s="131">
        <v>39685</v>
      </c>
      <c r="D3733">
        <v>1.1694</v>
      </c>
      <c r="F3733">
        <v>1.1694</v>
      </c>
    </row>
    <row r="3734" spans="3:6" x14ac:dyDescent="0.25">
      <c r="C3734" s="131">
        <v>39686</v>
      </c>
      <c r="D3734">
        <v>1.171</v>
      </c>
      <c r="F3734">
        <v>1.171</v>
      </c>
    </row>
    <row r="3735" spans="3:6" x14ac:dyDescent="0.25">
      <c r="C3735" s="131">
        <v>39687</v>
      </c>
      <c r="D3735">
        <v>1.1718999999999999</v>
      </c>
      <c r="F3735">
        <v>1.1718999999999999</v>
      </c>
    </row>
    <row r="3736" spans="3:6" x14ac:dyDescent="0.25">
      <c r="C3736" s="131">
        <v>39688</v>
      </c>
      <c r="D3736">
        <v>1.1697</v>
      </c>
      <c r="F3736">
        <v>1.1697</v>
      </c>
    </row>
    <row r="3737" spans="3:6" x14ac:dyDescent="0.25">
      <c r="C3737" s="131">
        <v>39689</v>
      </c>
      <c r="D3737">
        <v>1.1702999999999999</v>
      </c>
      <c r="F3737">
        <v>1.1702999999999999</v>
      </c>
    </row>
    <row r="3738" spans="3:6" x14ac:dyDescent="0.25">
      <c r="C3738" s="131">
        <v>39691</v>
      </c>
      <c r="D3738">
        <v>1.1702999999999999</v>
      </c>
      <c r="F3738">
        <v>1.1702999999999999</v>
      </c>
    </row>
    <row r="3739" spans="3:6" x14ac:dyDescent="0.25">
      <c r="C3739" s="131">
        <v>39692</v>
      </c>
      <c r="D3739">
        <v>1.1715</v>
      </c>
      <c r="F3739">
        <v>1.1715</v>
      </c>
    </row>
    <row r="3740" spans="3:6" x14ac:dyDescent="0.25">
      <c r="C3740" s="131">
        <v>39693</v>
      </c>
      <c r="D3740">
        <v>1.1720999999999999</v>
      </c>
      <c r="F3740">
        <v>1.1720999999999999</v>
      </c>
    </row>
    <row r="3741" spans="3:6" x14ac:dyDescent="0.25">
      <c r="C3741" s="131">
        <v>39694</v>
      </c>
      <c r="D3741">
        <v>1.1735</v>
      </c>
      <c r="F3741">
        <v>1.1735</v>
      </c>
    </row>
    <row r="3742" spans="3:6" x14ac:dyDescent="0.25">
      <c r="C3742" s="131">
        <v>39695</v>
      </c>
      <c r="D3742">
        <v>1.1725000000000001</v>
      </c>
      <c r="F3742">
        <v>1.1725000000000001</v>
      </c>
    </row>
    <row r="3743" spans="3:6" x14ac:dyDescent="0.25">
      <c r="C3743" s="131">
        <v>39696</v>
      </c>
      <c r="D3743">
        <v>1.1767000000000001</v>
      </c>
      <c r="F3743">
        <v>1.1767000000000001</v>
      </c>
    </row>
    <row r="3744" spans="3:6" x14ac:dyDescent="0.25">
      <c r="C3744" s="131">
        <v>39699</v>
      </c>
      <c r="D3744">
        <v>1.1741999999999999</v>
      </c>
      <c r="F3744">
        <v>1.1741999999999999</v>
      </c>
    </row>
    <row r="3745" spans="3:6" x14ac:dyDescent="0.25">
      <c r="C3745" s="131">
        <v>39700</v>
      </c>
      <c r="D3745">
        <v>1.1785000000000001</v>
      </c>
      <c r="F3745">
        <v>1.1785000000000001</v>
      </c>
    </row>
    <row r="3746" spans="3:6" x14ac:dyDescent="0.25">
      <c r="C3746" s="131">
        <v>39701</v>
      </c>
      <c r="D3746">
        <v>1.1787000000000001</v>
      </c>
      <c r="F3746">
        <v>1.1787000000000001</v>
      </c>
    </row>
    <row r="3747" spans="3:6" x14ac:dyDescent="0.25">
      <c r="C3747" s="131">
        <v>39702</v>
      </c>
      <c r="D3747">
        <v>1.1779999999999999</v>
      </c>
      <c r="F3747">
        <v>1.1779999999999999</v>
      </c>
    </row>
    <row r="3748" spans="3:6" x14ac:dyDescent="0.25">
      <c r="C3748" s="131">
        <v>39703</v>
      </c>
      <c r="D3748">
        <v>1.1767000000000001</v>
      </c>
      <c r="F3748">
        <v>1.1767000000000001</v>
      </c>
    </row>
    <row r="3749" spans="3:6" x14ac:dyDescent="0.25">
      <c r="C3749" s="131">
        <v>39706</v>
      </c>
      <c r="D3749">
        <v>1.1796</v>
      </c>
      <c r="F3749">
        <v>1.1796</v>
      </c>
    </row>
    <row r="3750" spans="3:6" x14ac:dyDescent="0.25">
      <c r="C3750" s="131">
        <v>39707</v>
      </c>
      <c r="D3750">
        <v>1.1788000000000001</v>
      </c>
      <c r="F3750">
        <v>1.1788000000000001</v>
      </c>
    </row>
    <row r="3751" spans="3:6" x14ac:dyDescent="0.25">
      <c r="C3751" s="131">
        <v>39708</v>
      </c>
      <c r="D3751">
        <v>1.1719999999999999</v>
      </c>
      <c r="F3751">
        <v>1.1719999999999999</v>
      </c>
    </row>
    <row r="3752" spans="3:6" x14ac:dyDescent="0.25">
      <c r="C3752" s="131">
        <v>39709</v>
      </c>
      <c r="D3752">
        <v>1.1701999999999999</v>
      </c>
      <c r="F3752">
        <v>1.1701999999999999</v>
      </c>
    </row>
    <row r="3753" spans="3:6" x14ac:dyDescent="0.25">
      <c r="C3753" s="131">
        <v>39710</v>
      </c>
      <c r="D3753">
        <v>1.17</v>
      </c>
      <c r="F3753">
        <v>1.17</v>
      </c>
    </row>
    <row r="3754" spans="3:6" x14ac:dyDescent="0.25">
      <c r="C3754" s="131">
        <v>39713</v>
      </c>
      <c r="D3754">
        <v>1.1648000000000001</v>
      </c>
      <c r="F3754">
        <v>1.1648000000000001</v>
      </c>
    </row>
    <row r="3755" spans="3:6" x14ac:dyDescent="0.25">
      <c r="C3755" s="131">
        <v>39714</v>
      </c>
      <c r="D3755">
        <v>1.1662999999999999</v>
      </c>
      <c r="F3755">
        <v>1.1662999999999999</v>
      </c>
    </row>
    <row r="3756" spans="3:6" x14ac:dyDescent="0.25">
      <c r="C3756" s="131">
        <v>39715</v>
      </c>
      <c r="D3756">
        <v>1.1678999999999999</v>
      </c>
      <c r="F3756">
        <v>1.1678999999999999</v>
      </c>
    </row>
    <row r="3757" spans="3:6" x14ac:dyDescent="0.25">
      <c r="C3757" s="131">
        <v>39716</v>
      </c>
      <c r="D3757">
        <v>1.1680999999999999</v>
      </c>
      <c r="F3757">
        <v>1.1680999999999999</v>
      </c>
    </row>
    <row r="3758" spans="3:6" x14ac:dyDescent="0.25">
      <c r="C3758" s="131">
        <v>39717</v>
      </c>
      <c r="D3758">
        <v>1.1717</v>
      </c>
      <c r="F3758">
        <v>1.1717</v>
      </c>
    </row>
    <row r="3759" spans="3:6" x14ac:dyDescent="0.25">
      <c r="C3759" s="131">
        <v>39720</v>
      </c>
      <c r="D3759">
        <v>1.1701999999999999</v>
      </c>
      <c r="F3759">
        <v>1.1701999999999999</v>
      </c>
    </row>
    <row r="3760" spans="3:6" x14ac:dyDescent="0.25">
      <c r="C3760" s="131">
        <v>39721</v>
      </c>
      <c r="D3760">
        <v>1.1745000000000001</v>
      </c>
      <c r="F3760">
        <v>1.1745000000000001</v>
      </c>
    </row>
    <row r="3761" spans="3:6" x14ac:dyDescent="0.25">
      <c r="C3761" s="131">
        <v>39722</v>
      </c>
      <c r="D3761">
        <v>1.1738999999999999</v>
      </c>
      <c r="F3761">
        <v>1.1738999999999999</v>
      </c>
    </row>
    <row r="3762" spans="3:6" x14ac:dyDescent="0.25">
      <c r="C3762" s="131">
        <v>39723</v>
      </c>
      <c r="D3762">
        <v>1.1765000000000001</v>
      </c>
      <c r="F3762">
        <v>1.1765000000000001</v>
      </c>
    </row>
    <row r="3763" spans="3:6" x14ac:dyDescent="0.25">
      <c r="C3763" s="131">
        <v>39724</v>
      </c>
      <c r="D3763">
        <v>1.1780999999999999</v>
      </c>
      <c r="F3763">
        <v>1.1780999999999999</v>
      </c>
    </row>
    <row r="3764" spans="3:6" x14ac:dyDescent="0.25">
      <c r="C3764" s="131">
        <v>39728</v>
      </c>
      <c r="D3764">
        <v>1.1934</v>
      </c>
      <c r="F3764">
        <v>1.1934</v>
      </c>
    </row>
    <row r="3765" spans="3:6" x14ac:dyDescent="0.25">
      <c r="C3765" s="131">
        <v>39729</v>
      </c>
      <c r="D3765">
        <v>1.1969000000000001</v>
      </c>
      <c r="F3765">
        <v>1.1969000000000001</v>
      </c>
    </row>
    <row r="3766" spans="3:6" x14ac:dyDescent="0.25">
      <c r="C3766" s="131">
        <v>39730</v>
      </c>
      <c r="D3766">
        <v>1.1931</v>
      </c>
      <c r="F3766">
        <v>1.1931</v>
      </c>
    </row>
    <row r="3767" spans="3:6" x14ac:dyDescent="0.25">
      <c r="C3767" s="131">
        <v>39731</v>
      </c>
      <c r="D3767">
        <v>1.1935</v>
      </c>
      <c r="F3767">
        <v>1.1935</v>
      </c>
    </row>
    <row r="3768" spans="3:6" x14ac:dyDescent="0.25">
      <c r="C3768" s="131">
        <v>39734</v>
      </c>
      <c r="D3768">
        <v>1.1845000000000001</v>
      </c>
      <c r="F3768">
        <v>1.1845000000000001</v>
      </c>
    </row>
    <row r="3769" spans="3:6" x14ac:dyDescent="0.25">
      <c r="C3769" s="131">
        <v>39735</v>
      </c>
      <c r="D3769">
        <v>1.1846000000000001</v>
      </c>
      <c r="F3769">
        <v>1.1846000000000001</v>
      </c>
    </row>
    <row r="3770" spans="3:6" x14ac:dyDescent="0.25">
      <c r="C3770" s="131">
        <v>39736</v>
      </c>
      <c r="D3770">
        <v>1.1914</v>
      </c>
      <c r="F3770">
        <v>1.1914</v>
      </c>
    </row>
    <row r="3771" spans="3:6" x14ac:dyDescent="0.25">
      <c r="C3771" s="131">
        <v>39737</v>
      </c>
      <c r="D3771">
        <v>1.1956</v>
      </c>
      <c r="F3771">
        <v>1.1956</v>
      </c>
    </row>
    <row r="3772" spans="3:6" x14ac:dyDescent="0.25">
      <c r="C3772" s="131">
        <v>39738</v>
      </c>
      <c r="D3772">
        <v>1.1931</v>
      </c>
      <c r="F3772">
        <v>1.1931</v>
      </c>
    </row>
    <row r="3773" spans="3:6" x14ac:dyDescent="0.25">
      <c r="C3773" s="131">
        <v>39741</v>
      </c>
      <c r="D3773">
        <v>1.1940999999999999</v>
      </c>
      <c r="F3773">
        <v>1.1940999999999999</v>
      </c>
    </row>
    <row r="3774" spans="3:6" x14ac:dyDescent="0.25">
      <c r="C3774" s="131">
        <v>39742</v>
      </c>
      <c r="D3774">
        <v>1.1959</v>
      </c>
      <c r="F3774">
        <v>1.1959</v>
      </c>
    </row>
    <row r="3775" spans="3:6" x14ac:dyDescent="0.25">
      <c r="C3775" s="131">
        <v>39743</v>
      </c>
      <c r="D3775">
        <v>1.1975</v>
      </c>
      <c r="F3775">
        <v>1.1975</v>
      </c>
    </row>
    <row r="3776" spans="3:6" x14ac:dyDescent="0.25">
      <c r="C3776" s="131">
        <v>39744</v>
      </c>
      <c r="D3776">
        <v>1.198</v>
      </c>
      <c r="F3776">
        <v>1.198</v>
      </c>
    </row>
    <row r="3777" spans="3:6" x14ac:dyDescent="0.25">
      <c r="C3777" s="131">
        <v>39745</v>
      </c>
      <c r="D3777">
        <v>1.2015</v>
      </c>
      <c r="F3777">
        <v>1.2015</v>
      </c>
    </row>
    <row r="3778" spans="3:6" x14ac:dyDescent="0.25">
      <c r="C3778" s="131">
        <v>39748</v>
      </c>
      <c r="D3778">
        <v>1.1978</v>
      </c>
      <c r="F3778">
        <v>1.1978</v>
      </c>
    </row>
    <row r="3779" spans="3:6" x14ac:dyDescent="0.25">
      <c r="C3779" s="131">
        <v>39749</v>
      </c>
      <c r="D3779">
        <v>1.1921999999999999</v>
      </c>
      <c r="F3779">
        <v>1.1921999999999999</v>
      </c>
    </row>
    <row r="3780" spans="3:6" x14ac:dyDescent="0.25">
      <c r="C3780" s="131">
        <v>39750</v>
      </c>
      <c r="D3780">
        <v>1.1926000000000001</v>
      </c>
      <c r="F3780">
        <v>1.1926000000000001</v>
      </c>
    </row>
    <row r="3781" spans="3:6" x14ac:dyDescent="0.25">
      <c r="C3781" s="131">
        <v>39751</v>
      </c>
      <c r="D3781">
        <v>1.1896</v>
      </c>
      <c r="F3781">
        <v>1.1896</v>
      </c>
    </row>
    <row r="3782" spans="3:6" x14ac:dyDescent="0.25">
      <c r="C3782" s="131">
        <v>39752</v>
      </c>
      <c r="D3782">
        <v>1.1906000000000001</v>
      </c>
      <c r="F3782">
        <v>1.1906000000000001</v>
      </c>
    </row>
    <row r="3783" spans="3:6" x14ac:dyDescent="0.25">
      <c r="C3783" s="131">
        <v>39755</v>
      </c>
      <c r="D3783">
        <v>1.1871</v>
      </c>
      <c r="F3783">
        <v>1.1871</v>
      </c>
    </row>
    <row r="3784" spans="3:6" x14ac:dyDescent="0.25">
      <c r="C3784" s="131">
        <v>39756</v>
      </c>
      <c r="D3784">
        <v>1.1956</v>
      </c>
      <c r="F3784">
        <v>1.1956</v>
      </c>
    </row>
    <row r="3785" spans="3:6" x14ac:dyDescent="0.25">
      <c r="C3785" s="131">
        <v>39757</v>
      </c>
      <c r="D3785">
        <v>1.1934</v>
      </c>
      <c r="F3785">
        <v>1.1934</v>
      </c>
    </row>
    <row r="3786" spans="3:6" x14ac:dyDescent="0.25">
      <c r="C3786" s="131">
        <v>39758</v>
      </c>
      <c r="D3786">
        <v>1.1989000000000001</v>
      </c>
      <c r="F3786">
        <v>1.1989000000000001</v>
      </c>
    </row>
    <row r="3787" spans="3:6" x14ac:dyDescent="0.25">
      <c r="C3787" s="131">
        <v>39759</v>
      </c>
      <c r="D3787">
        <v>1.1987000000000001</v>
      </c>
      <c r="F3787">
        <v>1.1987000000000001</v>
      </c>
    </row>
    <row r="3788" spans="3:6" x14ac:dyDescent="0.25">
      <c r="C3788" s="131">
        <v>39762</v>
      </c>
      <c r="D3788">
        <v>1.1981999999999999</v>
      </c>
      <c r="F3788">
        <v>1.1981999999999999</v>
      </c>
    </row>
    <row r="3789" spans="3:6" x14ac:dyDescent="0.25">
      <c r="C3789" s="131">
        <v>39763</v>
      </c>
      <c r="D3789">
        <v>1.2034</v>
      </c>
      <c r="F3789">
        <v>1.2034</v>
      </c>
    </row>
    <row r="3790" spans="3:6" x14ac:dyDescent="0.25">
      <c r="C3790" s="131">
        <v>39764</v>
      </c>
      <c r="D3790">
        <v>1.2030000000000001</v>
      </c>
      <c r="F3790">
        <v>1.2030000000000001</v>
      </c>
    </row>
    <row r="3791" spans="3:6" x14ac:dyDescent="0.25">
      <c r="C3791" s="131">
        <v>39765</v>
      </c>
      <c r="D3791">
        <v>1.2071000000000001</v>
      </c>
      <c r="F3791">
        <v>1.2071000000000001</v>
      </c>
    </row>
    <row r="3792" spans="3:6" x14ac:dyDescent="0.25">
      <c r="C3792" s="131">
        <v>39766</v>
      </c>
      <c r="D3792">
        <v>1.2051000000000001</v>
      </c>
      <c r="F3792">
        <v>1.2051000000000001</v>
      </c>
    </row>
    <row r="3793" spans="3:6" x14ac:dyDescent="0.25">
      <c r="C3793" s="131">
        <v>39769</v>
      </c>
      <c r="D3793">
        <v>1.2068000000000001</v>
      </c>
      <c r="F3793">
        <v>1.2068000000000001</v>
      </c>
    </row>
    <row r="3794" spans="3:6" x14ac:dyDescent="0.25">
      <c r="C3794" s="131">
        <v>39770</v>
      </c>
      <c r="D3794">
        <v>1.2071000000000001</v>
      </c>
      <c r="F3794">
        <v>1.2071000000000001</v>
      </c>
    </row>
    <row r="3795" spans="3:6" x14ac:dyDescent="0.25">
      <c r="C3795" s="131">
        <v>39771</v>
      </c>
      <c r="D3795">
        <v>1.2101</v>
      </c>
      <c r="F3795">
        <v>1.2101</v>
      </c>
    </row>
    <row r="3796" spans="3:6" x14ac:dyDescent="0.25">
      <c r="C3796" s="131">
        <v>39772</v>
      </c>
      <c r="D3796">
        <v>1.2118</v>
      </c>
      <c r="F3796">
        <v>1.2118</v>
      </c>
    </row>
    <row r="3797" spans="3:6" x14ac:dyDescent="0.25">
      <c r="C3797" s="131">
        <v>39773</v>
      </c>
      <c r="D3797">
        <v>1.2153</v>
      </c>
      <c r="F3797">
        <v>1.2153</v>
      </c>
    </row>
    <row r="3798" spans="3:6" x14ac:dyDescent="0.25">
      <c r="C3798" s="131">
        <v>39776</v>
      </c>
      <c r="D3798">
        <v>1.2156</v>
      </c>
      <c r="F3798">
        <v>1.2156</v>
      </c>
    </row>
    <row r="3799" spans="3:6" x14ac:dyDescent="0.25">
      <c r="C3799" s="131">
        <v>39777</v>
      </c>
      <c r="D3799">
        <v>1.2134</v>
      </c>
      <c r="F3799">
        <v>1.2134</v>
      </c>
    </row>
    <row r="3800" spans="3:6" x14ac:dyDescent="0.25">
      <c r="C3800" s="131">
        <v>39778</v>
      </c>
      <c r="D3800">
        <v>1.2141999999999999</v>
      </c>
      <c r="F3800">
        <v>1.2141999999999999</v>
      </c>
    </row>
    <row r="3801" spans="3:6" x14ac:dyDescent="0.25">
      <c r="C3801" s="131">
        <v>39779</v>
      </c>
      <c r="D3801">
        <v>1.2126999999999999</v>
      </c>
      <c r="F3801">
        <v>1.2126999999999999</v>
      </c>
    </row>
    <row r="3802" spans="3:6" x14ac:dyDescent="0.25">
      <c r="C3802" s="131">
        <v>39780</v>
      </c>
      <c r="D3802">
        <v>1.2159</v>
      </c>
      <c r="F3802">
        <v>1.2159</v>
      </c>
    </row>
    <row r="3803" spans="3:6" x14ac:dyDescent="0.25">
      <c r="C3803" s="131">
        <v>39782</v>
      </c>
      <c r="D3803">
        <v>1.2159</v>
      </c>
      <c r="F3803">
        <v>1.2159</v>
      </c>
    </row>
    <row r="3804" spans="3:6" x14ac:dyDescent="0.25">
      <c r="C3804" s="131">
        <v>39783</v>
      </c>
      <c r="D3804">
        <v>1.2171000000000001</v>
      </c>
      <c r="F3804">
        <v>1.2171000000000001</v>
      </c>
    </row>
    <row r="3805" spans="3:6" x14ac:dyDescent="0.25">
      <c r="C3805" s="131">
        <v>39784</v>
      </c>
      <c r="D3805">
        <v>1.2195</v>
      </c>
      <c r="F3805">
        <v>1.2195</v>
      </c>
    </row>
    <row r="3806" spans="3:6" x14ac:dyDescent="0.25">
      <c r="C3806" s="131">
        <v>39785</v>
      </c>
      <c r="D3806">
        <v>1.2189000000000001</v>
      </c>
      <c r="F3806">
        <v>1.2189000000000001</v>
      </c>
    </row>
    <row r="3807" spans="3:6" x14ac:dyDescent="0.25">
      <c r="C3807" s="131">
        <v>39786</v>
      </c>
      <c r="D3807">
        <v>1.2210000000000001</v>
      </c>
      <c r="F3807">
        <v>1.2210000000000001</v>
      </c>
    </row>
    <row r="3808" spans="3:6" x14ac:dyDescent="0.25">
      <c r="C3808" s="131">
        <v>39787</v>
      </c>
      <c r="D3808">
        <v>1.2195</v>
      </c>
      <c r="F3808">
        <v>1.2195</v>
      </c>
    </row>
    <row r="3809" spans="3:6" x14ac:dyDescent="0.25">
      <c r="C3809" s="131">
        <v>39790</v>
      </c>
      <c r="D3809">
        <v>1.2193000000000001</v>
      </c>
      <c r="F3809">
        <v>1.2193000000000001</v>
      </c>
    </row>
    <row r="3810" spans="3:6" x14ac:dyDescent="0.25">
      <c r="C3810" s="131">
        <v>39791</v>
      </c>
      <c r="D3810">
        <v>1.2173</v>
      </c>
      <c r="F3810">
        <v>1.2173</v>
      </c>
    </row>
    <row r="3811" spans="3:6" x14ac:dyDescent="0.25">
      <c r="C3811" s="131">
        <v>39792</v>
      </c>
      <c r="D3811">
        <v>1.2134</v>
      </c>
      <c r="F3811">
        <v>1.2134</v>
      </c>
    </row>
    <row r="3812" spans="3:6" x14ac:dyDescent="0.25">
      <c r="C3812" s="131">
        <v>39793</v>
      </c>
      <c r="D3812">
        <v>1.2168000000000001</v>
      </c>
      <c r="F3812">
        <v>1.2168000000000001</v>
      </c>
    </row>
    <row r="3813" spans="3:6" x14ac:dyDescent="0.25">
      <c r="C3813" s="131">
        <v>39794</v>
      </c>
      <c r="D3813">
        <v>1.2171000000000001</v>
      </c>
      <c r="F3813">
        <v>1.2171000000000001</v>
      </c>
    </row>
    <row r="3814" spans="3:6" x14ac:dyDescent="0.25">
      <c r="C3814" s="131">
        <v>39795</v>
      </c>
      <c r="D3814">
        <v>1.2171000000000001</v>
      </c>
      <c r="F3814">
        <v>1.2171000000000001</v>
      </c>
    </row>
    <row r="3815" spans="3:6" x14ac:dyDescent="0.25">
      <c r="C3815" s="131">
        <v>39797</v>
      </c>
      <c r="D3815">
        <v>1.2150000000000001</v>
      </c>
      <c r="F3815">
        <v>1.2150000000000001</v>
      </c>
    </row>
    <row r="3816" spans="3:6" x14ac:dyDescent="0.25">
      <c r="C3816" s="131">
        <v>39798</v>
      </c>
      <c r="D3816">
        <v>1.2181999999999999</v>
      </c>
      <c r="F3816">
        <v>1.2181999999999999</v>
      </c>
    </row>
    <row r="3817" spans="3:6" x14ac:dyDescent="0.25">
      <c r="C3817" s="131">
        <v>39799</v>
      </c>
      <c r="D3817">
        <v>1.2222</v>
      </c>
      <c r="F3817">
        <v>1.2222</v>
      </c>
    </row>
    <row r="3818" spans="3:6" x14ac:dyDescent="0.25">
      <c r="C3818" s="131">
        <v>39800</v>
      </c>
      <c r="D3818">
        <v>1.2189000000000001</v>
      </c>
      <c r="F3818">
        <v>1.2189000000000001</v>
      </c>
    </row>
    <row r="3819" spans="3:6" x14ac:dyDescent="0.25">
      <c r="C3819" s="131">
        <v>39801</v>
      </c>
      <c r="D3819">
        <v>1.2189000000000001</v>
      </c>
      <c r="F3819">
        <v>1.2189000000000001</v>
      </c>
    </row>
    <row r="3820" spans="3:6" x14ac:dyDescent="0.25">
      <c r="C3820" s="131">
        <v>39804</v>
      </c>
      <c r="D3820">
        <v>1.2170000000000001</v>
      </c>
      <c r="F3820">
        <v>1.2170000000000001</v>
      </c>
    </row>
    <row r="3821" spans="3:6" x14ac:dyDescent="0.25">
      <c r="C3821" s="131">
        <v>39805</v>
      </c>
      <c r="D3821">
        <v>1.2172000000000001</v>
      </c>
      <c r="F3821">
        <v>1.2172000000000001</v>
      </c>
    </row>
    <row r="3822" spans="3:6" x14ac:dyDescent="0.25">
      <c r="C3822" s="131">
        <v>39806</v>
      </c>
      <c r="D3822">
        <v>1.2172000000000001</v>
      </c>
      <c r="F3822">
        <v>1.2172000000000001</v>
      </c>
    </row>
    <row r="3823" spans="3:6" x14ac:dyDescent="0.25">
      <c r="C3823" s="131">
        <v>39811</v>
      </c>
      <c r="D3823">
        <v>1.2212000000000001</v>
      </c>
      <c r="F3823">
        <v>1.2212000000000001</v>
      </c>
    </row>
    <row r="3824" spans="3:6" x14ac:dyDescent="0.25">
      <c r="C3824" s="131">
        <v>39812</v>
      </c>
      <c r="D3824">
        <v>1.2195</v>
      </c>
      <c r="F3824">
        <v>1.2195</v>
      </c>
    </row>
    <row r="3825" spans="3:6" x14ac:dyDescent="0.25">
      <c r="C3825" s="131">
        <v>39813</v>
      </c>
      <c r="D3825">
        <v>1.2225999999999999</v>
      </c>
      <c r="F3825">
        <v>1.2225999999999999</v>
      </c>
    </row>
    <row r="3826" spans="3:6" x14ac:dyDescent="0.25">
      <c r="C3826" s="131">
        <v>39815</v>
      </c>
      <c r="D3826">
        <v>1.2239</v>
      </c>
      <c r="F3826">
        <v>1.2239</v>
      </c>
    </row>
    <row r="3827" spans="3:6" x14ac:dyDescent="0.25">
      <c r="C3827" s="131">
        <v>39818</v>
      </c>
      <c r="D3827">
        <v>1.2161</v>
      </c>
      <c r="F3827">
        <v>1.2161</v>
      </c>
    </row>
    <row r="3828" spans="3:6" x14ac:dyDescent="0.25">
      <c r="C3828" s="131">
        <v>39819</v>
      </c>
      <c r="D3828">
        <v>1.2158</v>
      </c>
      <c r="F3828">
        <v>1.2158</v>
      </c>
    </row>
    <row r="3829" spans="3:6" x14ac:dyDescent="0.25">
      <c r="C3829" s="131">
        <v>39820</v>
      </c>
      <c r="D3829">
        <v>1.2176</v>
      </c>
      <c r="F3829">
        <v>1.2176</v>
      </c>
    </row>
    <row r="3830" spans="3:6" x14ac:dyDescent="0.25">
      <c r="C3830" s="131">
        <v>39821</v>
      </c>
      <c r="D3830">
        <v>1.2218</v>
      </c>
      <c r="F3830">
        <v>1.2218</v>
      </c>
    </row>
    <row r="3831" spans="3:6" x14ac:dyDescent="0.25">
      <c r="C3831" s="131">
        <v>39822</v>
      </c>
      <c r="D3831">
        <v>1.2226999999999999</v>
      </c>
      <c r="F3831">
        <v>1.2226999999999999</v>
      </c>
    </row>
    <row r="3832" spans="3:6" x14ac:dyDescent="0.25">
      <c r="C3832" s="131">
        <v>39825</v>
      </c>
      <c r="D3832">
        <v>1.2256</v>
      </c>
      <c r="F3832">
        <v>1.2256</v>
      </c>
    </row>
    <row r="3833" spans="3:6" x14ac:dyDescent="0.25">
      <c r="C3833" s="131">
        <v>39826</v>
      </c>
      <c r="D3833">
        <v>1.2299</v>
      </c>
      <c r="F3833">
        <v>1.2299</v>
      </c>
    </row>
    <row r="3834" spans="3:6" x14ac:dyDescent="0.25">
      <c r="C3834" s="131">
        <v>39827</v>
      </c>
      <c r="D3834">
        <v>1.2299</v>
      </c>
      <c r="F3834">
        <v>1.2299</v>
      </c>
    </row>
    <row r="3835" spans="3:6" x14ac:dyDescent="0.25">
      <c r="C3835" s="131">
        <v>39828</v>
      </c>
      <c r="D3835">
        <v>1.2338</v>
      </c>
      <c r="F3835">
        <v>1.2338</v>
      </c>
    </row>
    <row r="3836" spans="3:6" x14ac:dyDescent="0.25">
      <c r="C3836" s="131">
        <v>39829</v>
      </c>
      <c r="D3836">
        <v>1.2307999999999999</v>
      </c>
      <c r="F3836">
        <v>1.2307999999999999</v>
      </c>
    </row>
    <row r="3837" spans="3:6" x14ac:dyDescent="0.25">
      <c r="C3837" s="131">
        <v>39832</v>
      </c>
      <c r="D3837">
        <v>1.2275</v>
      </c>
      <c r="F3837">
        <v>1.2275</v>
      </c>
    </row>
    <row r="3838" spans="3:6" x14ac:dyDescent="0.25">
      <c r="C3838" s="131">
        <v>39833</v>
      </c>
      <c r="D3838">
        <v>1.2298</v>
      </c>
      <c r="F3838">
        <v>1.2298</v>
      </c>
    </row>
    <row r="3839" spans="3:6" x14ac:dyDescent="0.25">
      <c r="C3839" s="131">
        <v>39834</v>
      </c>
      <c r="D3839">
        <v>1.2283999999999999</v>
      </c>
      <c r="F3839">
        <v>1.2283999999999999</v>
      </c>
    </row>
    <row r="3840" spans="3:6" x14ac:dyDescent="0.25">
      <c r="C3840" s="131">
        <v>39835</v>
      </c>
      <c r="D3840">
        <v>1.2265999999999999</v>
      </c>
      <c r="F3840">
        <v>1.2265999999999999</v>
      </c>
    </row>
    <row r="3841" spans="3:6" x14ac:dyDescent="0.25">
      <c r="C3841" s="131">
        <v>39836</v>
      </c>
      <c r="D3841">
        <v>1.2302</v>
      </c>
      <c r="F3841">
        <v>1.2302</v>
      </c>
    </row>
    <row r="3842" spans="3:6" x14ac:dyDescent="0.25">
      <c r="C3842" s="131">
        <v>39840</v>
      </c>
      <c r="D3842">
        <v>1.2296</v>
      </c>
      <c r="F3842">
        <v>1.2296</v>
      </c>
    </row>
    <row r="3843" spans="3:6" x14ac:dyDescent="0.25">
      <c r="C3843" s="131">
        <v>39841</v>
      </c>
      <c r="D3843">
        <v>1.2330000000000001</v>
      </c>
      <c r="F3843">
        <v>1.2330000000000001</v>
      </c>
    </row>
    <row r="3844" spans="3:6" x14ac:dyDescent="0.25">
      <c r="C3844" s="131">
        <v>39842</v>
      </c>
      <c r="D3844">
        <v>1.2341</v>
      </c>
      <c r="F3844">
        <v>1.2341</v>
      </c>
    </row>
    <row r="3845" spans="3:6" x14ac:dyDescent="0.25">
      <c r="C3845" s="131">
        <v>39843</v>
      </c>
      <c r="D3845">
        <v>1.2358</v>
      </c>
      <c r="F3845">
        <v>1.2358</v>
      </c>
    </row>
    <row r="3846" spans="3:6" x14ac:dyDescent="0.25">
      <c r="C3846" s="131">
        <v>39844</v>
      </c>
      <c r="D3846">
        <v>1.2358</v>
      </c>
      <c r="F3846">
        <v>1.2358</v>
      </c>
    </row>
    <row r="3847" spans="3:6" x14ac:dyDescent="0.25">
      <c r="C3847" s="131">
        <v>39846</v>
      </c>
      <c r="D3847">
        <v>1.2377</v>
      </c>
      <c r="F3847">
        <v>1.2377</v>
      </c>
    </row>
    <row r="3848" spans="3:6" x14ac:dyDescent="0.25">
      <c r="C3848" s="131">
        <v>39847</v>
      </c>
      <c r="D3848">
        <v>1.2346999999999999</v>
      </c>
      <c r="F3848">
        <v>1.2346999999999999</v>
      </c>
    </row>
    <row r="3849" spans="3:6" x14ac:dyDescent="0.25">
      <c r="C3849" s="131">
        <v>39848</v>
      </c>
      <c r="D3849">
        <v>1.2338</v>
      </c>
      <c r="F3849">
        <v>1.2338</v>
      </c>
    </row>
    <row r="3850" spans="3:6" x14ac:dyDescent="0.25">
      <c r="C3850" s="131">
        <v>39849</v>
      </c>
      <c r="D3850">
        <v>1.2305999999999999</v>
      </c>
      <c r="F3850">
        <v>1.2305999999999999</v>
      </c>
    </row>
    <row r="3851" spans="3:6" x14ac:dyDescent="0.25">
      <c r="C3851" s="131">
        <v>39850</v>
      </c>
      <c r="D3851">
        <v>1.2262</v>
      </c>
      <c r="F3851">
        <v>1.2262</v>
      </c>
    </row>
    <row r="3852" spans="3:6" x14ac:dyDescent="0.25">
      <c r="C3852" s="131">
        <v>39853</v>
      </c>
      <c r="D3852">
        <v>1.2284999999999999</v>
      </c>
      <c r="F3852">
        <v>1.2284999999999999</v>
      </c>
    </row>
    <row r="3853" spans="3:6" x14ac:dyDescent="0.25">
      <c r="C3853" s="131">
        <v>39854</v>
      </c>
      <c r="D3853">
        <v>1.2305999999999999</v>
      </c>
      <c r="F3853">
        <v>1.2305999999999999</v>
      </c>
    </row>
    <row r="3854" spans="3:6" x14ac:dyDescent="0.25">
      <c r="C3854" s="131">
        <v>39855</v>
      </c>
      <c r="D3854">
        <v>1.2359</v>
      </c>
      <c r="F3854">
        <v>1.2359</v>
      </c>
    </row>
    <row r="3855" spans="3:6" x14ac:dyDescent="0.25">
      <c r="C3855" s="131">
        <v>39856</v>
      </c>
      <c r="D3855">
        <v>1.2383</v>
      </c>
      <c r="F3855">
        <v>1.2383</v>
      </c>
    </row>
    <row r="3856" spans="3:6" x14ac:dyDescent="0.25">
      <c r="C3856" s="131">
        <v>39857</v>
      </c>
      <c r="D3856">
        <v>1.2363999999999999</v>
      </c>
      <c r="F3856">
        <v>1.2363999999999999</v>
      </c>
    </row>
    <row r="3857" spans="3:6" x14ac:dyDescent="0.25">
      <c r="C3857" s="131">
        <v>39860</v>
      </c>
      <c r="D3857">
        <v>1.2323</v>
      </c>
      <c r="F3857">
        <v>1.2323</v>
      </c>
    </row>
    <row r="3858" spans="3:6" x14ac:dyDescent="0.25">
      <c r="C3858" s="131">
        <v>39861</v>
      </c>
      <c r="D3858">
        <v>1.2367999999999999</v>
      </c>
      <c r="F3858">
        <v>1.2367999999999999</v>
      </c>
    </row>
    <row r="3859" spans="3:6" x14ac:dyDescent="0.25">
      <c r="C3859" s="131">
        <v>39862</v>
      </c>
      <c r="D3859">
        <v>1.2399</v>
      </c>
      <c r="F3859">
        <v>1.2399</v>
      </c>
    </row>
    <row r="3860" spans="3:6" x14ac:dyDescent="0.25">
      <c r="C3860" s="131">
        <v>39863</v>
      </c>
      <c r="D3860">
        <v>1.2351000000000001</v>
      </c>
      <c r="F3860">
        <v>1.2351000000000001</v>
      </c>
    </row>
    <row r="3861" spans="3:6" x14ac:dyDescent="0.25">
      <c r="C3861" s="131">
        <v>39864</v>
      </c>
      <c r="D3861">
        <v>1.2346999999999999</v>
      </c>
      <c r="F3861">
        <v>1.2346999999999999</v>
      </c>
    </row>
    <row r="3862" spans="3:6" x14ac:dyDescent="0.25">
      <c r="C3862" s="131">
        <v>39867</v>
      </c>
      <c r="D3862">
        <v>1.2319</v>
      </c>
      <c r="F3862">
        <v>1.2319</v>
      </c>
    </row>
    <row r="3863" spans="3:6" x14ac:dyDescent="0.25">
      <c r="C3863" s="131">
        <v>39868</v>
      </c>
      <c r="D3863">
        <v>1.2321</v>
      </c>
      <c r="F3863">
        <v>1.2321</v>
      </c>
    </row>
    <row r="3864" spans="3:6" x14ac:dyDescent="0.25">
      <c r="C3864" s="131">
        <v>39869</v>
      </c>
      <c r="D3864">
        <v>1.2276</v>
      </c>
      <c r="F3864">
        <v>1.2276</v>
      </c>
    </row>
    <row r="3865" spans="3:6" x14ac:dyDescent="0.25">
      <c r="C3865" s="131">
        <v>39870</v>
      </c>
      <c r="D3865">
        <v>1.2275</v>
      </c>
      <c r="F3865">
        <v>1.2275</v>
      </c>
    </row>
    <row r="3866" spans="3:6" x14ac:dyDescent="0.25">
      <c r="C3866" s="131">
        <v>39871</v>
      </c>
      <c r="D3866">
        <v>1.2235</v>
      </c>
      <c r="F3866">
        <v>1.2235</v>
      </c>
    </row>
    <row r="3867" spans="3:6" x14ac:dyDescent="0.25">
      <c r="C3867" s="131">
        <v>39872</v>
      </c>
      <c r="D3867">
        <v>1.2235</v>
      </c>
      <c r="F3867">
        <v>1.2235</v>
      </c>
    </row>
    <row r="3868" spans="3:6" x14ac:dyDescent="0.25">
      <c r="C3868" s="131">
        <v>39874</v>
      </c>
      <c r="D3868">
        <v>1.2245999999999999</v>
      </c>
      <c r="F3868">
        <v>1.2245999999999999</v>
      </c>
    </row>
    <row r="3869" spans="3:6" x14ac:dyDescent="0.25">
      <c r="C3869" s="131">
        <v>39875</v>
      </c>
      <c r="D3869">
        <v>1.2224999999999999</v>
      </c>
      <c r="F3869">
        <v>1.2224999999999999</v>
      </c>
    </row>
    <row r="3870" spans="3:6" x14ac:dyDescent="0.25">
      <c r="C3870" s="131">
        <v>39876</v>
      </c>
      <c r="D3870">
        <v>1.2230000000000001</v>
      </c>
      <c r="F3870">
        <v>1.2230000000000001</v>
      </c>
    </row>
    <row r="3871" spans="3:6" x14ac:dyDescent="0.25">
      <c r="C3871" s="131">
        <v>39877</v>
      </c>
      <c r="D3871">
        <v>1.222</v>
      </c>
      <c r="F3871">
        <v>1.222</v>
      </c>
    </row>
    <row r="3872" spans="3:6" x14ac:dyDescent="0.25">
      <c r="C3872" s="131">
        <v>39878</v>
      </c>
      <c r="D3872">
        <v>1.2249000000000001</v>
      </c>
      <c r="F3872">
        <v>1.2249000000000001</v>
      </c>
    </row>
    <row r="3873" spans="3:6" x14ac:dyDescent="0.25">
      <c r="C3873" s="131">
        <v>39881</v>
      </c>
      <c r="D3873">
        <v>1.2274</v>
      </c>
      <c r="F3873">
        <v>1.2274</v>
      </c>
    </row>
    <row r="3874" spans="3:6" x14ac:dyDescent="0.25">
      <c r="C3874" s="131">
        <v>39882</v>
      </c>
      <c r="D3874">
        <v>1.2214</v>
      </c>
      <c r="F3874">
        <v>1.2214</v>
      </c>
    </row>
    <row r="3875" spans="3:6" x14ac:dyDescent="0.25">
      <c r="C3875" s="131">
        <v>39883</v>
      </c>
      <c r="D3875">
        <v>1.22</v>
      </c>
      <c r="F3875">
        <v>1.22</v>
      </c>
    </row>
    <row r="3876" spans="3:6" x14ac:dyDescent="0.25">
      <c r="C3876" s="131">
        <v>39884</v>
      </c>
      <c r="D3876">
        <v>1.2246999999999999</v>
      </c>
      <c r="F3876">
        <v>1.2246999999999999</v>
      </c>
    </row>
    <row r="3877" spans="3:6" x14ac:dyDescent="0.25">
      <c r="C3877" s="131">
        <v>39885</v>
      </c>
      <c r="D3877">
        <v>1.2234</v>
      </c>
      <c r="F3877">
        <v>1.2234</v>
      </c>
    </row>
    <row r="3878" spans="3:6" x14ac:dyDescent="0.25">
      <c r="C3878" s="131">
        <v>39888</v>
      </c>
      <c r="D3878">
        <v>1.2223999999999999</v>
      </c>
      <c r="F3878">
        <v>1.2223999999999999</v>
      </c>
    </row>
    <row r="3879" spans="3:6" x14ac:dyDescent="0.25">
      <c r="C3879" s="131">
        <v>39889</v>
      </c>
      <c r="D3879">
        <v>1.2202</v>
      </c>
      <c r="F3879">
        <v>1.2202</v>
      </c>
    </row>
    <row r="3880" spans="3:6" x14ac:dyDescent="0.25">
      <c r="C3880" s="131">
        <v>39890</v>
      </c>
      <c r="D3880">
        <v>1.2198</v>
      </c>
      <c r="F3880">
        <v>1.2198</v>
      </c>
    </row>
    <row r="3881" spans="3:6" x14ac:dyDescent="0.25">
      <c r="C3881" s="131">
        <v>39891</v>
      </c>
      <c r="D3881">
        <v>1.2272000000000001</v>
      </c>
      <c r="F3881">
        <v>1.2272000000000001</v>
      </c>
    </row>
    <row r="3882" spans="3:6" x14ac:dyDescent="0.25">
      <c r="C3882" s="131">
        <v>39892</v>
      </c>
      <c r="D3882">
        <v>1.2244999999999999</v>
      </c>
      <c r="F3882">
        <v>1.2244999999999999</v>
      </c>
    </row>
    <row r="3883" spans="3:6" x14ac:dyDescent="0.25">
      <c r="C3883" s="131">
        <v>39895</v>
      </c>
      <c r="D3883">
        <v>1.2204999999999999</v>
      </c>
      <c r="F3883">
        <v>1.2204999999999999</v>
      </c>
    </row>
    <row r="3884" spans="3:6" x14ac:dyDescent="0.25">
      <c r="C3884" s="131">
        <v>39896</v>
      </c>
      <c r="D3884">
        <v>1.2186999999999999</v>
      </c>
      <c r="F3884">
        <v>1.2186999999999999</v>
      </c>
    </row>
    <row r="3885" spans="3:6" x14ac:dyDescent="0.25">
      <c r="C3885" s="131">
        <v>39897</v>
      </c>
      <c r="D3885">
        <v>1.22</v>
      </c>
      <c r="F3885">
        <v>1.22</v>
      </c>
    </row>
    <row r="3886" spans="3:6" x14ac:dyDescent="0.25">
      <c r="C3886" s="131">
        <v>39898</v>
      </c>
      <c r="D3886">
        <v>1.2173</v>
      </c>
      <c r="F3886">
        <v>1.2173</v>
      </c>
    </row>
    <row r="3887" spans="3:6" x14ac:dyDescent="0.25">
      <c r="C3887" s="131">
        <v>39899</v>
      </c>
      <c r="D3887">
        <v>1.2168000000000001</v>
      </c>
      <c r="F3887">
        <v>1.2168000000000001</v>
      </c>
    </row>
    <row r="3888" spans="3:6" x14ac:dyDescent="0.25">
      <c r="C3888" s="131">
        <v>39902</v>
      </c>
      <c r="D3888">
        <v>1.2198</v>
      </c>
      <c r="F3888">
        <v>1.2198</v>
      </c>
    </row>
    <row r="3889" spans="3:6" x14ac:dyDescent="0.25">
      <c r="C3889" s="131">
        <v>39903</v>
      </c>
      <c r="D3889">
        <v>1.2212000000000001</v>
      </c>
      <c r="F3889">
        <v>1.2212000000000001</v>
      </c>
    </row>
    <row r="3890" spans="3:6" x14ac:dyDescent="0.25">
      <c r="C3890" s="131">
        <v>39904</v>
      </c>
      <c r="D3890">
        <v>1.2218</v>
      </c>
      <c r="F3890">
        <v>1.2218</v>
      </c>
    </row>
    <row r="3891" spans="3:6" x14ac:dyDescent="0.25">
      <c r="C3891" s="131">
        <v>39905</v>
      </c>
      <c r="D3891">
        <v>1.2209000000000001</v>
      </c>
      <c r="F3891">
        <v>1.2209000000000001</v>
      </c>
    </row>
    <row r="3892" spans="3:6" x14ac:dyDescent="0.25">
      <c r="C3892" s="131">
        <v>39906</v>
      </c>
      <c r="D3892">
        <v>1.2178</v>
      </c>
      <c r="F3892">
        <v>1.2178</v>
      </c>
    </row>
    <row r="3893" spans="3:6" x14ac:dyDescent="0.25">
      <c r="C3893" s="131">
        <v>39909</v>
      </c>
      <c r="D3893">
        <v>1.2134</v>
      </c>
      <c r="F3893">
        <v>1.2134</v>
      </c>
    </row>
    <row r="3894" spans="3:6" x14ac:dyDescent="0.25">
      <c r="C3894" s="131">
        <v>39910</v>
      </c>
      <c r="D3894">
        <v>1.2117</v>
      </c>
      <c r="F3894">
        <v>1.2117</v>
      </c>
    </row>
    <row r="3895" spans="3:6" x14ac:dyDescent="0.25">
      <c r="C3895" s="131">
        <v>39911</v>
      </c>
      <c r="D3895">
        <v>1.2141999999999999</v>
      </c>
      <c r="F3895">
        <v>1.2141999999999999</v>
      </c>
    </row>
    <row r="3896" spans="3:6" x14ac:dyDescent="0.25">
      <c r="C3896" s="131">
        <v>39912</v>
      </c>
      <c r="D3896">
        <v>1.2141999999999999</v>
      </c>
      <c r="F3896">
        <v>1.2141999999999999</v>
      </c>
    </row>
    <row r="3897" spans="3:6" x14ac:dyDescent="0.25">
      <c r="C3897" s="131">
        <v>39917</v>
      </c>
      <c r="D3897">
        <v>1.2141</v>
      </c>
      <c r="F3897">
        <v>1.2141</v>
      </c>
    </row>
    <row r="3898" spans="3:6" x14ac:dyDescent="0.25">
      <c r="C3898" s="131">
        <v>39918</v>
      </c>
      <c r="D3898">
        <v>1.2165999999999999</v>
      </c>
      <c r="F3898">
        <v>1.2165999999999999</v>
      </c>
    </row>
    <row r="3899" spans="3:6" x14ac:dyDescent="0.25">
      <c r="C3899" s="131">
        <v>39919</v>
      </c>
      <c r="D3899">
        <v>1.2193000000000001</v>
      </c>
      <c r="F3899">
        <v>1.2193000000000001</v>
      </c>
    </row>
    <row r="3900" spans="3:6" x14ac:dyDescent="0.25">
      <c r="C3900" s="131">
        <v>39920</v>
      </c>
      <c r="D3900">
        <v>1.2192000000000001</v>
      </c>
      <c r="F3900">
        <v>1.2192000000000001</v>
      </c>
    </row>
    <row r="3901" spans="3:6" x14ac:dyDescent="0.25">
      <c r="C3901" s="131">
        <v>39923</v>
      </c>
      <c r="D3901">
        <v>1.2178</v>
      </c>
      <c r="F3901">
        <v>1.2178</v>
      </c>
    </row>
    <row r="3902" spans="3:6" x14ac:dyDescent="0.25">
      <c r="C3902" s="131">
        <v>39924</v>
      </c>
      <c r="D3902">
        <v>1.2233000000000001</v>
      </c>
      <c r="F3902">
        <v>1.2233000000000001</v>
      </c>
    </row>
    <row r="3903" spans="3:6" x14ac:dyDescent="0.25">
      <c r="C3903" s="131">
        <v>39925</v>
      </c>
      <c r="D3903">
        <v>1.2212000000000001</v>
      </c>
      <c r="F3903">
        <v>1.2212000000000001</v>
      </c>
    </row>
    <row r="3904" spans="3:6" x14ac:dyDescent="0.25">
      <c r="C3904" s="131">
        <v>39926</v>
      </c>
      <c r="D3904">
        <v>1.2212000000000001</v>
      </c>
      <c r="F3904">
        <v>1.2212000000000001</v>
      </c>
    </row>
    <row r="3905" spans="3:6" x14ac:dyDescent="0.25">
      <c r="C3905" s="131">
        <v>39927</v>
      </c>
      <c r="D3905">
        <v>1.2219</v>
      </c>
      <c r="F3905">
        <v>1.2219</v>
      </c>
    </row>
    <row r="3906" spans="3:6" x14ac:dyDescent="0.25">
      <c r="C3906" s="131">
        <v>39930</v>
      </c>
      <c r="D3906">
        <v>1.2244999999999999</v>
      </c>
      <c r="F3906">
        <v>1.2244999999999999</v>
      </c>
    </row>
    <row r="3907" spans="3:6" x14ac:dyDescent="0.25">
      <c r="C3907" s="131">
        <v>39931</v>
      </c>
      <c r="D3907">
        <v>1.2259</v>
      </c>
      <c r="F3907">
        <v>1.2259</v>
      </c>
    </row>
    <row r="3908" spans="3:6" x14ac:dyDescent="0.25">
      <c r="C3908" s="131">
        <v>39932</v>
      </c>
      <c r="D3908">
        <v>1.2215</v>
      </c>
      <c r="F3908">
        <v>1.2215</v>
      </c>
    </row>
    <row r="3909" spans="3:6" x14ac:dyDescent="0.25">
      <c r="C3909" s="131">
        <v>39933</v>
      </c>
      <c r="D3909">
        <v>1.2224999999999999</v>
      </c>
      <c r="F3909">
        <v>1.2224999999999999</v>
      </c>
    </row>
    <row r="3910" spans="3:6" x14ac:dyDescent="0.25">
      <c r="C3910" s="131">
        <v>39934</v>
      </c>
      <c r="D3910">
        <v>1.2217</v>
      </c>
      <c r="F3910">
        <v>1.2217</v>
      </c>
    </row>
    <row r="3911" spans="3:6" x14ac:dyDescent="0.25">
      <c r="C3911" s="131">
        <v>39935</v>
      </c>
      <c r="D3911">
        <v>1.2217</v>
      </c>
      <c r="F3911">
        <v>1.2217</v>
      </c>
    </row>
    <row r="3912" spans="3:6" x14ac:dyDescent="0.25">
      <c r="C3912" s="131">
        <v>39937</v>
      </c>
      <c r="D3912">
        <v>1.2216</v>
      </c>
      <c r="F3912">
        <v>1.2216</v>
      </c>
    </row>
    <row r="3913" spans="3:6" x14ac:dyDescent="0.25">
      <c r="C3913" s="131">
        <v>39938</v>
      </c>
      <c r="D3913">
        <v>1.2186999999999999</v>
      </c>
      <c r="F3913">
        <v>1.2186999999999999</v>
      </c>
    </row>
    <row r="3914" spans="3:6" x14ac:dyDescent="0.25">
      <c r="C3914" s="131">
        <v>39939</v>
      </c>
      <c r="D3914">
        <v>1.2202999999999999</v>
      </c>
      <c r="F3914">
        <v>1.2202999999999999</v>
      </c>
    </row>
    <row r="3915" spans="3:6" x14ac:dyDescent="0.25">
      <c r="C3915" s="131">
        <v>39940</v>
      </c>
      <c r="D3915">
        <v>1.2163999999999999</v>
      </c>
      <c r="F3915">
        <v>1.2163999999999999</v>
      </c>
    </row>
    <row r="3916" spans="3:6" x14ac:dyDescent="0.25">
      <c r="C3916" s="131">
        <v>39941</v>
      </c>
      <c r="D3916">
        <v>1.2166999999999999</v>
      </c>
      <c r="F3916">
        <v>1.2166999999999999</v>
      </c>
    </row>
    <row r="3917" spans="3:6" x14ac:dyDescent="0.25">
      <c r="C3917" s="131">
        <v>39944</v>
      </c>
      <c r="D3917">
        <v>1.2193000000000001</v>
      </c>
      <c r="F3917">
        <v>1.2193000000000001</v>
      </c>
    </row>
    <row r="3918" spans="3:6" x14ac:dyDescent="0.25">
      <c r="C3918" s="131">
        <v>39945</v>
      </c>
      <c r="D3918">
        <v>1.22</v>
      </c>
      <c r="F3918">
        <v>1.22</v>
      </c>
    </row>
    <row r="3919" spans="3:6" x14ac:dyDescent="0.25">
      <c r="C3919" s="131">
        <v>39946</v>
      </c>
      <c r="D3919">
        <v>1.2201</v>
      </c>
      <c r="F3919">
        <v>1.2201</v>
      </c>
    </row>
    <row r="3920" spans="3:6" x14ac:dyDescent="0.25">
      <c r="C3920" s="131">
        <v>39947</v>
      </c>
      <c r="D3920">
        <v>1.222</v>
      </c>
      <c r="F3920">
        <v>1.222</v>
      </c>
    </row>
    <row r="3921" spans="3:6" x14ac:dyDescent="0.25">
      <c r="C3921" s="131">
        <v>39948</v>
      </c>
      <c r="D3921">
        <v>1.2222999999999999</v>
      </c>
      <c r="F3921">
        <v>1.2222999999999999</v>
      </c>
    </row>
    <row r="3922" spans="3:6" x14ac:dyDescent="0.25">
      <c r="C3922" s="131">
        <v>39951</v>
      </c>
      <c r="D3922">
        <v>1.224</v>
      </c>
      <c r="F3922">
        <v>1.224</v>
      </c>
    </row>
    <row r="3923" spans="3:6" x14ac:dyDescent="0.25">
      <c r="C3923" s="131">
        <v>39952</v>
      </c>
      <c r="D3923">
        <v>1.22</v>
      </c>
      <c r="F3923">
        <v>1.22</v>
      </c>
    </row>
    <row r="3924" spans="3:6" x14ac:dyDescent="0.25">
      <c r="C3924" s="131">
        <v>39953</v>
      </c>
      <c r="D3924">
        <v>1.2176</v>
      </c>
      <c r="F3924">
        <v>1.2176</v>
      </c>
    </row>
    <row r="3925" spans="3:6" x14ac:dyDescent="0.25">
      <c r="C3925" s="131">
        <v>39954</v>
      </c>
      <c r="D3925">
        <v>1.2172000000000001</v>
      </c>
      <c r="F3925">
        <v>1.2172000000000001</v>
      </c>
    </row>
    <row r="3926" spans="3:6" x14ac:dyDescent="0.25">
      <c r="C3926" s="131">
        <v>39955</v>
      </c>
      <c r="D3926">
        <v>1.2155</v>
      </c>
      <c r="F3926">
        <v>1.2155</v>
      </c>
    </row>
    <row r="3927" spans="3:6" x14ac:dyDescent="0.25">
      <c r="C3927" s="131">
        <v>39958</v>
      </c>
      <c r="D3927">
        <v>1.2150000000000001</v>
      </c>
      <c r="F3927">
        <v>1.2150000000000001</v>
      </c>
    </row>
    <row r="3928" spans="3:6" x14ac:dyDescent="0.25">
      <c r="C3928" s="131">
        <v>39959</v>
      </c>
      <c r="D3928">
        <v>1.2177</v>
      </c>
      <c r="F3928">
        <v>1.2177</v>
      </c>
    </row>
    <row r="3929" spans="3:6" x14ac:dyDescent="0.25">
      <c r="C3929" s="131">
        <v>39960</v>
      </c>
      <c r="D3929">
        <v>1.2143999999999999</v>
      </c>
      <c r="F3929">
        <v>1.2143999999999999</v>
      </c>
    </row>
    <row r="3930" spans="3:6" x14ac:dyDescent="0.25">
      <c r="C3930" s="131">
        <v>39961</v>
      </c>
      <c r="D3930">
        <v>1.2157</v>
      </c>
      <c r="F3930">
        <v>1.2157</v>
      </c>
    </row>
    <row r="3931" spans="3:6" x14ac:dyDescent="0.25">
      <c r="C3931" s="131">
        <v>39962</v>
      </c>
      <c r="D3931">
        <v>1.2198</v>
      </c>
      <c r="F3931">
        <v>1.2198</v>
      </c>
    </row>
    <row r="3932" spans="3:6" x14ac:dyDescent="0.25">
      <c r="C3932" s="131">
        <v>39964</v>
      </c>
      <c r="D3932">
        <v>1.2198</v>
      </c>
      <c r="F3932">
        <v>1.2198</v>
      </c>
    </row>
    <row r="3933" spans="3:6" x14ac:dyDescent="0.25">
      <c r="C3933" s="131">
        <v>39965</v>
      </c>
      <c r="D3933">
        <v>1.2183999999999999</v>
      </c>
      <c r="F3933">
        <v>1.2159</v>
      </c>
    </row>
    <row r="3934" spans="3:6" x14ac:dyDescent="0.25">
      <c r="C3934" s="131">
        <v>39966</v>
      </c>
      <c r="D3934">
        <v>1.2142999999999999</v>
      </c>
      <c r="F3934">
        <v>1.2119</v>
      </c>
    </row>
    <row r="3935" spans="3:6" x14ac:dyDescent="0.25">
      <c r="C3935" s="131">
        <v>39967</v>
      </c>
      <c r="D3935">
        <v>1.2143999999999999</v>
      </c>
      <c r="F3935">
        <v>1.212</v>
      </c>
    </row>
    <row r="3936" spans="3:6" x14ac:dyDescent="0.25">
      <c r="C3936" s="131">
        <v>39968</v>
      </c>
      <c r="D3936">
        <v>1.2172000000000001</v>
      </c>
      <c r="F3936">
        <v>1.2146999999999999</v>
      </c>
    </row>
    <row r="3937" spans="3:6" x14ac:dyDescent="0.25">
      <c r="C3937" s="131">
        <v>39969</v>
      </c>
      <c r="D3937">
        <v>1.2125999999999999</v>
      </c>
      <c r="F3937">
        <v>1.2101</v>
      </c>
    </row>
    <row r="3938" spans="3:6" x14ac:dyDescent="0.25">
      <c r="C3938" s="131">
        <v>39973</v>
      </c>
      <c r="D3938">
        <v>1.2084999999999999</v>
      </c>
      <c r="F3938">
        <v>1.2060999999999999</v>
      </c>
    </row>
    <row r="3939" spans="3:6" x14ac:dyDescent="0.25">
      <c r="C3939" s="131">
        <v>39974</v>
      </c>
      <c r="D3939">
        <v>1.2076</v>
      </c>
      <c r="F3939">
        <v>1.2052</v>
      </c>
    </row>
    <row r="3940" spans="3:6" x14ac:dyDescent="0.25">
      <c r="C3940" s="131">
        <v>39975</v>
      </c>
      <c r="D3940">
        <v>1.2047000000000001</v>
      </c>
      <c r="F3940">
        <v>1.2022999999999999</v>
      </c>
    </row>
    <row r="3941" spans="3:6" x14ac:dyDescent="0.25">
      <c r="C3941" s="131">
        <v>39976</v>
      </c>
      <c r="D3941">
        <v>1.2081</v>
      </c>
      <c r="F3941">
        <v>1.2057</v>
      </c>
    </row>
    <row r="3942" spans="3:6" x14ac:dyDescent="0.25">
      <c r="C3942" s="131">
        <v>39979</v>
      </c>
      <c r="D3942">
        <v>1.2117</v>
      </c>
      <c r="F3942">
        <v>1.2093</v>
      </c>
    </row>
    <row r="3943" spans="3:6" x14ac:dyDescent="0.25">
      <c r="C3943" s="131">
        <v>39980</v>
      </c>
      <c r="D3943">
        <v>1.2148000000000001</v>
      </c>
      <c r="F3943">
        <v>1.2122999999999999</v>
      </c>
    </row>
    <row r="3944" spans="3:6" x14ac:dyDescent="0.25">
      <c r="C3944" s="131">
        <v>39981</v>
      </c>
      <c r="D3944">
        <v>1.2150000000000001</v>
      </c>
      <c r="F3944">
        <v>1.2125999999999999</v>
      </c>
    </row>
    <row r="3945" spans="3:6" x14ac:dyDescent="0.25">
      <c r="C3945" s="131">
        <v>39982</v>
      </c>
      <c r="D3945">
        <v>1.2134</v>
      </c>
      <c r="F3945">
        <v>1.2110000000000001</v>
      </c>
    </row>
    <row r="3946" spans="3:6" x14ac:dyDescent="0.25">
      <c r="C3946" s="131">
        <v>39983</v>
      </c>
      <c r="D3946">
        <v>1.2048000000000001</v>
      </c>
      <c r="F3946">
        <v>1.2022999999999999</v>
      </c>
    </row>
    <row r="3947" spans="3:6" x14ac:dyDescent="0.25">
      <c r="C3947" s="131">
        <v>39986</v>
      </c>
      <c r="D3947">
        <v>1.2083999999999999</v>
      </c>
      <c r="F3947">
        <v>1.206</v>
      </c>
    </row>
    <row r="3948" spans="3:6" x14ac:dyDescent="0.25">
      <c r="C3948" s="131">
        <v>39987</v>
      </c>
      <c r="D3948">
        <v>1.2130000000000001</v>
      </c>
      <c r="F3948">
        <v>1.2105999999999999</v>
      </c>
    </row>
    <row r="3949" spans="3:6" x14ac:dyDescent="0.25">
      <c r="C3949" s="131">
        <v>39988</v>
      </c>
      <c r="D3949">
        <v>1.2113</v>
      </c>
      <c r="F3949">
        <v>1.2088000000000001</v>
      </c>
    </row>
    <row r="3950" spans="3:6" x14ac:dyDescent="0.25">
      <c r="C3950" s="131">
        <v>39989</v>
      </c>
      <c r="D3950">
        <v>1.2076</v>
      </c>
      <c r="F3950">
        <v>1.2052</v>
      </c>
    </row>
    <row r="3951" spans="3:6" x14ac:dyDescent="0.25">
      <c r="C3951" s="131">
        <v>39990</v>
      </c>
      <c r="D3951">
        <v>1.2107000000000001</v>
      </c>
      <c r="F3951">
        <v>1.2082999999999999</v>
      </c>
    </row>
    <row r="3952" spans="3:6" x14ac:dyDescent="0.25">
      <c r="C3952" s="131">
        <v>39993</v>
      </c>
      <c r="D3952">
        <v>1.2158</v>
      </c>
      <c r="F3952">
        <v>1.2133</v>
      </c>
    </row>
    <row r="3953" spans="3:6" x14ac:dyDescent="0.25">
      <c r="C3953" s="131">
        <v>39994</v>
      </c>
      <c r="D3953">
        <v>1.2151000000000001</v>
      </c>
      <c r="F3953">
        <v>1.2126999999999999</v>
      </c>
    </row>
    <row r="3954" spans="3:6" x14ac:dyDescent="0.25">
      <c r="C3954" s="131">
        <v>39995</v>
      </c>
      <c r="D3954">
        <v>1.2148000000000001</v>
      </c>
      <c r="F3954">
        <v>1.2123999999999999</v>
      </c>
    </row>
    <row r="3955" spans="3:6" x14ac:dyDescent="0.25">
      <c r="C3955" s="131">
        <v>39996</v>
      </c>
      <c r="D3955">
        <v>1.2184999999999999</v>
      </c>
      <c r="F3955">
        <v>1.216</v>
      </c>
    </row>
    <row r="3956" spans="3:6" x14ac:dyDescent="0.25">
      <c r="C3956" s="131">
        <v>39997</v>
      </c>
      <c r="D3956">
        <v>1.2208000000000001</v>
      </c>
      <c r="F3956">
        <v>1.2182999999999999</v>
      </c>
    </row>
    <row r="3957" spans="3:6" x14ac:dyDescent="0.25">
      <c r="C3957" s="131">
        <v>40000</v>
      </c>
      <c r="D3957">
        <v>1.2230000000000001</v>
      </c>
      <c r="F3957">
        <v>1.2204999999999999</v>
      </c>
    </row>
    <row r="3958" spans="3:6" x14ac:dyDescent="0.25">
      <c r="C3958" s="131">
        <v>40001</v>
      </c>
      <c r="D3958">
        <v>1.2222</v>
      </c>
      <c r="F3958">
        <v>1.2197</v>
      </c>
    </row>
    <row r="3959" spans="3:6" x14ac:dyDescent="0.25">
      <c r="C3959" s="131">
        <v>40002</v>
      </c>
      <c r="D3959">
        <v>1.2283999999999999</v>
      </c>
      <c r="F3959">
        <v>1.2259</v>
      </c>
    </row>
    <row r="3960" spans="3:6" x14ac:dyDescent="0.25">
      <c r="C3960" s="131">
        <v>40003</v>
      </c>
      <c r="D3960">
        <v>1.2312000000000001</v>
      </c>
      <c r="F3960">
        <v>1.2287999999999999</v>
      </c>
    </row>
    <row r="3961" spans="3:6" x14ac:dyDescent="0.25">
      <c r="C3961" s="131">
        <v>40004</v>
      </c>
      <c r="D3961">
        <v>1.2302999999999999</v>
      </c>
      <c r="F3961">
        <v>1.2278</v>
      </c>
    </row>
    <row r="3962" spans="3:6" x14ac:dyDescent="0.25">
      <c r="C3962" s="131">
        <v>40007</v>
      </c>
      <c r="D3962">
        <v>1.2327999999999999</v>
      </c>
      <c r="F3962">
        <v>1.2302999999999999</v>
      </c>
    </row>
    <row r="3963" spans="3:6" x14ac:dyDescent="0.25">
      <c r="C3963" s="131">
        <v>40008</v>
      </c>
      <c r="D3963">
        <v>1.2298</v>
      </c>
      <c r="F3963">
        <v>1.2274</v>
      </c>
    </row>
    <row r="3964" spans="3:6" x14ac:dyDescent="0.25">
      <c r="C3964" s="131">
        <v>40009</v>
      </c>
      <c r="D3964">
        <v>1.2234</v>
      </c>
      <c r="F3964">
        <v>1.2209000000000001</v>
      </c>
    </row>
    <row r="3965" spans="3:6" x14ac:dyDescent="0.25">
      <c r="C3965" s="131">
        <v>40010</v>
      </c>
      <c r="D3965">
        <v>1.2222999999999999</v>
      </c>
      <c r="F3965">
        <v>1.2199</v>
      </c>
    </row>
    <row r="3966" spans="3:6" x14ac:dyDescent="0.25">
      <c r="C3966" s="131">
        <v>40011</v>
      </c>
      <c r="D3966">
        <v>1.2244999999999999</v>
      </c>
      <c r="F3966">
        <v>1.222</v>
      </c>
    </row>
    <row r="3967" spans="3:6" x14ac:dyDescent="0.25">
      <c r="C3967" s="131">
        <v>40014</v>
      </c>
      <c r="D3967">
        <v>1.2191000000000001</v>
      </c>
      <c r="F3967">
        <v>1.2166999999999999</v>
      </c>
    </row>
    <row r="3968" spans="3:6" x14ac:dyDescent="0.25">
      <c r="C3968" s="131">
        <v>40015</v>
      </c>
      <c r="D3968">
        <v>1.2215</v>
      </c>
      <c r="F3968">
        <v>1.2191000000000001</v>
      </c>
    </row>
    <row r="3969" spans="3:6" x14ac:dyDescent="0.25">
      <c r="C3969" s="131">
        <v>40016</v>
      </c>
      <c r="D3969">
        <v>1.218</v>
      </c>
      <c r="F3969">
        <v>1.2156</v>
      </c>
    </row>
    <row r="3970" spans="3:6" x14ac:dyDescent="0.25">
      <c r="C3970" s="131">
        <v>40017</v>
      </c>
      <c r="D3970">
        <v>1.2184999999999999</v>
      </c>
      <c r="F3970">
        <v>1.2161</v>
      </c>
    </row>
    <row r="3971" spans="3:6" x14ac:dyDescent="0.25">
      <c r="C3971" s="131">
        <v>40018</v>
      </c>
      <c r="D3971">
        <v>1.2164999999999999</v>
      </c>
      <c r="F3971">
        <v>1.2141</v>
      </c>
    </row>
    <row r="3972" spans="3:6" x14ac:dyDescent="0.25">
      <c r="C3972" s="131">
        <v>40021</v>
      </c>
      <c r="D3972">
        <v>1.2165999999999999</v>
      </c>
      <c r="F3972">
        <v>1.2141999999999999</v>
      </c>
    </row>
    <row r="3973" spans="3:6" x14ac:dyDescent="0.25">
      <c r="C3973" s="131">
        <v>40022</v>
      </c>
      <c r="D3973">
        <v>1.2150000000000001</v>
      </c>
      <c r="F3973">
        <v>1.2125999999999999</v>
      </c>
    </row>
    <row r="3974" spans="3:6" x14ac:dyDescent="0.25">
      <c r="C3974" s="131">
        <v>40023</v>
      </c>
      <c r="D3974">
        <v>1.2195</v>
      </c>
      <c r="F3974">
        <v>1.2171000000000001</v>
      </c>
    </row>
    <row r="3975" spans="3:6" x14ac:dyDescent="0.25">
      <c r="C3975" s="131">
        <v>40024</v>
      </c>
      <c r="D3975">
        <v>1.2174</v>
      </c>
      <c r="F3975">
        <v>1.2150000000000001</v>
      </c>
    </row>
    <row r="3976" spans="3:6" x14ac:dyDescent="0.25">
      <c r="C3976" s="131">
        <v>40025</v>
      </c>
      <c r="D3976">
        <v>1.2198</v>
      </c>
      <c r="F3976">
        <v>1.2173</v>
      </c>
    </row>
    <row r="3977" spans="3:6" x14ac:dyDescent="0.25">
      <c r="C3977" s="131">
        <v>40028</v>
      </c>
      <c r="D3977">
        <v>1.2196</v>
      </c>
      <c r="F3977">
        <v>1.2171000000000001</v>
      </c>
    </row>
    <row r="3978" spans="3:6" x14ac:dyDescent="0.25">
      <c r="C3978" s="131">
        <v>40029</v>
      </c>
      <c r="D3978">
        <v>1.2174</v>
      </c>
      <c r="F3978">
        <v>1.2150000000000001</v>
      </c>
    </row>
    <row r="3979" spans="3:6" x14ac:dyDescent="0.25">
      <c r="C3979" s="131">
        <v>40030</v>
      </c>
      <c r="D3979">
        <v>1.2190000000000001</v>
      </c>
      <c r="F3979">
        <v>1.2165999999999999</v>
      </c>
    </row>
    <row r="3980" spans="3:6" x14ac:dyDescent="0.25">
      <c r="C3980" s="131">
        <v>40031</v>
      </c>
      <c r="D3980">
        <v>1.2168000000000001</v>
      </c>
      <c r="F3980">
        <v>1.2143999999999999</v>
      </c>
    </row>
    <row r="3981" spans="3:6" x14ac:dyDescent="0.25">
      <c r="C3981" s="131">
        <v>40032</v>
      </c>
      <c r="D3981">
        <v>1.2192000000000001</v>
      </c>
      <c r="F3981">
        <v>1.2168000000000001</v>
      </c>
    </row>
    <row r="3982" spans="3:6" x14ac:dyDescent="0.25">
      <c r="C3982" s="131">
        <v>40035</v>
      </c>
      <c r="D3982">
        <v>1.2161999999999999</v>
      </c>
      <c r="F3982">
        <v>1.2138</v>
      </c>
    </row>
    <row r="3983" spans="3:6" x14ac:dyDescent="0.25">
      <c r="C3983" s="131">
        <v>40036</v>
      </c>
      <c r="D3983">
        <v>1.218</v>
      </c>
      <c r="F3983">
        <v>1.2156</v>
      </c>
    </row>
    <row r="3984" spans="3:6" x14ac:dyDescent="0.25">
      <c r="C3984" s="131">
        <v>40037</v>
      </c>
      <c r="D3984">
        <v>1.2254</v>
      </c>
      <c r="F3984">
        <v>1.2229000000000001</v>
      </c>
    </row>
    <row r="3985" spans="3:6" x14ac:dyDescent="0.25">
      <c r="C3985" s="131">
        <v>40038</v>
      </c>
      <c r="D3985">
        <v>1.2216</v>
      </c>
      <c r="F3985">
        <v>1.2191000000000001</v>
      </c>
    </row>
    <row r="3986" spans="3:6" x14ac:dyDescent="0.25">
      <c r="C3986" s="131">
        <v>40039</v>
      </c>
      <c r="D3986">
        <v>1.2231000000000001</v>
      </c>
      <c r="F3986">
        <v>1.2205999999999999</v>
      </c>
    </row>
    <row r="3987" spans="3:6" x14ac:dyDescent="0.25">
      <c r="C3987" s="131">
        <v>40042</v>
      </c>
      <c r="D3987">
        <v>1.2283999999999999</v>
      </c>
      <c r="F3987">
        <v>1.226</v>
      </c>
    </row>
    <row r="3988" spans="3:6" x14ac:dyDescent="0.25">
      <c r="C3988" s="131">
        <v>40043</v>
      </c>
      <c r="D3988">
        <v>1.2290000000000001</v>
      </c>
      <c r="F3988">
        <v>1.2264999999999999</v>
      </c>
    </row>
    <row r="3989" spans="3:6" x14ac:dyDescent="0.25">
      <c r="C3989" s="131">
        <v>40044</v>
      </c>
      <c r="D3989">
        <v>1.2317</v>
      </c>
      <c r="F3989">
        <v>1.2292000000000001</v>
      </c>
    </row>
    <row r="3990" spans="3:6" x14ac:dyDescent="0.25">
      <c r="C3990" s="131">
        <v>40045</v>
      </c>
      <c r="D3990">
        <v>1.2309000000000001</v>
      </c>
      <c r="F3990">
        <v>1.2283999999999999</v>
      </c>
    </row>
    <row r="3991" spans="3:6" x14ac:dyDescent="0.25">
      <c r="C3991" s="131">
        <v>40046</v>
      </c>
      <c r="D3991">
        <v>1.2329000000000001</v>
      </c>
      <c r="F3991">
        <v>1.2304999999999999</v>
      </c>
    </row>
    <row r="3992" spans="3:6" x14ac:dyDescent="0.25">
      <c r="C3992" s="131">
        <v>40049</v>
      </c>
      <c r="D3992">
        <v>1.2266999999999999</v>
      </c>
      <c r="F3992">
        <v>1.2242999999999999</v>
      </c>
    </row>
    <row r="3993" spans="3:6" x14ac:dyDescent="0.25">
      <c r="C3993" s="131">
        <v>40050</v>
      </c>
      <c r="D3993">
        <v>1.2321</v>
      </c>
      <c r="F3993">
        <v>1.2296</v>
      </c>
    </row>
    <row r="3994" spans="3:6" x14ac:dyDescent="0.25">
      <c r="C3994" s="131">
        <v>40051</v>
      </c>
      <c r="D3994">
        <v>1.2338</v>
      </c>
      <c r="F3994">
        <v>1.2313000000000001</v>
      </c>
    </row>
    <row r="3995" spans="3:6" x14ac:dyDescent="0.25">
      <c r="C3995" s="131">
        <v>40052</v>
      </c>
      <c r="D3995">
        <v>1.2366999999999999</v>
      </c>
      <c r="F3995">
        <v>1.2342</v>
      </c>
    </row>
    <row r="3996" spans="3:6" x14ac:dyDescent="0.25">
      <c r="C3996" s="131">
        <v>40053</v>
      </c>
      <c r="D3996">
        <v>1.2302</v>
      </c>
      <c r="F3996">
        <v>1.2278</v>
      </c>
    </row>
    <row r="3997" spans="3:6" x14ac:dyDescent="0.25">
      <c r="C3997" s="131">
        <v>40056</v>
      </c>
      <c r="D3997">
        <v>1.2319</v>
      </c>
      <c r="F3997">
        <v>1.2294</v>
      </c>
    </row>
    <row r="3998" spans="3:6" x14ac:dyDescent="0.25">
      <c r="C3998" s="131">
        <v>40057</v>
      </c>
      <c r="D3998">
        <v>1.2363999999999999</v>
      </c>
      <c r="F3998">
        <v>1.234</v>
      </c>
    </row>
    <row r="3999" spans="3:6" x14ac:dyDescent="0.25">
      <c r="C3999" s="131">
        <v>40058</v>
      </c>
      <c r="D3999">
        <v>1.2351000000000001</v>
      </c>
      <c r="F3999">
        <v>1.2325999999999999</v>
      </c>
    </row>
    <row r="4000" spans="3:6" x14ac:dyDescent="0.25">
      <c r="C4000" s="131">
        <v>40059</v>
      </c>
      <c r="D4000">
        <v>1.2363</v>
      </c>
      <c r="F4000">
        <v>1.2338</v>
      </c>
    </row>
    <row r="4001" spans="3:6" x14ac:dyDescent="0.25">
      <c r="C4001" s="131">
        <v>40060</v>
      </c>
      <c r="D4001">
        <v>1.234</v>
      </c>
      <c r="F4001">
        <v>1.2315</v>
      </c>
    </row>
    <row r="4002" spans="3:6" x14ac:dyDescent="0.25">
      <c r="C4002" s="131">
        <v>40063</v>
      </c>
      <c r="D4002">
        <v>1.2323</v>
      </c>
      <c r="F4002">
        <v>1.2298</v>
      </c>
    </row>
    <row r="4003" spans="3:6" x14ac:dyDescent="0.25">
      <c r="C4003" s="131">
        <v>40064</v>
      </c>
      <c r="D4003">
        <v>1.2353000000000001</v>
      </c>
      <c r="F4003">
        <v>1.2327999999999999</v>
      </c>
    </row>
    <row r="4004" spans="3:6" x14ac:dyDescent="0.25">
      <c r="C4004" s="131">
        <v>40065</v>
      </c>
      <c r="D4004">
        <v>1.2369000000000001</v>
      </c>
      <c r="F4004">
        <v>1.2344999999999999</v>
      </c>
    </row>
    <row r="4005" spans="3:6" x14ac:dyDescent="0.25">
      <c r="C4005" s="131">
        <v>40066</v>
      </c>
      <c r="D4005">
        <v>1.2379</v>
      </c>
      <c r="F4005">
        <v>1.2354000000000001</v>
      </c>
    </row>
    <row r="4006" spans="3:6" x14ac:dyDescent="0.25">
      <c r="C4006" s="131">
        <v>40067</v>
      </c>
      <c r="D4006">
        <v>1.2414000000000001</v>
      </c>
      <c r="F4006">
        <v>1.2388999999999999</v>
      </c>
    </row>
    <row r="4007" spans="3:6" x14ac:dyDescent="0.25">
      <c r="C4007" s="131">
        <v>40070</v>
      </c>
      <c r="D4007">
        <v>1.2423</v>
      </c>
      <c r="F4007">
        <v>1.2398</v>
      </c>
    </row>
    <row r="4008" spans="3:6" x14ac:dyDescent="0.25">
      <c r="C4008" s="131">
        <v>40071</v>
      </c>
      <c r="D4008">
        <v>1.2428999999999999</v>
      </c>
      <c r="F4008">
        <v>1.2404999999999999</v>
      </c>
    </row>
    <row r="4009" spans="3:6" x14ac:dyDescent="0.25">
      <c r="C4009" s="131">
        <v>40072</v>
      </c>
      <c r="D4009">
        <v>1.2424999999999999</v>
      </c>
      <c r="F4009">
        <v>1.2401</v>
      </c>
    </row>
    <row r="4010" spans="3:6" x14ac:dyDescent="0.25">
      <c r="C4010" s="131">
        <v>40073</v>
      </c>
      <c r="D4010">
        <v>1.2403999999999999</v>
      </c>
      <c r="F4010">
        <v>1.2379</v>
      </c>
    </row>
    <row r="4011" spans="3:6" x14ac:dyDescent="0.25">
      <c r="C4011" s="131">
        <v>40074</v>
      </c>
      <c r="D4011">
        <v>1.2434000000000001</v>
      </c>
      <c r="F4011">
        <v>1.2410000000000001</v>
      </c>
    </row>
    <row r="4012" spans="3:6" x14ac:dyDescent="0.25">
      <c r="C4012" s="131">
        <v>40077</v>
      </c>
      <c r="D4012">
        <v>1.2435</v>
      </c>
      <c r="F4012">
        <v>1.2410000000000001</v>
      </c>
    </row>
    <row r="4013" spans="3:6" x14ac:dyDescent="0.25">
      <c r="C4013" s="131">
        <v>40078</v>
      </c>
      <c r="D4013">
        <v>1.2432000000000001</v>
      </c>
      <c r="F4013">
        <v>1.2407999999999999</v>
      </c>
    </row>
    <row r="4014" spans="3:6" x14ac:dyDescent="0.25">
      <c r="C4014" s="131">
        <v>40079</v>
      </c>
      <c r="D4014">
        <v>1.2419</v>
      </c>
      <c r="F4014">
        <v>1.2394000000000001</v>
      </c>
    </row>
    <row r="4015" spans="3:6" x14ac:dyDescent="0.25">
      <c r="C4015" s="131">
        <v>40080</v>
      </c>
      <c r="D4015">
        <v>1.2428999999999999</v>
      </c>
      <c r="F4015">
        <v>1.2403999999999999</v>
      </c>
    </row>
    <row r="4016" spans="3:6" x14ac:dyDescent="0.25">
      <c r="C4016" s="131">
        <v>40081</v>
      </c>
      <c r="D4016">
        <v>1.2454000000000001</v>
      </c>
      <c r="F4016">
        <v>1.2428999999999999</v>
      </c>
    </row>
    <row r="4017" spans="3:6" x14ac:dyDescent="0.25">
      <c r="C4017" s="131">
        <v>40084</v>
      </c>
      <c r="D4017">
        <v>1.2471000000000001</v>
      </c>
      <c r="F4017">
        <v>1.2445999999999999</v>
      </c>
    </row>
    <row r="4018" spans="3:6" x14ac:dyDescent="0.25">
      <c r="C4018" s="131">
        <v>40085</v>
      </c>
      <c r="D4018">
        <v>1.2441</v>
      </c>
      <c r="F4018">
        <v>1.2416</v>
      </c>
    </row>
    <row r="4019" spans="3:6" x14ac:dyDescent="0.25">
      <c r="C4019" s="131">
        <v>40086</v>
      </c>
      <c r="D4019">
        <v>1.2398</v>
      </c>
      <c r="F4019">
        <v>1.2374000000000001</v>
      </c>
    </row>
    <row r="4020" spans="3:6" x14ac:dyDescent="0.25">
      <c r="C4020" s="131">
        <v>40087</v>
      </c>
      <c r="D4020">
        <v>1.2434000000000001</v>
      </c>
      <c r="F4020">
        <v>1.2410000000000001</v>
      </c>
    </row>
    <row r="4021" spans="3:6" x14ac:dyDescent="0.25">
      <c r="C4021" s="131">
        <v>40088</v>
      </c>
      <c r="D4021">
        <v>1.2502</v>
      </c>
      <c r="F4021">
        <v>1.2477</v>
      </c>
    </row>
    <row r="4022" spans="3:6" x14ac:dyDescent="0.25">
      <c r="C4022" s="131">
        <v>40092</v>
      </c>
      <c r="D4022">
        <v>1.2472000000000001</v>
      </c>
      <c r="F4022">
        <v>1.2446999999999999</v>
      </c>
    </row>
    <row r="4023" spans="3:6" x14ac:dyDescent="0.25">
      <c r="C4023" s="131">
        <v>40093</v>
      </c>
      <c r="D4023">
        <v>1.2476</v>
      </c>
      <c r="F4023">
        <v>1.2451000000000001</v>
      </c>
    </row>
    <row r="4024" spans="3:6" x14ac:dyDescent="0.25">
      <c r="C4024" s="131">
        <v>40094</v>
      </c>
      <c r="D4024">
        <v>1.2436</v>
      </c>
      <c r="F4024">
        <v>1.2411000000000001</v>
      </c>
    </row>
    <row r="4025" spans="3:6" x14ac:dyDescent="0.25">
      <c r="C4025" s="131">
        <v>40095</v>
      </c>
      <c r="D4025">
        <v>1.2450000000000001</v>
      </c>
      <c r="F4025">
        <v>1.2424999999999999</v>
      </c>
    </row>
    <row r="4026" spans="3:6" x14ac:dyDescent="0.25">
      <c r="C4026" s="131">
        <v>40098</v>
      </c>
      <c r="D4026">
        <v>1.2418</v>
      </c>
      <c r="F4026">
        <v>1.2394000000000001</v>
      </c>
    </row>
    <row r="4027" spans="3:6" x14ac:dyDescent="0.25">
      <c r="C4027" s="131">
        <v>40099</v>
      </c>
      <c r="D4027">
        <v>1.2434000000000001</v>
      </c>
      <c r="F4027">
        <v>1.2408999999999999</v>
      </c>
    </row>
    <row r="4028" spans="3:6" x14ac:dyDescent="0.25">
      <c r="C4028" s="131">
        <v>40100</v>
      </c>
      <c r="D4028">
        <v>1.2416</v>
      </c>
      <c r="F4028">
        <v>1.2391000000000001</v>
      </c>
    </row>
    <row r="4029" spans="3:6" x14ac:dyDescent="0.25">
      <c r="C4029" s="131">
        <v>40101</v>
      </c>
      <c r="D4029">
        <v>1.2343999999999999</v>
      </c>
      <c r="F4029">
        <v>1.2319</v>
      </c>
    </row>
    <row r="4030" spans="3:6" x14ac:dyDescent="0.25">
      <c r="C4030" s="131">
        <v>40102</v>
      </c>
      <c r="D4030">
        <v>1.2329000000000001</v>
      </c>
      <c r="F4030">
        <v>1.2304999999999999</v>
      </c>
    </row>
    <row r="4031" spans="3:6" x14ac:dyDescent="0.25">
      <c r="C4031" s="131">
        <v>40105</v>
      </c>
      <c r="D4031">
        <v>1.2331000000000001</v>
      </c>
      <c r="F4031">
        <v>1.2305999999999999</v>
      </c>
    </row>
    <row r="4032" spans="3:6" x14ac:dyDescent="0.25">
      <c r="C4032" s="131">
        <v>40106</v>
      </c>
      <c r="D4032">
        <v>1.2339</v>
      </c>
      <c r="F4032">
        <v>1.2315</v>
      </c>
    </row>
    <row r="4033" spans="3:6" x14ac:dyDescent="0.25">
      <c r="C4033" s="131">
        <v>40107</v>
      </c>
      <c r="D4033">
        <v>1.2344999999999999</v>
      </c>
      <c r="F4033">
        <v>1.2321</v>
      </c>
    </row>
    <row r="4034" spans="3:6" x14ac:dyDescent="0.25">
      <c r="C4034" s="131">
        <v>40108</v>
      </c>
      <c r="D4034">
        <v>1.2329000000000001</v>
      </c>
      <c r="F4034">
        <v>1.2303999999999999</v>
      </c>
    </row>
    <row r="4035" spans="3:6" x14ac:dyDescent="0.25">
      <c r="C4035" s="131">
        <v>40109</v>
      </c>
      <c r="D4035">
        <v>1.2312000000000001</v>
      </c>
      <c r="F4035">
        <v>1.2287999999999999</v>
      </c>
    </row>
    <row r="4036" spans="3:6" x14ac:dyDescent="0.25">
      <c r="C4036" s="131">
        <v>40112</v>
      </c>
      <c r="D4036">
        <v>1.2319</v>
      </c>
      <c r="F4036">
        <v>1.2295</v>
      </c>
    </row>
    <row r="4037" spans="3:6" x14ac:dyDescent="0.25">
      <c r="C4037" s="131">
        <v>40113</v>
      </c>
      <c r="D4037">
        <v>1.2339</v>
      </c>
      <c r="F4037">
        <v>1.2315</v>
      </c>
    </row>
    <row r="4038" spans="3:6" x14ac:dyDescent="0.25">
      <c r="C4038" s="131">
        <v>40114</v>
      </c>
      <c r="D4038">
        <v>1.2357</v>
      </c>
      <c r="F4038">
        <v>1.2333000000000001</v>
      </c>
    </row>
    <row r="4039" spans="3:6" x14ac:dyDescent="0.25">
      <c r="C4039" s="131">
        <v>40115</v>
      </c>
      <c r="D4039">
        <v>1.2410000000000001</v>
      </c>
      <c r="F4039">
        <v>1.2384999999999999</v>
      </c>
    </row>
    <row r="4040" spans="3:6" x14ac:dyDescent="0.25">
      <c r="C4040" s="131">
        <v>40116</v>
      </c>
      <c r="D4040">
        <v>1.2412000000000001</v>
      </c>
      <c r="F4040">
        <v>1.2386999999999999</v>
      </c>
    </row>
    <row r="4041" spans="3:6" x14ac:dyDescent="0.25">
      <c r="C4041" s="131">
        <v>40117</v>
      </c>
      <c r="D4041">
        <v>1.2412000000000001</v>
      </c>
      <c r="F4041">
        <v>1.2386999999999999</v>
      </c>
    </row>
    <row r="4042" spans="3:6" x14ac:dyDescent="0.25">
      <c r="C4042" s="131">
        <v>40119</v>
      </c>
      <c r="D4042">
        <v>1.2407999999999999</v>
      </c>
      <c r="F4042">
        <v>1.2383</v>
      </c>
    </row>
    <row r="4043" spans="3:6" x14ac:dyDescent="0.25">
      <c r="C4043" s="131">
        <v>40120</v>
      </c>
      <c r="D4043">
        <v>1.2452000000000001</v>
      </c>
      <c r="F4043">
        <v>1.2426999999999999</v>
      </c>
    </row>
    <row r="4044" spans="3:6" x14ac:dyDescent="0.25">
      <c r="C4044" s="131">
        <v>40121</v>
      </c>
      <c r="D4044">
        <v>1.2430000000000001</v>
      </c>
      <c r="F4044">
        <v>1.2404999999999999</v>
      </c>
    </row>
    <row r="4045" spans="3:6" x14ac:dyDescent="0.25">
      <c r="C4045" s="131">
        <v>40122</v>
      </c>
      <c r="D4045">
        <v>1.2412000000000001</v>
      </c>
      <c r="F4045">
        <v>1.2386999999999999</v>
      </c>
    </row>
    <row r="4046" spans="3:6" x14ac:dyDescent="0.25">
      <c r="C4046" s="131">
        <v>40123</v>
      </c>
      <c r="D4046">
        <v>1.2386999999999999</v>
      </c>
      <c r="F4046">
        <v>1.2363</v>
      </c>
    </row>
    <row r="4047" spans="3:6" x14ac:dyDescent="0.25">
      <c r="C4047" s="131">
        <v>40126</v>
      </c>
      <c r="D4047">
        <v>1.2385999999999999</v>
      </c>
      <c r="F4047">
        <v>1.2361</v>
      </c>
    </row>
    <row r="4048" spans="3:6" x14ac:dyDescent="0.25">
      <c r="C4048" s="131">
        <v>40127</v>
      </c>
      <c r="D4048">
        <v>1.2395</v>
      </c>
      <c r="F4048">
        <v>1.2370000000000001</v>
      </c>
    </row>
    <row r="4049" spans="3:6" x14ac:dyDescent="0.25">
      <c r="C4049" s="131">
        <v>40128</v>
      </c>
      <c r="D4049">
        <v>1.2412000000000001</v>
      </c>
      <c r="F4049">
        <v>1.2386999999999999</v>
      </c>
    </row>
    <row r="4050" spans="3:6" x14ac:dyDescent="0.25">
      <c r="C4050" s="131">
        <v>40129</v>
      </c>
      <c r="D4050">
        <v>1.2414000000000001</v>
      </c>
      <c r="F4050">
        <v>1.2388999999999999</v>
      </c>
    </row>
    <row r="4051" spans="3:6" x14ac:dyDescent="0.25">
      <c r="C4051" s="131">
        <v>40130</v>
      </c>
      <c r="D4051">
        <v>1.2428999999999999</v>
      </c>
      <c r="F4051">
        <v>1.2403999999999999</v>
      </c>
    </row>
    <row r="4052" spans="3:6" x14ac:dyDescent="0.25">
      <c r="C4052" s="131">
        <v>40133</v>
      </c>
      <c r="D4052">
        <v>1.2437</v>
      </c>
      <c r="F4052">
        <v>1.2412000000000001</v>
      </c>
    </row>
    <row r="4053" spans="3:6" x14ac:dyDescent="0.25">
      <c r="C4053" s="131">
        <v>40134</v>
      </c>
      <c r="D4053">
        <v>1.2482</v>
      </c>
      <c r="F4053">
        <v>1.2457</v>
      </c>
    </row>
    <row r="4054" spans="3:6" x14ac:dyDescent="0.25">
      <c r="C4054" s="131">
        <v>40135</v>
      </c>
      <c r="D4054">
        <v>1.2475000000000001</v>
      </c>
      <c r="F4054">
        <v>1.2450000000000001</v>
      </c>
    </row>
    <row r="4055" spans="3:6" x14ac:dyDescent="0.25">
      <c r="C4055" s="131">
        <v>40136</v>
      </c>
      <c r="D4055">
        <v>1.2502</v>
      </c>
      <c r="F4055">
        <v>1.2477</v>
      </c>
    </row>
    <row r="4056" spans="3:6" x14ac:dyDescent="0.25">
      <c r="C4056" s="131">
        <v>40137</v>
      </c>
      <c r="D4056">
        <v>1.2516</v>
      </c>
      <c r="F4056">
        <v>1.2491000000000001</v>
      </c>
    </row>
    <row r="4057" spans="3:6" x14ac:dyDescent="0.25">
      <c r="C4057" s="131">
        <v>40140</v>
      </c>
      <c r="D4057">
        <v>1.2525999999999999</v>
      </c>
      <c r="F4057">
        <v>1.2501</v>
      </c>
    </row>
    <row r="4058" spans="3:6" x14ac:dyDescent="0.25">
      <c r="C4058" s="131">
        <v>40141</v>
      </c>
      <c r="D4058">
        <v>1.2526999999999999</v>
      </c>
      <c r="F4058">
        <v>1.2502</v>
      </c>
    </row>
    <row r="4059" spans="3:6" x14ac:dyDescent="0.25">
      <c r="C4059" s="131">
        <v>40142</v>
      </c>
      <c r="D4059">
        <v>1.2508999999999999</v>
      </c>
      <c r="F4059">
        <v>1.2484</v>
      </c>
    </row>
    <row r="4060" spans="3:6" x14ac:dyDescent="0.25">
      <c r="C4060" s="131">
        <v>40143</v>
      </c>
      <c r="D4060">
        <v>1.2531000000000001</v>
      </c>
      <c r="F4060">
        <v>1.2505999999999999</v>
      </c>
    </row>
    <row r="4061" spans="3:6" x14ac:dyDescent="0.25">
      <c r="C4061" s="131">
        <v>40144</v>
      </c>
      <c r="D4061">
        <v>1.2559</v>
      </c>
      <c r="F4061">
        <v>1.2534000000000001</v>
      </c>
    </row>
    <row r="4062" spans="3:6" x14ac:dyDescent="0.25">
      <c r="C4062" s="131">
        <v>40147</v>
      </c>
      <c r="D4062">
        <v>1.2574000000000001</v>
      </c>
      <c r="F4062">
        <v>1.2548999999999999</v>
      </c>
    </row>
    <row r="4063" spans="3:6" x14ac:dyDescent="0.25">
      <c r="C4063" s="131">
        <v>40148</v>
      </c>
      <c r="D4063">
        <v>1.2594000000000001</v>
      </c>
      <c r="F4063">
        <v>1.2567999999999999</v>
      </c>
    </row>
    <row r="4064" spans="3:6" x14ac:dyDescent="0.25">
      <c r="C4064" s="131">
        <v>40149</v>
      </c>
      <c r="D4064">
        <v>1.2553000000000001</v>
      </c>
      <c r="F4064">
        <v>1.2527999999999999</v>
      </c>
    </row>
    <row r="4065" spans="3:6" x14ac:dyDescent="0.25">
      <c r="C4065" s="131">
        <v>40150</v>
      </c>
      <c r="D4065">
        <v>1.2535000000000001</v>
      </c>
      <c r="F4065">
        <v>1.2509999999999999</v>
      </c>
    </row>
    <row r="4066" spans="3:6" x14ac:dyDescent="0.25">
      <c r="C4066" s="131">
        <v>40151</v>
      </c>
      <c r="D4066">
        <v>1.2525999999999999</v>
      </c>
      <c r="F4066">
        <v>1.2501</v>
      </c>
    </row>
    <row r="4067" spans="3:6" x14ac:dyDescent="0.25">
      <c r="C4067" s="131">
        <v>40154</v>
      </c>
      <c r="D4067">
        <v>1.25</v>
      </c>
      <c r="F4067">
        <v>1.2475000000000001</v>
      </c>
    </row>
    <row r="4068" spans="3:6" x14ac:dyDescent="0.25">
      <c r="C4068" s="131">
        <v>40155</v>
      </c>
      <c r="D4068">
        <v>1.2502</v>
      </c>
      <c r="F4068">
        <v>1.2477</v>
      </c>
    </row>
    <row r="4069" spans="3:6" x14ac:dyDescent="0.25">
      <c r="C4069" s="131">
        <v>40156</v>
      </c>
      <c r="D4069">
        <v>1.252</v>
      </c>
      <c r="F4069">
        <v>1.2495000000000001</v>
      </c>
    </row>
    <row r="4070" spans="3:6" x14ac:dyDescent="0.25">
      <c r="C4070" s="131">
        <v>40157</v>
      </c>
      <c r="D4070">
        <v>1.2504</v>
      </c>
      <c r="F4070">
        <v>1.2479</v>
      </c>
    </row>
    <row r="4071" spans="3:6" x14ac:dyDescent="0.25">
      <c r="C4071" s="131">
        <v>40158</v>
      </c>
      <c r="D4071">
        <v>1.2485999999999999</v>
      </c>
      <c r="F4071">
        <v>1.2461</v>
      </c>
    </row>
    <row r="4072" spans="3:6" x14ac:dyDescent="0.25">
      <c r="C4072" s="131">
        <v>40161</v>
      </c>
      <c r="D4072">
        <v>1.2483</v>
      </c>
      <c r="F4072">
        <v>1.2459</v>
      </c>
    </row>
    <row r="4073" spans="3:6" x14ac:dyDescent="0.25">
      <c r="C4073" s="131">
        <v>40162</v>
      </c>
      <c r="D4073">
        <v>1.2496</v>
      </c>
      <c r="F4073">
        <v>1.2471000000000001</v>
      </c>
    </row>
    <row r="4074" spans="3:6" x14ac:dyDescent="0.25">
      <c r="C4074" s="131">
        <v>40163</v>
      </c>
      <c r="D4074">
        <v>1.2551000000000001</v>
      </c>
      <c r="F4074">
        <v>1.2525999999999999</v>
      </c>
    </row>
    <row r="4075" spans="3:6" x14ac:dyDescent="0.25">
      <c r="C4075" s="131">
        <v>40164</v>
      </c>
      <c r="D4075">
        <v>1.2551000000000001</v>
      </c>
      <c r="F4075">
        <v>1.2525999999999999</v>
      </c>
    </row>
    <row r="4076" spans="3:6" x14ac:dyDescent="0.25">
      <c r="C4076" s="131">
        <v>40165</v>
      </c>
      <c r="D4076">
        <v>1.2585</v>
      </c>
      <c r="F4076">
        <v>1.256</v>
      </c>
    </row>
    <row r="4077" spans="3:6" x14ac:dyDescent="0.25">
      <c r="C4077" s="131">
        <v>40168</v>
      </c>
      <c r="D4077">
        <v>1.2582</v>
      </c>
      <c r="F4077">
        <v>1.2557</v>
      </c>
    </row>
    <row r="4078" spans="3:6" x14ac:dyDescent="0.25">
      <c r="C4078" s="131">
        <v>40169</v>
      </c>
      <c r="D4078">
        <v>1.2557</v>
      </c>
      <c r="F4078">
        <v>1.2531000000000001</v>
      </c>
    </row>
    <row r="4079" spans="3:6" x14ac:dyDescent="0.25">
      <c r="C4079" s="131">
        <v>40170</v>
      </c>
      <c r="D4079">
        <v>1.2541</v>
      </c>
      <c r="F4079">
        <v>1.2516</v>
      </c>
    </row>
    <row r="4080" spans="3:6" x14ac:dyDescent="0.25">
      <c r="C4080" s="131">
        <v>40171</v>
      </c>
      <c r="D4080">
        <v>1.2542</v>
      </c>
      <c r="F4080">
        <v>1.2517</v>
      </c>
    </row>
    <row r="4081" spans="3:6" x14ac:dyDescent="0.25">
      <c r="C4081" s="131">
        <v>40176</v>
      </c>
      <c r="D4081">
        <v>1.2481</v>
      </c>
      <c r="F4081">
        <v>1.2456</v>
      </c>
    </row>
    <row r="4082" spans="3:6" x14ac:dyDescent="0.25">
      <c r="C4082" s="131">
        <v>40177</v>
      </c>
      <c r="D4082">
        <v>1.2504</v>
      </c>
      <c r="F4082">
        <v>1.2479</v>
      </c>
    </row>
    <row r="4083" spans="3:6" x14ac:dyDescent="0.25">
      <c r="C4083" s="131">
        <v>40178</v>
      </c>
      <c r="D4083">
        <v>1.2535000000000001</v>
      </c>
      <c r="F4083">
        <v>1.2509999999999999</v>
      </c>
    </row>
    <row r="4084" spans="3:6" x14ac:dyDescent="0.25">
      <c r="C4084" s="131">
        <v>40182</v>
      </c>
      <c r="D4084">
        <v>1.2494000000000001</v>
      </c>
      <c r="F4084">
        <v>1.2468999999999999</v>
      </c>
    </row>
    <row r="4085" spans="3:6" x14ac:dyDescent="0.25">
      <c r="C4085" s="131">
        <v>40183</v>
      </c>
      <c r="D4085">
        <v>1.2543</v>
      </c>
      <c r="F4085">
        <v>1.2518</v>
      </c>
    </row>
    <row r="4086" spans="3:6" x14ac:dyDescent="0.25">
      <c r="C4086" s="131">
        <v>40184</v>
      </c>
      <c r="D4086">
        <v>1.2534000000000001</v>
      </c>
      <c r="F4086">
        <v>1.2508999999999999</v>
      </c>
    </row>
    <row r="4087" spans="3:6" x14ac:dyDescent="0.25">
      <c r="C4087" s="131">
        <v>40185</v>
      </c>
      <c r="D4087">
        <v>1.2538</v>
      </c>
      <c r="F4087">
        <v>1.2513000000000001</v>
      </c>
    </row>
    <row r="4088" spans="3:6" x14ac:dyDescent="0.25">
      <c r="C4088" s="131">
        <v>40186</v>
      </c>
      <c r="D4088">
        <v>1.2532000000000001</v>
      </c>
      <c r="F4088">
        <v>1.2506999999999999</v>
      </c>
    </row>
    <row r="4089" spans="3:6" x14ac:dyDescent="0.25">
      <c r="C4089" s="131">
        <v>40189</v>
      </c>
      <c r="D4089">
        <v>1.2535000000000001</v>
      </c>
      <c r="F4089">
        <v>1.2509999999999999</v>
      </c>
    </row>
    <row r="4090" spans="3:6" x14ac:dyDescent="0.25">
      <c r="C4090" s="131">
        <v>40190</v>
      </c>
      <c r="D4090">
        <v>1.2557</v>
      </c>
      <c r="F4090">
        <v>1.2532000000000001</v>
      </c>
    </row>
    <row r="4091" spans="3:6" x14ac:dyDescent="0.25">
      <c r="C4091" s="131">
        <v>40191</v>
      </c>
      <c r="D4091">
        <v>1.2595000000000001</v>
      </c>
      <c r="F4091">
        <v>1.2569999999999999</v>
      </c>
    </row>
    <row r="4092" spans="3:6" x14ac:dyDescent="0.25">
      <c r="C4092" s="131">
        <v>40192</v>
      </c>
      <c r="D4092">
        <v>1.256</v>
      </c>
      <c r="F4092">
        <v>1.2535000000000001</v>
      </c>
    </row>
    <row r="4093" spans="3:6" x14ac:dyDescent="0.25">
      <c r="C4093" s="131">
        <v>40193</v>
      </c>
      <c r="D4093">
        <v>1.2574000000000001</v>
      </c>
      <c r="F4093">
        <v>1.2548999999999999</v>
      </c>
    </row>
    <row r="4094" spans="3:6" x14ac:dyDescent="0.25">
      <c r="C4094" s="131">
        <v>40196</v>
      </c>
      <c r="D4094">
        <v>1.2602</v>
      </c>
      <c r="F4094">
        <v>1.2577</v>
      </c>
    </row>
    <row r="4095" spans="3:6" x14ac:dyDescent="0.25">
      <c r="C4095" s="131">
        <v>40197</v>
      </c>
      <c r="D4095">
        <v>1.2622</v>
      </c>
      <c r="F4095">
        <v>1.2597</v>
      </c>
    </row>
    <row r="4096" spans="3:6" x14ac:dyDescent="0.25">
      <c r="C4096" s="131">
        <v>40198</v>
      </c>
      <c r="D4096">
        <v>1.262</v>
      </c>
      <c r="F4096">
        <v>1.2595000000000001</v>
      </c>
    </row>
    <row r="4097" spans="3:6" x14ac:dyDescent="0.25">
      <c r="C4097" s="131">
        <v>40199</v>
      </c>
      <c r="D4097">
        <v>1.2622</v>
      </c>
      <c r="F4097">
        <v>1.2597</v>
      </c>
    </row>
    <row r="4098" spans="3:6" x14ac:dyDescent="0.25">
      <c r="C4098" s="131">
        <v>40200</v>
      </c>
      <c r="D4098">
        <v>1.2664</v>
      </c>
      <c r="F4098">
        <v>1.2638</v>
      </c>
    </row>
    <row r="4099" spans="3:6" x14ac:dyDescent="0.25">
      <c r="C4099" s="131">
        <v>40203</v>
      </c>
      <c r="D4099">
        <v>1.2663</v>
      </c>
      <c r="F4099">
        <v>1.2637</v>
      </c>
    </row>
    <row r="4100" spans="3:6" x14ac:dyDescent="0.25">
      <c r="C4100" s="131">
        <v>40205</v>
      </c>
      <c r="D4100">
        <v>1.268</v>
      </c>
      <c r="F4100">
        <v>1.2655000000000001</v>
      </c>
    </row>
    <row r="4101" spans="3:6" x14ac:dyDescent="0.25">
      <c r="C4101" s="131">
        <v>40206</v>
      </c>
      <c r="D4101">
        <v>1.2663</v>
      </c>
      <c r="F4101">
        <v>1.2637</v>
      </c>
    </row>
    <row r="4102" spans="3:6" x14ac:dyDescent="0.25">
      <c r="C4102" s="131">
        <v>40207</v>
      </c>
      <c r="D4102">
        <v>1.2709999999999999</v>
      </c>
      <c r="F4102">
        <v>1.2685</v>
      </c>
    </row>
    <row r="4103" spans="3:6" x14ac:dyDescent="0.25">
      <c r="C4103" s="131">
        <v>40209</v>
      </c>
      <c r="D4103">
        <v>1.2709999999999999</v>
      </c>
      <c r="F4103">
        <v>1.2685</v>
      </c>
    </row>
    <row r="4104" spans="3:6" x14ac:dyDescent="0.25">
      <c r="C4104" s="131">
        <v>40210</v>
      </c>
      <c r="D4104">
        <v>1.2718</v>
      </c>
      <c r="F4104">
        <v>1.2692000000000001</v>
      </c>
    </row>
    <row r="4105" spans="3:6" x14ac:dyDescent="0.25">
      <c r="C4105" s="131">
        <v>40211</v>
      </c>
      <c r="D4105">
        <v>1.2728999999999999</v>
      </c>
      <c r="F4105">
        <v>1.2704</v>
      </c>
    </row>
    <row r="4106" spans="3:6" x14ac:dyDescent="0.25">
      <c r="C4106" s="131">
        <v>40212</v>
      </c>
      <c r="D4106">
        <v>1.2721</v>
      </c>
      <c r="F4106">
        <v>1.2695000000000001</v>
      </c>
    </row>
    <row r="4107" spans="3:6" x14ac:dyDescent="0.25">
      <c r="C4107" s="131">
        <v>40213</v>
      </c>
      <c r="D4107">
        <v>1.2719</v>
      </c>
      <c r="F4107">
        <v>1.2694000000000001</v>
      </c>
    </row>
    <row r="4108" spans="3:6" x14ac:dyDescent="0.25">
      <c r="C4108" s="131">
        <v>40214</v>
      </c>
      <c r="D4108">
        <v>1.2744</v>
      </c>
      <c r="F4108">
        <v>1.2719</v>
      </c>
    </row>
    <row r="4109" spans="3:6" x14ac:dyDescent="0.25">
      <c r="C4109" s="131">
        <v>40217</v>
      </c>
      <c r="D4109">
        <v>1.2746</v>
      </c>
      <c r="F4109">
        <v>1.272</v>
      </c>
    </row>
    <row r="4110" spans="3:6" x14ac:dyDescent="0.25">
      <c r="C4110" s="131">
        <v>40218</v>
      </c>
      <c r="D4110">
        <v>1.2747999999999999</v>
      </c>
      <c r="F4110">
        <v>1.2723</v>
      </c>
    </row>
    <row r="4111" spans="3:6" x14ac:dyDescent="0.25">
      <c r="C4111" s="131">
        <v>40219</v>
      </c>
      <c r="D4111">
        <v>1.2736000000000001</v>
      </c>
      <c r="F4111">
        <v>1.2709999999999999</v>
      </c>
    </row>
    <row r="4112" spans="3:6" x14ac:dyDescent="0.25">
      <c r="C4112" s="131">
        <v>40220</v>
      </c>
      <c r="D4112">
        <v>1.2710999999999999</v>
      </c>
      <c r="F4112">
        <v>1.2685999999999999</v>
      </c>
    </row>
    <row r="4113" spans="3:6" x14ac:dyDescent="0.25">
      <c r="C4113" s="131">
        <v>40221</v>
      </c>
      <c r="D4113">
        <v>1.2706999999999999</v>
      </c>
      <c r="F4113">
        <v>1.2681</v>
      </c>
    </row>
    <row r="4114" spans="3:6" x14ac:dyDescent="0.25">
      <c r="C4114" s="131">
        <v>40224</v>
      </c>
      <c r="D4114">
        <v>1.2726999999999999</v>
      </c>
      <c r="F4114">
        <v>1.2702</v>
      </c>
    </row>
    <row r="4115" spans="3:6" x14ac:dyDescent="0.25">
      <c r="C4115" s="131">
        <v>40225</v>
      </c>
      <c r="D4115">
        <v>1.2721</v>
      </c>
      <c r="F4115">
        <v>1.2695000000000001</v>
      </c>
    </row>
    <row r="4116" spans="3:6" x14ac:dyDescent="0.25">
      <c r="C4116" s="131">
        <v>40226</v>
      </c>
      <c r="D4116">
        <v>1.2722</v>
      </c>
      <c r="F4116">
        <v>1.2697000000000001</v>
      </c>
    </row>
    <row r="4117" spans="3:6" x14ac:dyDescent="0.25">
      <c r="C4117" s="131">
        <v>40227</v>
      </c>
      <c r="D4117">
        <v>1.2723</v>
      </c>
      <c r="F4117">
        <v>1.2697000000000001</v>
      </c>
    </row>
    <row r="4118" spans="3:6" x14ac:dyDescent="0.25">
      <c r="C4118" s="131">
        <v>40228</v>
      </c>
      <c r="D4118">
        <v>1.2714000000000001</v>
      </c>
      <c r="F4118">
        <v>1.2688999999999999</v>
      </c>
    </row>
    <row r="4119" spans="3:6" x14ac:dyDescent="0.25">
      <c r="C4119" s="131">
        <v>40231</v>
      </c>
      <c r="D4119">
        <v>1.2710999999999999</v>
      </c>
      <c r="F4119">
        <v>1.2685</v>
      </c>
    </row>
    <row r="4120" spans="3:6" x14ac:dyDescent="0.25">
      <c r="C4120" s="131">
        <v>40232</v>
      </c>
      <c r="D4120">
        <v>1.2714000000000001</v>
      </c>
      <c r="F4120">
        <v>1.2687999999999999</v>
      </c>
    </row>
    <row r="4121" spans="3:6" x14ac:dyDescent="0.25">
      <c r="C4121" s="131">
        <v>40233</v>
      </c>
      <c r="D4121">
        <v>1.2728999999999999</v>
      </c>
      <c r="F4121">
        <v>1.2704</v>
      </c>
    </row>
    <row r="4122" spans="3:6" x14ac:dyDescent="0.25">
      <c r="C4122" s="131">
        <v>40234</v>
      </c>
      <c r="D4122">
        <v>1.2751999999999999</v>
      </c>
      <c r="F4122">
        <v>1.2726999999999999</v>
      </c>
    </row>
    <row r="4123" spans="3:6" x14ac:dyDescent="0.25">
      <c r="C4123" s="131">
        <v>40235</v>
      </c>
      <c r="D4123">
        <v>1.2774000000000001</v>
      </c>
      <c r="F4123">
        <v>1.2748999999999999</v>
      </c>
    </row>
    <row r="4124" spans="3:6" x14ac:dyDescent="0.25">
      <c r="C4124" s="131">
        <v>40237</v>
      </c>
      <c r="D4124">
        <v>1.2774000000000001</v>
      </c>
      <c r="F4124">
        <v>1.2748999999999999</v>
      </c>
    </row>
    <row r="4125" spans="3:6" x14ac:dyDescent="0.25">
      <c r="C4125" s="131">
        <v>40238</v>
      </c>
      <c r="D4125">
        <v>1.2765</v>
      </c>
      <c r="F4125">
        <v>1.2739</v>
      </c>
    </row>
    <row r="4126" spans="3:6" x14ac:dyDescent="0.25">
      <c r="C4126" s="131">
        <v>40239</v>
      </c>
      <c r="D4126">
        <v>1.2777000000000001</v>
      </c>
      <c r="F4126">
        <v>1.2751999999999999</v>
      </c>
    </row>
    <row r="4127" spans="3:6" x14ac:dyDescent="0.25">
      <c r="C4127" s="131">
        <v>40240</v>
      </c>
      <c r="D4127">
        <v>1.2773000000000001</v>
      </c>
      <c r="F4127">
        <v>1.2746999999999999</v>
      </c>
    </row>
    <row r="4128" spans="3:6" x14ac:dyDescent="0.25">
      <c r="C4128" s="131">
        <v>40241</v>
      </c>
      <c r="D4128">
        <v>1.2784</v>
      </c>
      <c r="F4128">
        <v>1.2759</v>
      </c>
    </row>
    <row r="4129" spans="3:6" x14ac:dyDescent="0.25">
      <c r="C4129" s="131">
        <v>40242</v>
      </c>
      <c r="D4129">
        <v>1.2782</v>
      </c>
      <c r="F4129">
        <v>1.2756000000000001</v>
      </c>
    </row>
    <row r="4130" spans="3:6" x14ac:dyDescent="0.25">
      <c r="C4130" s="131">
        <v>40245</v>
      </c>
      <c r="D4130">
        <v>1.2748999999999999</v>
      </c>
      <c r="F4130">
        <v>1.2723</v>
      </c>
    </row>
    <row r="4131" spans="3:6" x14ac:dyDescent="0.25">
      <c r="C4131" s="131">
        <v>40246</v>
      </c>
      <c r="D4131">
        <v>1.2755000000000001</v>
      </c>
      <c r="F4131">
        <v>1.2729999999999999</v>
      </c>
    </row>
    <row r="4132" spans="3:6" x14ac:dyDescent="0.25">
      <c r="C4132" s="131">
        <v>40247</v>
      </c>
      <c r="D4132">
        <v>1.2750999999999999</v>
      </c>
      <c r="F4132">
        <v>1.2725</v>
      </c>
    </row>
    <row r="4133" spans="3:6" x14ac:dyDescent="0.25">
      <c r="C4133" s="131">
        <v>40248</v>
      </c>
      <c r="D4133">
        <v>1.2712000000000001</v>
      </c>
      <c r="F4133">
        <v>1.2685999999999999</v>
      </c>
    </row>
    <row r="4134" spans="3:6" x14ac:dyDescent="0.25">
      <c r="C4134" s="131">
        <v>40249</v>
      </c>
      <c r="D4134">
        <v>1.2714000000000001</v>
      </c>
      <c r="F4134">
        <v>1.2688999999999999</v>
      </c>
    </row>
    <row r="4135" spans="3:6" x14ac:dyDescent="0.25">
      <c r="C4135" s="131">
        <v>40252</v>
      </c>
      <c r="D4135">
        <v>1.272</v>
      </c>
      <c r="F4135">
        <v>1.2695000000000001</v>
      </c>
    </row>
    <row r="4136" spans="3:6" x14ac:dyDescent="0.25">
      <c r="C4136" s="131">
        <v>40253</v>
      </c>
      <c r="D4136">
        <v>1.2741</v>
      </c>
      <c r="F4136">
        <v>1.2716000000000001</v>
      </c>
    </row>
    <row r="4137" spans="3:6" x14ac:dyDescent="0.25">
      <c r="C4137" s="131">
        <v>40254</v>
      </c>
      <c r="D4137">
        <v>1.2736000000000001</v>
      </c>
      <c r="F4137">
        <v>1.2710999999999999</v>
      </c>
    </row>
    <row r="4138" spans="3:6" x14ac:dyDescent="0.25">
      <c r="C4138" s="131">
        <v>40255</v>
      </c>
      <c r="D4138">
        <v>1.2745</v>
      </c>
      <c r="F4138">
        <v>1.2719</v>
      </c>
    </row>
    <row r="4139" spans="3:6" x14ac:dyDescent="0.25">
      <c r="C4139" s="131">
        <v>40256</v>
      </c>
      <c r="D4139">
        <v>1.2736000000000001</v>
      </c>
      <c r="F4139">
        <v>1.2710999999999999</v>
      </c>
    </row>
    <row r="4140" spans="3:6" x14ac:dyDescent="0.25">
      <c r="C4140" s="131">
        <v>40259</v>
      </c>
      <c r="D4140">
        <v>1.2736000000000001</v>
      </c>
      <c r="F4140">
        <v>1.2709999999999999</v>
      </c>
    </row>
    <row r="4141" spans="3:6" x14ac:dyDescent="0.25">
      <c r="C4141" s="131">
        <v>40260</v>
      </c>
      <c r="D4141">
        <v>1.2745</v>
      </c>
      <c r="F4141">
        <v>1.2719</v>
      </c>
    </row>
    <row r="4142" spans="3:6" x14ac:dyDescent="0.25">
      <c r="C4142" s="131">
        <v>40261</v>
      </c>
      <c r="D4142">
        <v>1.2734000000000001</v>
      </c>
      <c r="F4142">
        <v>1.2707999999999999</v>
      </c>
    </row>
    <row r="4143" spans="3:6" x14ac:dyDescent="0.25">
      <c r="C4143" s="131">
        <v>40262</v>
      </c>
      <c r="D4143">
        <v>1.2718</v>
      </c>
      <c r="F4143">
        <v>1.2693000000000001</v>
      </c>
    </row>
    <row r="4144" spans="3:6" x14ac:dyDescent="0.25">
      <c r="C4144" s="131">
        <v>40263</v>
      </c>
      <c r="D4144">
        <v>1.2727999999999999</v>
      </c>
      <c r="F4144">
        <v>1.2702</v>
      </c>
    </row>
    <row r="4145" spans="3:6" x14ac:dyDescent="0.25">
      <c r="C4145" s="131">
        <v>40266</v>
      </c>
      <c r="D4145">
        <v>1.2705</v>
      </c>
      <c r="F4145">
        <v>1.268</v>
      </c>
    </row>
    <row r="4146" spans="3:6" x14ac:dyDescent="0.25">
      <c r="C4146" s="131">
        <v>40267</v>
      </c>
      <c r="D4146">
        <v>1.2701</v>
      </c>
      <c r="F4146">
        <v>1.2676000000000001</v>
      </c>
    </row>
    <row r="4147" spans="3:6" x14ac:dyDescent="0.25">
      <c r="C4147" s="131">
        <v>40268</v>
      </c>
      <c r="D4147">
        <v>1.2727999999999999</v>
      </c>
      <c r="F4147">
        <v>1.2702</v>
      </c>
    </row>
    <row r="4148" spans="3:6" x14ac:dyDescent="0.25">
      <c r="C4148" s="131">
        <v>40269</v>
      </c>
      <c r="D4148">
        <v>1.2744</v>
      </c>
      <c r="F4148">
        <v>1.2719</v>
      </c>
    </row>
    <row r="4149" spans="3:6" x14ac:dyDescent="0.25">
      <c r="C4149" s="131">
        <v>40274</v>
      </c>
      <c r="D4149">
        <v>1.2716000000000001</v>
      </c>
      <c r="F4149">
        <v>1.2689999999999999</v>
      </c>
    </row>
    <row r="4150" spans="3:6" x14ac:dyDescent="0.25">
      <c r="C4150" s="131">
        <v>40275</v>
      </c>
      <c r="D4150">
        <v>1.2721</v>
      </c>
      <c r="F4150">
        <v>1.2695000000000001</v>
      </c>
    </row>
    <row r="4151" spans="3:6" x14ac:dyDescent="0.25">
      <c r="C4151" s="131">
        <v>40276</v>
      </c>
      <c r="D4151">
        <v>1.2749999999999999</v>
      </c>
      <c r="F4151">
        <v>1.2725</v>
      </c>
    </row>
    <row r="4152" spans="3:6" x14ac:dyDescent="0.25">
      <c r="C4152" s="131">
        <v>40277</v>
      </c>
      <c r="D4152">
        <v>1.2736000000000001</v>
      </c>
      <c r="F4152">
        <v>1.2709999999999999</v>
      </c>
    </row>
    <row r="4153" spans="3:6" x14ac:dyDescent="0.25">
      <c r="C4153" s="131">
        <v>40280</v>
      </c>
      <c r="D4153">
        <v>1.2737000000000001</v>
      </c>
      <c r="F4153">
        <v>1.2710999999999999</v>
      </c>
    </row>
    <row r="4154" spans="3:6" x14ac:dyDescent="0.25">
      <c r="C4154" s="131">
        <v>40281</v>
      </c>
      <c r="D4154">
        <v>1.2762</v>
      </c>
      <c r="F4154">
        <v>1.2737000000000001</v>
      </c>
    </row>
    <row r="4155" spans="3:6" x14ac:dyDescent="0.25">
      <c r="C4155" s="131">
        <v>40282</v>
      </c>
      <c r="D4155">
        <v>1.2744</v>
      </c>
      <c r="F4155">
        <v>1.2719</v>
      </c>
    </row>
    <row r="4156" spans="3:6" x14ac:dyDescent="0.25">
      <c r="C4156" s="131">
        <v>40283</v>
      </c>
      <c r="D4156">
        <v>1.2733000000000001</v>
      </c>
      <c r="F4156">
        <v>1.2707999999999999</v>
      </c>
    </row>
    <row r="4157" spans="3:6" x14ac:dyDescent="0.25">
      <c r="C4157" s="131">
        <v>40284</v>
      </c>
      <c r="D4157">
        <v>1.2753000000000001</v>
      </c>
      <c r="F4157">
        <v>1.2726999999999999</v>
      </c>
    </row>
    <row r="4158" spans="3:6" x14ac:dyDescent="0.25">
      <c r="C4158" s="131">
        <v>40287</v>
      </c>
      <c r="D4158">
        <v>1.2786</v>
      </c>
      <c r="F4158">
        <v>1.2761</v>
      </c>
    </row>
    <row r="4159" spans="3:6" x14ac:dyDescent="0.25">
      <c r="C4159" s="131">
        <v>40288</v>
      </c>
      <c r="D4159">
        <v>1.2766999999999999</v>
      </c>
      <c r="F4159">
        <v>1.2742</v>
      </c>
    </row>
    <row r="4160" spans="3:6" x14ac:dyDescent="0.25">
      <c r="C4160" s="131">
        <v>40289</v>
      </c>
      <c r="D4160">
        <v>1.2749999999999999</v>
      </c>
      <c r="F4160">
        <v>1.2725</v>
      </c>
    </row>
    <row r="4161" spans="3:6" x14ac:dyDescent="0.25">
      <c r="C4161" s="131">
        <v>40290</v>
      </c>
      <c r="D4161">
        <v>1.2768999999999999</v>
      </c>
      <c r="F4161">
        <v>1.2744</v>
      </c>
    </row>
    <row r="4162" spans="3:6" x14ac:dyDescent="0.25">
      <c r="C4162" s="131">
        <v>40291</v>
      </c>
      <c r="D4162">
        <v>1.2783</v>
      </c>
      <c r="F4162">
        <v>1.2757000000000001</v>
      </c>
    </row>
    <row r="4163" spans="3:6" x14ac:dyDescent="0.25">
      <c r="C4163" s="131">
        <v>40295</v>
      </c>
      <c r="D4163">
        <v>1.2791999999999999</v>
      </c>
      <c r="F4163">
        <v>1.2766999999999999</v>
      </c>
    </row>
    <row r="4164" spans="3:6" x14ac:dyDescent="0.25">
      <c r="C4164" s="131">
        <v>40296</v>
      </c>
      <c r="D4164">
        <v>1.2822</v>
      </c>
      <c r="F4164">
        <v>1.2796000000000001</v>
      </c>
    </row>
    <row r="4165" spans="3:6" x14ac:dyDescent="0.25">
      <c r="C4165" s="131">
        <v>40297</v>
      </c>
      <c r="D4165">
        <v>1.2813000000000001</v>
      </c>
      <c r="F4165">
        <v>1.2787999999999999</v>
      </c>
    </row>
    <row r="4166" spans="3:6" x14ac:dyDescent="0.25">
      <c r="C4166" s="131">
        <v>40298</v>
      </c>
      <c r="D4166">
        <v>1.2824</v>
      </c>
      <c r="F4166">
        <v>1.2798</v>
      </c>
    </row>
    <row r="4167" spans="3:6" x14ac:dyDescent="0.25">
      <c r="C4167" s="131">
        <v>40301</v>
      </c>
      <c r="D4167">
        <v>1.2797000000000001</v>
      </c>
      <c r="F4167">
        <v>1.2771999999999999</v>
      </c>
    </row>
    <row r="4168" spans="3:6" x14ac:dyDescent="0.25">
      <c r="C4168" s="131">
        <v>40302</v>
      </c>
      <c r="D4168">
        <v>1.2819</v>
      </c>
      <c r="F4168">
        <v>1.2794000000000001</v>
      </c>
    </row>
    <row r="4169" spans="3:6" x14ac:dyDescent="0.25">
      <c r="C4169" s="131">
        <v>40303</v>
      </c>
      <c r="D4169">
        <v>1.2847999999999999</v>
      </c>
      <c r="F4169">
        <v>1.2823</v>
      </c>
    </row>
    <row r="4170" spans="3:6" x14ac:dyDescent="0.25">
      <c r="C4170" s="131">
        <v>40304</v>
      </c>
      <c r="D4170">
        <v>1.2888999999999999</v>
      </c>
      <c r="F4170">
        <v>1.2863</v>
      </c>
    </row>
    <row r="4171" spans="3:6" x14ac:dyDescent="0.25">
      <c r="C4171" s="131">
        <v>40305</v>
      </c>
      <c r="D4171">
        <v>1.2911999999999999</v>
      </c>
      <c r="F4171">
        <v>1.2886</v>
      </c>
    </row>
    <row r="4172" spans="3:6" x14ac:dyDescent="0.25">
      <c r="C4172" s="131">
        <v>40308</v>
      </c>
      <c r="D4172">
        <v>1.2868999999999999</v>
      </c>
      <c r="F4172">
        <v>1.2843</v>
      </c>
    </row>
    <row r="4173" spans="3:6" x14ac:dyDescent="0.25">
      <c r="C4173" s="131">
        <v>40309</v>
      </c>
      <c r="D4173">
        <v>1.29</v>
      </c>
      <c r="F4173">
        <v>1.2874000000000001</v>
      </c>
    </row>
    <row r="4174" spans="3:6" x14ac:dyDescent="0.25">
      <c r="C4174" s="131">
        <v>40310</v>
      </c>
      <c r="D4174">
        <v>1.2907</v>
      </c>
      <c r="F4174">
        <v>1.2881</v>
      </c>
    </row>
    <row r="4175" spans="3:6" x14ac:dyDescent="0.25">
      <c r="C4175" s="131">
        <v>40311</v>
      </c>
      <c r="D4175">
        <v>1.2881</v>
      </c>
      <c r="F4175">
        <v>1.2856000000000001</v>
      </c>
    </row>
    <row r="4176" spans="3:6" x14ac:dyDescent="0.25">
      <c r="C4176" s="131">
        <v>40312</v>
      </c>
      <c r="D4176">
        <v>1.2898000000000001</v>
      </c>
      <c r="F4176">
        <v>1.2871999999999999</v>
      </c>
    </row>
    <row r="4177" spans="3:6" x14ac:dyDescent="0.25">
      <c r="C4177" s="131">
        <v>40315</v>
      </c>
      <c r="D4177">
        <v>1.2928999999999999</v>
      </c>
      <c r="F4177">
        <v>1.2903</v>
      </c>
    </row>
    <row r="4178" spans="3:6" x14ac:dyDescent="0.25">
      <c r="C4178" s="131">
        <v>40316</v>
      </c>
      <c r="D4178">
        <v>1.292</v>
      </c>
      <c r="F4178">
        <v>1.2894000000000001</v>
      </c>
    </row>
    <row r="4179" spans="3:6" x14ac:dyDescent="0.25">
      <c r="C4179" s="131">
        <v>40317</v>
      </c>
      <c r="D4179">
        <v>1.2954000000000001</v>
      </c>
      <c r="F4179">
        <v>1.2927999999999999</v>
      </c>
    </row>
    <row r="4180" spans="3:6" x14ac:dyDescent="0.25">
      <c r="C4180" s="131">
        <v>40318</v>
      </c>
      <c r="D4180">
        <v>1.2969999999999999</v>
      </c>
      <c r="F4180">
        <v>1.2944</v>
      </c>
    </row>
    <row r="4181" spans="3:6" x14ac:dyDescent="0.25">
      <c r="C4181" s="131">
        <v>40319</v>
      </c>
      <c r="D4181">
        <v>1.2982</v>
      </c>
      <c r="F4181">
        <v>1.2956000000000001</v>
      </c>
    </row>
    <row r="4182" spans="3:6" x14ac:dyDescent="0.25">
      <c r="C4182" s="131">
        <v>40322</v>
      </c>
      <c r="D4182">
        <v>1.2992999999999999</v>
      </c>
      <c r="F4182">
        <v>1.2967</v>
      </c>
    </row>
    <row r="4183" spans="3:6" x14ac:dyDescent="0.25">
      <c r="C4183" s="131">
        <v>40323</v>
      </c>
      <c r="D4183">
        <v>1.3028</v>
      </c>
      <c r="F4183">
        <v>1.3002</v>
      </c>
    </row>
    <row r="4184" spans="3:6" x14ac:dyDescent="0.25">
      <c r="C4184" s="131">
        <v>40324</v>
      </c>
      <c r="D4184">
        <v>1.3002</v>
      </c>
      <c r="F4184">
        <v>1.2976000000000001</v>
      </c>
    </row>
    <row r="4185" spans="3:6" x14ac:dyDescent="0.25">
      <c r="C4185" s="131">
        <v>40325</v>
      </c>
      <c r="D4185">
        <v>1.2979000000000001</v>
      </c>
      <c r="F4185">
        <v>1.2952999999999999</v>
      </c>
    </row>
    <row r="4186" spans="3:6" x14ac:dyDescent="0.25">
      <c r="C4186" s="131">
        <v>40326</v>
      </c>
      <c r="D4186">
        <v>1.2968</v>
      </c>
      <c r="F4186">
        <v>1.2942</v>
      </c>
    </row>
    <row r="4187" spans="3:6" x14ac:dyDescent="0.25">
      <c r="C4187" s="131">
        <v>40329</v>
      </c>
      <c r="D4187">
        <v>1.2991999999999999</v>
      </c>
      <c r="F4187">
        <v>1.2966</v>
      </c>
    </row>
    <row r="4188" spans="3:6" x14ac:dyDescent="0.25">
      <c r="C4188" s="131">
        <v>40330</v>
      </c>
      <c r="D4188">
        <v>1.3007</v>
      </c>
      <c r="F4188">
        <v>1.2981</v>
      </c>
    </row>
    <row r="4189" spans="3:6" x14ac:dyDescent="0.25">
      <c r="C4189" s="131">
        <v>40331</v>
      </c>
      <c r="D4189">
        <v>1.3018000000000001</v>
      </c>
      <c r="F4189">
        <v>1.2991999999999999</v>
      </c>
    </row>
    <row r="4190" spans="3:6" x14ac:dyDescent="0.25">
      <c r="C4190" s="131">
        <v>40332</v>
      </c>
      <c r="D4190">
        <v>1.2976000000000001</v>
      </c>
      <c r="F4190">
        <v>1.2949999999999999</v>
      </c>
    </row>
    <row r="4191" spans="3:6" x14ac:dyDescent="0.25">
      <c r="C4191" s="131">
        <v>40333</v>
      </c>
      <c r="D4191">
        <v>1.2986</v>
      </c>
      <c r="F4191">
        <v>1.296</v>
      </c>
    </row>
    <row r="4192" spans="3:6" x14ac:dyDescent="0.25">
      <c r="C4192" s="131">
        <v>40336</v>
      </c>
      <c r="D4192">
        <v>1.304</v>
      </c>
      <c r="F4192">
        <v>1.3013999999999999</v>
      </c>
    </row>
    <row r="4193" spans="3:6" x14ac:dyDescent="0.25">
      <c r="C4193" s="131">
        <v>40337</v>
      </c>
      <c r="D4193">
        <v>1.3023</v>
      </c>
      <c r="F4193">
        <v>1.2997000000000001</v>
      </c>
    </row>
    <row r="4194" spans="3:6" x14ac:dyDescent="0.25">
      <c r="C4194" s="131">
        <v>40338</v>
      </c>
      <c r="D4194">
        <v>1.3032999999999999</v>
      </c>
      <c r="F4194">
        <v>1.3007</v>
      </c>
    </row>
    <row r="4195" spans="3:6" x14ac:dyDescent="0.25">
      <c r="C4195" s="131">
        <v>40339</v>
      </c>
      <c r="D4195">
        <v>1.3013999999999999</v>
      </c>
      <c r="F4195">
        <v>1.2988</v>
      </c>
    </row>
    <row r="4196" spans="3:6" x14ac:dyDescent="0.25">
      <c r="C4196" s="131">
        <v>40340</v>
      </c>
      <c r="D4196">
        <v>1.2992999999999999</v>
      </c>
      <c r="F4196">
        <v>1.2967</v>
      </c>
    </row>
    <row r="4197" spans="3:6" x14ac:dyDescent="0.25">
      <c r="C4197" s="131">
        <v>40344</v>
      </c>
      <c r="D4197">
        <v>1.3026</v>
      </c>
      <c r="F4197">
        <v>1.3</v>
      </c>
    </row>
    <row r="4198" spans="3:6" x14ac:dyDescent="0.25">
      <c r="C4198" s="131">
        <v>40345</v>
      </c>
      <c r="D4198">
        <v>1.2996000000000001</v>
      </c>
      <c r="F4198">
        <v>1.2969999999999999</v>
      </c>
    </row>
    <row r="4199" spans="3:6" x14ac:dyDescent="0.25">
      <c r="C4199" s="131">
        <v>40346</v>
      </c>
      <c r="D4199">
        <v>1.3023</v>
      </c>
      <c r="F4199">
        <v>1.2997000000000001</v>
      </c>
    </row>
    <row r="4200" spans="3:6" x14ac:dyDescent="0.25">
      <c r="C4200" s="131">
        <v>40347</v>
      </c>
      <c r="D4200">
        <v>1.3015000000000001</v>
      </c>
      <c r="F4200">
        <v>1.2988999999999999</v>
      </c>
    </row>
    <row r="4201" spans="3:6" x14ac:dyDescent="0.25">
      <c r="C4201" s="131">
        <v>40350</v>
      </c>
      <c r="D4201">
        <v>1.2996000000000001</v>
      </c>
      <c r="F4201">
        <v>1.2969999999999999</v>
      </c>
    </row>
    <row r="4202" spans="3:6" x14ac:dyDescent="0.25">
      <c r="C4202" s="131">
        <v>40351</v>
      </c>
      <c r="D4202">
        <v>1.3015000000000001</v>
      </c>
      <c r="F4202">
        <v>1.2988999999999999</v>
      </c>
    </row>
    <row r="4203" spans="3:6" x14ac:dyDescent="0.25">
      <c r="C4203" s="131">
        <v>40352</v>
      </c>
      <c r="D4203">
        <v>1.3036000000000001</v>
      </c>
      <c r="F4203">
        <v>1.3009999999999999</v>
      </c>
    </row>
    <row r="4204" spans="3:6" x14ac:dyDescent="0.25">
      <c r="C4204" s="131">
        <v>40353</v>
      </c>
      <c r="D4204">
        <v>1.3042</v>
      </c>
      <c r="F4204">
        <v>1.3016000000000001</v>
      </c>
    </row>
    <row r="4205" spans="3:6" x14ac:dyDescent="0.25">
      <c r="C4205" s="131">
        <v>40354</v>
      </c>
      <c r="D4205">
        <v>1.3068</v>
      </c>
      <c r="F4205">
        <v>1.3042</v>
      </c>
    </row>
    <row r="4206" spans="3:6" x14ac:dyDescent="0.25">
      <c r="C4206" s="131">
        <v>40357</v>
      </c>
      <c r="D4206">
        <v>1.3083</v>
      </c>
      <c r="F4206">
        <v>1.3057000000000001</v>
      </c>
    </row>
    <row r="4207" spans="3:6" x14ac:dyDescent="0.25">
      <c r="C4207" s="131">
        <v>40358</v>
      </c>
      <c r="D4207">
        <v>1.3111999999999999</v>
      </c>
      <c r="F4207">
        <v>1.3086</v>
      </c>
    </row>
    <row r="4208" spans="3:6" x14ac:dyDescent="0.25">
      <c r="C4208" s="131">
        <v>40359</v>
      </c>
      <c r="D4208">
        <v>1.3139000000000001</v>
      </c>
      <c r="F4208">
        <v>1.3112999999999999</v>
      </c>
    </row>
    <row r="4209" spans="3:6" x14ac:dyDescent="0.25">
      <c r="C4209" s="131">
        <v>40360</v>
      </c>
      <c r="D4209">
        <v>1.3136000000000001</v>
      </c>
      <c r="F4209">
        <v>1.3109</v>
      </c>
    </row>
    <row r="4210" spans="3:6" x14ac:dyDescent="0.25">
      <c r="C4210" s="131">
        <v>40361</v>
      </c>
      <c r="D4210">
        <v>1.3129</v>
      </c>
      <c r="F4210">
        <v>1.3103</v>
      </c>
    </row>
    <row r="4211" spans="3:6" x14ac:dyDescent="0.25">
      <c r="C4211" s="131">
        <v>40364</v>
      </c>
      <c r="D4211">
        <v>1.3140000000000001</v>
      </c>
      <c r="F4211">
        <v>1.3113999999999999</v>
      </c>
    </row>
    <row r="4212" spans="3:6" x14ac:dyDescent="0.25">
      <c r="C4212" s="131">
        <v>40365</v>
      </c>
      <c r="D4212">
        <v>1.3144</v>
      </c>
      <c r="F4212">
        <v>1.3118000000000001</v>
      </c>
    </row>
    <row r="4213" spans="3:6" x14ac:dyDescent="0.25">
      <c r="C4213" s="131">
        <v>40366</v>
      </c>
      <c r="D4213">
        <v>1.3149999999999999</v>
      </c>
      <c r="F4213">
        <v>1.3123</v>
      </c>
    </row>
    <row r="4214" spans="3:6" x14ac:dyDescent="0.25">
      <c r="C4214" s="131">
        <v>40367</v>
      </c>
      <c r="D4214">
        <v>1.3106</v>
      </c>
      <c r="F4214">
        <v>1.3079000000000001</v>
      </c>
    </row>
    <row r="4215" spans="3:6" x14ac:dyDescent="0.25">
      <c r="C4215" s="131">
        <v>40368</v>
      </c>
      <c r="D4215">
        <v>1.3121</v>
      </c>
      <c r="F4215">
        <v>1.3095000000000001</v>
      </c>
    </row>
    <row r="4216" spans="3:6" x14ac:dyDescent="0.25">
      <c r="C4216" s="131">
        <v>40371</v>
      </c>
      <c r="D4216">
        <v>1.3129</v>
      </c>
      <c r="F4216">
        <v>1.3103</v>
      </c>
    </row>
    <row r="4217" spans="3:6" x14ac:dyDescent="0.25">
      <c r="C4217" s="131">
        <v>40372</v>
      </c>
      <c r="D4217">
        <v>1.3136000000000001</v>
      </c>
      <c r="F4217">
        <v>1.3109999999999999</v>
      </c>
    </row>
    <row r="4218" spans="3:6" x14ac:dyDescent="0.25">
      <c r="C4218" s="131">
        <v>40373</v>
      </c>
      <c r="D4218">
        <v>1.3106</v>
      </c>
      <c r="F4218">
        <v>1.3080000000000001</v>
      </c>
    </row>
    <row r="4219" spans="3:6" x14ac:dyDescent="0.25">
      <c r="C4219" s="131">
        <v>40374</v>
      </c>
      <c r="D4219">
        <v>1.3139000000000001</v>
      </c>
      <c r="F4219">
        <v>1.3111999999999999</v>
      </c>
    </row>
    <row r="4220" spans="3:6" x14ac:dyDescent="0.25">
      <c r="C4220" s="131">
        <v>40375</v>
      </c>
      <c r="D4220">
        <v>1.3131999999999999</v>
      </c>
      <c r="F4220">
        <v>1.3106</v>
      </c>
    </row>
    <row r="4221" spans="3:6" x14ac:dyDescent="0.25">
      <c r="C4221" s="131">
        <v>40378</v>
      </c>
      <c r="D4221">
        <v>1.3144</v>
      </c>
      <c r="F4221">
        <v>1.3118000000000001</v>
      </c>
    </row>
    <row r="4222" spans="3:6" x14ac:dyDescent="0.25">
      <c r="C4222" s="131">
        <v>40379</v>
      </c>
      <c r="D4222">
        <v>1.3105</v>
      </c>
      <c r="F4222">
        <v>1.3079000000000001</v>
      </c>
    </row>
    <row r="4223" spans="3:6" x14ac:dyDescent="0.25">
      <c r="C4223" s="131">
        <v>40380</v>
      </c>
      <c r="D4223">
        <v>1.3123</v>
      </c>
      <c r="F4223">
        <v>1.3096000000000001</v>
      </c>
    </row>
    <row r="4224" spans="3:6" x14ac:dyDescent="0.25">
      <c r="C4224" s="131">
        <v>40381</v>
      </c>
      <c r="D4224">
        <v>1.3134999999999999</v>
      </c>
      <c r="F4224">
        <v>1.3109</v>
      </c>
    </row>
    <row r="4225" spans="3:6" x14ac:dyDescent="0.25">
      <c r="C4225" s="131">
        <v>40382</v>
      </c>
      <c r="D4225">
        <v>1.3115000000000001</v>
      </c>
      <c r="F4225">
        <v>1.3089</v>
      </c>
    </row>
    <row r="4226" spans="3:6" x14ac:dyDescent="0.25">
      <c r="C4226" s="131">
        <v>40385</v>
      </c>
      <c r="D4226">
        <v>1.3108</v>
      </c>
      <c r="F4226">
        <v>1.3082</v>
      </c>
    </row>
    <row r="4227" spans="3:6" x14ac:dyDescent="0.25">
      <c r="C4227" s="131">
        <v>40386</v>
      </c>
      <c r="D4227">
        <v>1.3104</v>
      </c>
      <c r="F4227">
        <v>1.3078000000000001</v>
      </c>
    </row>
    <row r="4228" spans="3:6" x14ac:dyDescent="0.25">
      <c r="C4228" s="131">
        <v>40387</v>
      </c>
      <c r="D4228">
        <v>1.3141</v>
      </c>
      <c r="F4228">
        <v>1.3115000000000001</v>
      </c>
    </row>
    <row r="4229" spans="3:6" x14ac:dyDescent="0.25">
      <c r="C4229" s="131">
        <v>40388</v>
      </c>
      <c r="D4229">
        <v>1.3133999999999999</v>
      </c>
      <c r="F4229">
        <v>1.3108</v>
      </c>
    </row>
    <row r="4230" spans="3:6" x14ac:dyDescent="0.25">
      <c r="C4230" s="131">
        <v>40389</v>
      </c>
      <c r="D4230">
        <v>1.3165</v>
      </c>
      <c r="F4230">
        <v>1.3139000000000001</v>
      </c>
    </row>
    <row r="4231" spans="3:6" x14ac:dyDescent="0.25">
      <c r="C4231" s="131">
        <v>40390</v>
      </c>
      <c r="D4231">
        <v>1.3165</v>
      </c>
      <c r="F4231">
        <v>1.3139000000000001</v>
      </c>
    </row>
    <row r="4232" spans="3:6" x14ac:dyDescent="0.25">
      <c r="C4232" s="131">
        <v>40392</v>
      </c>
      <c r="D4232">
        <v>1.3152999999999999</v>
      </c>
      <c r="F4232">
        <v>1.3126</v>
      </c>
    </row>
    <row r="4233" spans="3:6" x14ac:dyDescent="0.25">
      <c r="C4233" s="131">
        <v>40393</v>
      </c>
      <c r="D4233">
        <v>1.3173999999999999</v>
      </c>
      <c r="F4233">
        <v>1.3148</v>
      </c>
    </row>
    <row r="4234" spans="3:6" x14ac:dyDescent="0.25">
      <c r="C4234" s="131">
        <v>40394</v>
      </c>
      <c r="D4234">
        <v>1.3183</v>
      </c>
      <c r="F4234">
        <v>1.3156000000000001</v>
      </c>
    </row>
    <row r="4235" spans="3:6" x14ac:dyDescent="0.25">
      <c r="C4235" s="131">
        <v>40395</v>
      </c>
      <c r="D4235">
        <v>1.3178000000000001</v>
      </c>
      <c r="F4235">
        <v>1.3151999999999999</v>
      </c>
    </row>
    <row r="4236" spans="3:6" x14ac:dyDescent="0.25">
      <c r="C4236" s="131">
        <v>40396</v>
      </c>
      <c r="D4236">
        <v>1.3174999999999999</v>
      </c>
      <c r="F4236">
        <v>1.3149</v>
      </c>
    </row>
    <row r="4237" spans="3:6" x14ac:dyDescent="0.25">
      <c r="C4237" s="131">
        <v>40399</v>
      </c>
      <c r="D4237">
        <v>1.3196000000000001</v>
      </c>
      <c r="F4237">
        <v>1.3169999999999999</v>
      </c>
    </row>
    <row r="4238" spans="3:6" x14ac:dyDescent="0.25">
      <c r="C4238" s="131">
        <v>40400</v>
      </c>
      <c r="D4238">
        <v>1.32</v>
      </c>
      <c r="F4238">
        <v>1.3172999999999999</v>
      </c>
    </row>
    <row r="4239" spans="3:6" x14ac:dyDescent="0.25">
      <c r="C4239" s="131">
        <v>40401</v>
      </c>
      <c r="D4239">
        <v>1.3224</v>
      </c>
      <c r="F4239">
        <v>1.3198000000000001</v>
      </c>
    </row>
    <row r="4240" spans="3:6" x14ac:dyDescent="0.25">
      <c r="C4240" s="131">
        <v>40402</v>
      </c>
      <c r="D4240">
        <v>1.3231999999999999</v>
      </c>
      <c r="F4240">
        <v>1.3206</v>
      </c>
    </row>
    <row r="4241" spans="3:6" x14ac:dyDescent="0.25">
      <c r="C4241" s="131">
        <v>40403</v>
      </c>
      <c r="D4241">
        <v>1.3224</v>
      </c>
      <c r="F4241">
        <v>1.3198000000000001</v>
      </c>
    </row>
    <row r="4242" spans="3:6" x14ac:dyDescent="0.25">
      <c r="C4242" s="131">
        <v>40406</v>
      </c>
      <c r="D4242">
        <v>1.3258000000000001</v>
      </c>
      <c r="F4242">
        <v>1.3230999999999999</v>
      </c>
    </row>
    <row r="4243" spans="3:6" x14ac:dyDescent="0.25">
      <c r="C4243" s="131">
        <v>40407</v>
      </c>
      <c r="D4243">
        <v>1.3271999999999999</v>
      </c>
      <c r="F4243">
        <v>1.3246</v>
      </c>
    </row>
    <row r="4244" spans="3:6" x14ac:dyDescent="0.25">
      <c r="C4244" s="131">
        <v>40408</v>
      </c>
      <c r="D4244">
        <v>1.3281000000000001</v>
      </c>
      <c r="F4244">
        <v>1.3254999999999999</v>
      </c>
    </row>
    <row r="4245" spans="3:6" x14ac:dyDescent="0.25">
      <c r="C4245" s="131">
        <v>40409</v>
      </c>
      <c r="D4245">
        <v>1.3290999999999999</v>
      </c>
      <c r="F4245">
        <v>1.3265</v>
      </c>
    </row>
    <row r="4246" spans="3:6" x14ac:dyDescent="0.25">
      <c r="C4246" s="131">
        <v>40410</v>
      </c>
      <c r="D4246">
        <v>1.33</v>
      </c>
      <c r="F4246">
        <v>1.3273999999999999</v>
      </c>
    </row>
    <row r="4247" spans="3:6" x14ac:dyDescent="0.25">
      <c r="C4247" s="131">
        <v>40413</v>
      </c>
      <c r="D4247">
        <v>1.3295999999999999</v>
      </c>
      <c r="F4247">
        <v>1.327</v>
      </c>
    </row>
    <row r="4248" spans="3:6" x14ac:dyDescent="0.25">
      <c r="C4248" s="131">
        <v>40414</v>
      </c>
      <c r="D4248">
        <v>1.3329</v>
      </c>
      <c r="F4248">
        <v>1.3302</v>
      </c>
    </row>
    <row r="4249" spans="3:6" x14ac:dyDescent="0.25">
      <c r="C4249" s="131">
        <v>40415</v>
      </c>
      <c r="D4249">
        <v>1.3361000000000001</v>
      </c>
      <c r="F4249">
        <v>1.3334999999999999</v>
      </c>
    </row>
    <row r="4250" spans="3:6" x14ac:dyDescent="0.25">
      <c r="C4250" s="131">
        <v>40416</v>
      </c>
      <c r="D4250">
        <v>1.3360000000000001</v>
      </c>
      <c r="F4250">
        <v>1.3332999999999999</v>
      </c>
    </row>
    <row r="4251" spans="3:6" x14ac:dyDescent="0.25">
      <c r="C4251" s="131">
        <v>40417</v>
      </c>
      <c r="D4251">
        <v>1.3357000000000001</v>
      </c>
      <c r="F4251">
        <v>1.333</v>
      </c>
    </row>
    <row r="4252" spans="3:6" x14ac:dyDescent="0.25">
      <c r="C4252" s="131">
        <v>40420</v>
      </c>
      <c r="D4252">
        <v>1.3352999999999999</v>
      </c>
      <c r="F4252">
        <v>1.3326</v>
      </c>
    </row>
    <row r="4253" spans="3:6" x14ac:dyDescent="0.25">
      <c r="C4253" s="131">
        <v>40421</v>
      </c>
      <c r="D4253">
        <v>1.3392999999999999</v>
      </c>
      <c r="F4253">
        <v>1.3366</v>
      </c>
    </row>
    <row r="4254" spans="3:6" x14ac:dyDescent="0.25">
      <c r="C4254" s="131">
        <v>40422</v>
      </c>
      <c r="D4254">
        <v>1.3367</v>
      </c>
      <c r="F4254">
        <v>1.3340000000000001</v>
      </c>
    </row>
    <row r="4255" spans="3:6" x14ac:dyDescent="0.25">
      <c r="C4255" s="131">
        <v>40423</v>
      </c>
      <c r="D4255">
        <v>1.3365</v>
      </c>
      <c r="F4255">
        <v>1.3339000000000001</v>
      </c>
    </row>
    <row r="4256" spans="3:6" x14ac:dyDescent="0.25">
      <c r="C4256" s="131">
        <v>40424</v>
      </c>
      <c r="D4256">
        <v>1.3354999999999999</v>
      </c>
      <c r="F4256">
        <v>1.3329</v>
      </c>
    </row>
    <row r="4257" spans="3:6" x14ac:dyDescent="0.25">
      <c r="C4257" s="131">
        <v>40427</v>
      </c>
      <c r="D4257">
        <v>1.3323</v>
      </c>
      <c r="F4257">
        <v>1.3295999999999999</v>
      </c>
    </row>
    <row r="4258" spans="3:6" x14ac:dyDescent="0.25">
      <c r="C4258" s="131">
        <v>40428</v>
      </c>
      <c r="D4258">
        <v>1.3342000000000001</v>
      </c>
      <c r="F4258">
        <v>1.3314999999999999</v>
      </c>
    </row>
    <row r="4259" spans="3:6" x14ac:dyDescent="0.25">
      <c r="C4259" s="131">
        <v>40429</v>
      </c>
      <c r="D4259">
        <v>1.3342000000000001</v>
      </c>
      <c r="F4259">
        <v>1.3314999999999999</v>
      </c>
    </row>
    <row r="4260" spans="3:6" x14ac:dyDescent="0.25">
      <c r="C4260" s="131">
        <v>40430</v>
      </c>
      <c r="D4260">
        <v>1.3309</v>
      </c>
      <c r="F4260">
        <v>1.3282</v>
      </c>
    </row>
    <row r="4261" spans="3:6" x14ac:dyDescent="0.25">
      <c r="C4261" s="131">
        <v>40431</v>
      </c>
      <c r="D4261">
        <v>1.3297000000000001</v>
      </c>
      <c r="F4261">
        <v>1.3270999999999999</v>
      </c>
    </row>
    <row r="4262" spans="3:6" x14ac:dyDescent="0.25">
      <c r="C4262" s="131">
        <v>40434</v>
      </c>
      <c r="D4262">
        <v>1.3262</v>
      </c>
      <c r="F4262">
        <v>1.3236000000000001</v>
      </c>
    </row>
    <row r="4263" spans="3:6" x14ac:dyDescent="0.25">
      <c r="C4263" s="131">
        <v>40435</v>
      </c>
      <c r="D4263">
        <v>1.3275999999999999</v>
      </c>
      <c r="F4263">
        <v>1.325</v>
      </c>
    </row>
    <row r="4264" spans="3:6" x14ac:dyDescent="0.25">
      <c r="C4264" s="131">
        <v>40436</v>
      </c>
      <c r="D4264">
        <v>1.3269</v>
      </c>
      <c r="F4264">
        <v>1.3242</v>
      </c>
    </row>
    <row r="4265" spans="3:6" x14ac:dyDescent="0.25">
      <c r="C4265" s="131">
        <v>40437</v>
      </c>
      <c r="D4265">
        <v>1.3280000000000001</v>
      </c>
      <c r="F4265">
        <v>1.3253999999999999</v>
      </c>
    </row>
    <row r="4266" spans="3:6" x14ac:dyDescent="0.25">
      <c r="C4266" s="131">
        <v>40438</v>
      </c>
      <c r="D4266">
        <v>1.325</v>
      </c>
      <c r="F4266">
        <v>1.3224</v>
      </c>
    </row>
    <row r="4267" spans="3:6" x14ac:dyDescent="0.25">
      <c r="C4267" s="131">
        <v>40441</v>
      </c>
      <c r="D4267">
        <v>1.3236000000000001</v>
      </c>
      <c r="F4267">
        <v>1.321</v>
      </c>
    </row>
    <row r="4268" spans="3:6" x14ac:dyDescent="0.25">
      <c r="C4268" s="131">
        <v>40442</v>
      </c>
      <c r="D4268">
        <v>1.3230999999999999</v>
      </c>
      <c r="F4268">
        <v>1.3205</v>
      </c>
    </row>
    <row r="4269" spans="3:6" x14ac:dyDescent="0.25">
      <c r="C4269" s="131">
        <v>40443</v>
      </c>
      <c r="D4269">
        <v>1.3244</v>
      </c>
      <c r="F4269">
        <v>1.3218000000000001</v>
      </c>
    </row>
    <row r="4270" spans="3:6" x14ac:dyDescent="0.25">
      <c r="C4270" s="131">
        <v>40444</v>
      </c>
      <c r="D4270">
        <v>1.325</v>
      </c>
      <c r="F4270">
        <v>1.3223</v>
      </c>
    </row>
    <row r="4271" spans="3:6" x14ac:dyDescent="0.25">
      <c r="C4271" s="131">
        <v>40445</v>
      </c>
      <c r="D4271">
        <v>1.3264</v>
      </c>
      <c r="F4271">
        <v>1.3238000000000001</v>
      </c>
    </row>
    <row r="4272" spans="3:6" x14ac:dyDescent="0.25">
      <c r="C4272" s="131">
        <v>40448</v>
      </c>
      <c r="D4272">
        <v>1.3231999999999999</v>
      </c>
      <c r="F4272">
        <v>1.3206</v>
      </c>
    </row>
    <row r="4273" spans="3:6" x14ac:dyDescent="0.25">
      <c r="C4273" s="131">
        <v>40449</v>
      </c>
      <c r="D4273">
        <v>1.3265</v>
      </c>
      <c r="F4273">
        <v>1.3239000000000001</v>
      </c>
    </row>
    <row r="4274" spans="3:6" x14ac:dyDescent="0.25">
      <c r="C4274" s="131">
        <v>40450</v>
      </c>
      <c r="D4274">
        <v>1.3264</v>
      </c>
      <c r="F4274">
        <v>1.3237000000000001</v>
      </c>
    </row>
    <row r="4275" spans="3:6" x14ac:dyDescent="0.25">
      <c r="C4275" s="131">
        <v>40451</v>
      </c>
      <c r="D4275">
        <v>1.3306</v>
      </c>
      <c r="F4275">
        <v>1.3279000000000001</v>
      </c>
    </row>
    <row r="4276" spans="3:6" x14ac:dyDescent="0.25">
      <c r="C4276" s="131">
        <v>40452</v>
      </c>
      <c r="D4276">
        <v>1.3273999999999999</v>
      </c>
      <c r="F4276">
        <v>1.3247</v>
      </c>
    </row>
    <row r="4277" spans="3:6" x14ac:dyDescent="0.25">
      <c r="C4277" s="131">
        <v>40456</v>
      </c>
      <c r="D4277">
        <v>1.3321000000000001</v>
      </c>
      <c r="F4277">
        <v>1.3294999999999999</v>
      </c>
    </row>
    <row r="4278" spans="3:6" x14ac:dyDescent="0.25">
      <c r="C4278" s="131">
        <v>40457</v>
      </c>
      <c r="D4278">
        <v>1.3303</v>
      </c>
      <c r="F4278">
        <v>1.3277000000000001</v>
      </c>
    </row>
    <row r="4279" spans="3:6" x14ac:dyDescent="0.25">
      <c r="C4279" s="131">
        <v>40458</v>
      </c>
      <c r="D4279">
        <v>1.3269</v>
      </c>
      <c r="F4279">
        <v>1.3243</v>
      </c>
    </row>
    <row r="4280" spans="3:6" x14ac:dyDescent="0.25">
      <c r="C4280" s="131">
        <v>40459</v>
      </c>
      <c r="D4280">
        <v>1.3293999999999999</v>
      </c>
      <c r="F4280">
        <v>1.3268</v>
      </c>
    </row>
    <row r="4281" spans="3:6" x14ac:dyDescent="0.25">
      <c r="C4281" s="131">
        <v>40462</v>
      </c>
      <c r="D4281">
        <v>1.3301000000000001</v>
      </c>
      <c r="F4281">
        <v>1.3274999999999999</v>
      </c>
    </row>
    <row r="4282" spans="3:6" x14ac:dyDescent="0.25">
      <c r="C4282" s="131">
        <v>40463</v>
      </c>
      <c r="D4282">
        <v>1.3317000000000001</v>
      </c>
      <c r="F4282">
        <v>1.329</v>
      </c>
    </row>
    <row r="4283" spans="3:6" x14ac:dyDescent="0.25">
      <c r="C4283" s="131">
        <v>40464</v>
      </c>
      <c r="D4283">
        <v>1.3312999999999999</v>
      </c>
      <c r="F4283">
        <v>1.3286</v>
      </c>
    </row>
    <row r="4284" spans="3:6" x14ac:dyDescent="0.25">
      <c r="C4284" s="131">
        <v>40465</v>
      </c>
      <c r="D4284">
        <v>1.3313999999999999</v>
      </c>
      <c r="F4284">
        <v>1.3288</v>
      </c>
    </row>
    <row r="4285" spans="3:6" x14ac:dyDescent="0.25">
      <c r="C4285" s="131">
        <v>40466</v>
      </c>
      <c r="D4285">
        <v>1.3298000000000001</v>
      </c>
      <c r="F4285">
        <v>1.3271999999999999</v>
      </c>
    </row>
    <row r="4286" spans="3:6" x14ac:dyDescent="0.25">
      <c r="C4286" s="131">
        <v>40469</v>
      </c>
      <c r="D4286">
        <v>1.3286</v>
      </c>
      <c r="F4286">
        <v>1.3260000000000001</v>
      </c>
    </row>
    <row r="4287" spans="3:6" x14ac:dyDescent="0.25">
      <c r="C4287" s="131">
        <v>40470</v>
      </c>
      <c r="D4287">
        <v>1.3286</v>
      </c>
      <c r="F4287">
        <v>1.3259000000000001</v>
      </c>
    </row>
    <row r="4288" spans="3:6" x14ac:dyDescent="0.25">
      <c r="C4288" s="131">
        <v>40471</v>
      </c>
      <c r="D4288">
        <v>1.3304</v>
      </c>
      <c r="F4288">
        <v>1.3277000000000001</v>
      </c>
    </row>
    <row r="4289" spans="3:6" x14ac:dyDescent="0.25">
      <c r="C4289" s="131">
        <v>40472</v>
      </c>
      <c r="D4289">
        <v>1.3299000000000001</v>
      </c>
      <c r="F4289">
        <v>1.3272999999999999</v>
      </c>
    </row>
    <row r="4290" spans="3:6" x14ac:dyDescent="0.25">
      <c r="C4290" s="131">
        <v>40473</v>
      </c>
      <c r="D4290">
        <v>1.329</v>
      </c>
      <c r="F4290">
        <v>1.3264</v>
      </c>
    </row>
    <row r="4291" spans="3:6" x14ac:dyDescent="0.25">
      <c r="C4291" s="131">
        <v>40476</v>
      </c>
      <c r="D4291">
        <v>1.3272999999999999</v>
      </c>
      <c r="F4291">
        <v>1.3247</v>
      </c>
    </row>
    <row r="4292" spans="3:6" x14ac:dyDescent="0.25">
      <c r="C4292" s="131">
        <v>40477</v>
      </c>
      <c r="D4292">
        <v>1.3284</v>
      </c>
      <c r="F4292">
        <v>1.3258000000000001</v>
      </c>
    </row>
    <row r="4293" spans="3:6" x14ac:dyDescent="0.25">
      <c r="C4293" s="131">
        <v>40478</v>
      </c>
      <c r="D4293">
        <v>1.3297000000000001</v>
      </c>
      <c r="F4293">
        <v>1.327</v>
      </c>
    </row>
    <row r="4294" spans="3:6" x14ac:dyDescent="0.25">
      <c r="C4294" s="131">
        <v>40479</v>
      </c>
      <c r="D4294">
        <v>1.33</v>
      </c>
      <c r="F4294">
        <v>1.3273999999999999</v>
      </c>
    </row>
    <row r="4295" spans="3:6" x14ac:dyDescent="0.25">
      <c r="C4295" s="131">
        <v>40480</v>
      </c>
      <c r="D4295">
        <v>1.3305</v>
      </c>
      <c r="F4295">
        <v>1.3278000000000001</v>
      </c>
    </row>
    <row r="4296" spans="3:6" x14ac:dyDescent="0.25">
      <c r="C4296" s="131">
        <v>40482</v>
      </c>
      <c r="D4296">
        <v>1.3305</v>
      </c>
      <c r="F4296">
        <v>1.3278000000000001</v>
      </c>
    </row>
    <row r="4297" spans="3:6" x14ac:dyDescent="0.25">
      <c r="C4297" s="131">
        <v>40483</v>
      </c>
      <c r="D4297">
        <v>1.3295999999999999</v>
      </c>
      <c r="F4297">
        <v>1.3269</v>
      </c>
    </row>
    <row r="4298" spans="3:6" x14ac:dyDescent="0.25">
      <c r="C4298" s="131">
        <v>40484</v>
      </c>
      <c r="D4298">
        <v>1.3275999999999999</v>
      </c>
      <c r="F4298">
        <v>1.325</v>
      </c>
    </row>
    <row r="4299" spans="3:6" x14ac:dyDescent="0.25">
      <c r="C4299" s="131">
        <v>40485</v>
      </c>
      <c r="D4299">
        <v>1.3277000000000001</v>
      </c>
      <c r="F4299">
        <v>1.3250999999999999</v>
      </c>
    </row>
    <row r="4300" spans="3:6" x14ac:dyDescent="0.25">
      <c r="C4300" s="131">
        <v>40486</v>
      </c>
      <c r="D4300">
        <v>1.3279000000000001</v>
      </c>
      <c r="F4300">
        <v>1.3252999999999999</v>
      </c>
    </row>
    <row r="4301" spans="3:6" x14ac:dyDescent="0.25">
      <c r="C4301" s="131">
        <v>40487</v>
      </c>
      <c r="D4301">
        <v>1.3275999999999999</v>
      </c>
      <c r="F4301">
        <v>1.3249</v>
      </c>
    </row>
    <row r="4302" spans="3:6" x14ac:dyDescent="0.25">
      <c r="C4302" s="131">
        <v>40490</v>
      </c>
      <c r="D4302">
        <v>1.3265</v>
      </c>
      <c r="F4302">
        <v>1.3238000000000001</v>
      </c>
    </row>
    <row r="4303" spans="3:6" x14ac:dyDescent="0.25">
      <c r="C4303" s="131">
        <v>40491</v>
      </c>
      <c r="D4303">
        <v>1.327</v>
      </c>
      <c r="F4303">
        <v>1.3244</v>
      </c>
    </row>
    <row r="4304" spans="3:6" x14ac:dyDescent="0.25">
      <c r="C4304" s="131">
        <v>40492</v>
      </c>
      <c r="D4304">
        <v>1.3259000000000001</v>
      </c>
      <c r="F4304">
        <v>1.3232999999999999</v>
      </c>
    </row>
    <row r="4305" spans="3:6" x14ac:dyDescent="0.25">
      <c r="C4305" s="131">
        <v>40493</v>
      </c>
      <c r="D4305">
        <v>1.3272999999999999</v>
      </c>
      <c r="F4305">
        <v>1.3246</v>
      </c>
    </row>
    <row r="4306" spans="3:6" x14ac:dyDescent="0.25">
      <c r="C4306" s="131">
        <v>40494</v>
      </c>
      <c r="D4306">
        <v>1.3268</v>
      </c>
      <c r="F4306">
        <v>1.3241000000000001</v>
      </c>
    </row>
    <row r="4307" spans="3:6" x14ac:dyDescent="0.25">
      <c r="C4307" s="131">
        <v>40497</v>
      </c>
      <c r="D4307">
        <v>1.3246</v>
      </c>
      <c r="F4307">
        <v>1.3219000000000001</v>
      </c>
    </row>
    <row r="4308" spans="3:6" x14ac:dyDescent="0.25">
      <c r="C4308" s="131">
        <v>40498</v>
      </c>
      <c r="D4308">
        <v>1.3250999999999999</v>
      </c>
      <c r="F4308">
        <v>1.3225</v>
      </c>
    </row>
    <row r="4309" spans="3:6" x14ac:dyDescent="0.25">
      <c r="C4309" s="131">
        <v>40499</v>
      </c>
      <c r="D4309">
        <v>1.3247</v>
      </c>
      <c r="F4309">
        <v>1.3220000000000001</v>
      </c>
    </row>
    <row r="4310" spans="3:6" x14ac:dyDescent="0.25">
      <c r="C4310" s="131">
        <v>40500</v>
      </c>
      <c r="D4310">
        <v>1.3229</v>
      </c>
      <c r="F4310">
        <v>1.3202</v>
      </c>
    </row>
    <row r="4311" spans="3:6" x14ac:dyDescent="0.25">
      <c r="C4311" s="131">
        <v>40501</v>
      </c>
      <c r="D4311">
        <v>1.3226</v>
      </c>
      <c r="F4311">
        <v>1.3199000000000001</v>
      </c>
    </row>
    <row r="4312" spans="3:6" x14ac:dyDescent="0.25">
      <c r="C4312" s="131">
        <v>40504</v>
      </c>
      <c r="D4312">
        <v>1.3221000000000001</v>
      </c>
      <c r="F4312">
        <v>1.3193999999999999</v>
      </c>
    </row>
    <row r="4313" spans="3:6" x14ac:dyDescent="0.25">
      <c r="C4313" s="131">
        <v>40505</v>
      </c>
      <c r="D4313">
        <v>1.3252999999999999</v>
      </c>
      <c r="F4313">
        <v>1.3227</v>
      </c>
    </row>
    <row r="4314" spans="3:6" x14ac:dyDescent="0.25">
      <c r="C4314" s="131">
        <v>40506</v>
      </c>
      <c r="D4314">
        <v>1.3251999999999999</v>
      </c>
      <c r="F4314">
        <v>1.3225</v>
      </c>
    </row>
    <row r="4315" spans="3:6" x14ac:dyDescent="0.25">
      <c r="C4315" s="131">
        <v>40507</v>
      </c>
      <c r="D4315">
        <v>1.3227</v>
      </c>
      <c r="F4315">
        <v>1.3201000000000001</v>
      </c>
    </row>
    <row r="4316" spans="3:6" x14ac:dyDescent="0.25">
      <c r="C4316" s="131">
        <v>40508</v>
      </c>
      <c r="D4316">
        <v>1.3248</v>
      </c>
      <c r="F4316">
        <v>1.3222</v>
      </c>
    </row>
    <row r="4317" spans="3:6" x14ac:dyDescent="0.25">
      <c r="C4317" s="131">
        <v>40511</v>
      </c>
      <c r="D4317">
        <v>1.3259000000000001</v>
      </c>
      <c r="F4317">
        <v>1.3231999999999999</v>
      </c>
    </row>
    <row r="4318" spans="3:6" x14ac:dyDescent="0.25">
      <c r="C4318" s="131">
        <v>40512</v>
      </c>
      <c r="D4318">
        <v>1.3290999999999999</v>
      </c>
      <c r="F4318">
        <v>1.3265</v>
      </c>
    </row>
    <row r="4319" spans="3:6" x14ac:dyDescent="0.25">
      <c r="C4319" s="131">
        <v>40513</v>
      </c>
      <c r="D4319">
        <v>1.3321000000000001</v>
      </c>
      <c r="F4319">
        <v>1.3294999999999999</v>
      </c>
    </row>
    <row r="4320" spans="3:6" x14ac:dyDescent="0.25">
      <c r="C4320" s="131">
        <v>40514</v>
      </c>
      <c r="D4320">
        <v>1.3308</v>
      </c>
      <c r="F4320">
        <v>1.3282</v>
      </c>
    </row>
    <row r="4321" spans="3:6" x14ac:dyDescent="0.25">
      <c r="C4321" s="131">
        <v>40515</v>
      </c>
      <c r="D4321">
        <v>1.3278000000000001</v>
      </c>
      <c r="F4321">
        <v>1.3250999999999999</v>
      </c>
    </row>
    <row r="4322" spans="3:6" x14ac:dyDescent="0.25">
      <c r="C4322" s="131">
        <v>40518</v>
      </c>
      <c r="D4322">
        <v>1.3308</v>
      </c>
      <c r="F4322">
        <v>1.3281000000000001</v>
      </c>
    </row>
    <row r="4323" spans="3:6" x14ac:dyDescent="0.25">
      <c r="C4323" s="131">
        <v>40519</v>
      </c>
      <c r="D4323">
        <v>1.3302</v>
      </c>
      <c r="F4323">
        <v>1.3274999999999999</v>
      </c>
    </row>
    <row r="4324" spans="3:6" x14ac:dyDescent="0.25">
      <c r="C4324" s="131">
        <v>40520</v>
      </c>
      <c r="D4324">
        <v>1.3246</v>
      </c>
      <c r="F4324">
        <v>1.3219000000000001</v>
      </c>
    </row>
    <row r="4325" spans="3:6" x14ac:dyDescent="0.25">
      <c r="C4325" s="131">
        <v>40521</v>
      </c>
      <c r="D4325">
        <v>1.3226</v>
      </c>
      <c r="F4325">
        <v>1.3199000000000001</v>
      </c>
    </row>
    <row r="4326" spans="3:6" x14ac:dyDescent="0.25">
      <c r="C4326" s="131">
        <v>40522</v>
      </c>
      <c r="D4326">
        <v>1.3248</v>
      </c>
      <c r="F4326">
        <v>1.3221000000000001</v>
      </c>
    </row>
    <row r="4327" spans="3:6" x14ac:dyDescent="0.25">
      <c r="C4327" s="131">
        <v>40525</v>
      </c>
      <c r="D4327">
        <v>1.3208</v>
      </c>
      <c r="F4327">
        <v>1.3181</v>
      </c>
    </row>
    <row r="4328" spans="3:6" x14ac:dyDescent="0.25">
      <c r="C4328" s="131">
        <v>40526</v>
      </c>
      <c r="D4328">
        <v>1.3227</v>
      </c>
      <c r="F4328">
        <v>1.3201000000000001</v>
      </c>
    </row>
    <row r="4329" spans="3:6" x14ac:dyDescent="0.25">
      <c r="C4329" s="131">
        <v>40527</v>
      </c>
      <c r="D4329">
        <v>1.3221000000000001</v>
      </c>
      <c r="F4329">
        <v>1.3194999999999999</v>
      </c>
    </row>
    <row r="4330" spans="3:6" x14ac:dyDescent="0.25">
      <c r="C4330" s="131">
        <v>40528</v>
      </c>
      <c r="D4330">
        <v>1.3221000000000001</v>
      </c>
      <c r="F4330">
        <v>1.3193999999999999</v>
      </c>
    </row>
    <row r="4331" spans="3:6" x14ac:dyDescent="0.25">
      <c r="C4331" s="131">
        <v>40529</v>
      </c>
      <c r="D4331">
        <v>1.3245</v>
      </c>
      <c r="F4331">
        <v>1.3218000000000001</v>
      </c>
    </row>
    <row r="4332" spans="3:6" x14ac:dyDescent="0.25">
      <c r="C4332" s="131">
        <v>40531</v>
      </c>
      <c r="D4332">
        <v>1.3245</v>
      </c>
      <c r="F4332">
        <v>1.3218000000000001</v>
      </c>
    </row>
    <row r="4333" spans="3:6" x14ac:dyDescent="0.25">
      <c r="C4333" s="131">
        <v>40532</v>
      </c>
      <c r="D4333">
        <v>1.327</v>
      </c>
      <c r="F4333">
        <v>1.3243</v>
      </c>
    </row>
    <row r="4334" spans="3:6" x14ac:dyDescent="0.25">
      <c r="C4334" s="131">
        <v>40533</v>
      </c>
      <c r="D4334">
        <v>1.3249</v>
      </c>
      <c r="F4334">
        <v>1.3223</v>
      </c>
    </row>
    <row r="4335" spans="3:6" x14ac:dyDescent="0.25">
      <c r="C4335" s="131">
        <v>40534</v>
      </c>
      <c r="D4335">
        <v>1.3236000000000001</v>
      </c>
      <c r="F4335">
        <v>1.321</v>
      </c>
    </row>
    <row r="4336" spans="3:6" x14ac:dyDescent="0.25">
      <c r="C4336" s="131">
        <v>40535</v>
      </c>
      <c r="D4336">
        <v>1.3223</v>
      </c>
      <c r="F4336">
        <v>1.3197000000000001</v>
      </c>
    </row>
    <row r="4337" spans="3:6" x14ac:dyDescent="0.25">
      <c r="C4337" s="131">
        <v>40536</v>
      </c>
      <c r="D4337">
        <v>1.3223</v>
      </c>
      <c r="F4337">
        <v>1.3197000000000001</v>
      </c>
    </row>
    <row r="4338" spans="3:6" x14ac:dyDescent="0.25">
      <c r="C4338" s="131">
        <v>40541</v>
      </c>
      <c r="D4338">
        <v>1.3217000000000001</v>
      </c>
      <c r="F4338">
        <v>1.3190999999999999</v>
      </c>
    </row>
    <row r="4339" spans="3:6" x14ac:dyDescent="0.25">
      <c r="C4339" s="131">
        <v>40542</v>
      </c>
      <c r="D4339">
        <v>1.3257000000000001</v>
      </c>
      <c r="F4339">
        <v>1.3230999999999999</v>
      </c>
    </row>
    <row r="4340" spans="3:6" x14ac:dyDescent="0.25">
      <c r="C4340" s="131">
        <v>40543</v>
      </c>
      <c r="D4340">
        <v>1.3283</v>
      </c>
      <c r="F4340">
        <v>1.3255999999999999</v>
      </c>
    </row>
    <row r="4341" spans="3:6" x14ac:dyDescent="0.25">
      <c r="C4341" s="131">
        <v>40547</v>
      </c>
      <c r="D4341">
        <v>1.3293999999999999</v>
      </c>
      <c r="F4341">
        <v>1.3268</v>
      </c>
    </row>
    <row r="4342" spans="3:6" x14ac:dyDescent="0.25">
      <c r="C4342" s="131">
        <v>40548</v>
      </c>
      <c r="D4342">
        <v>1.3312999999999999</v>
      </c>
      <c r="F4342">
        <v>1.3287</v>
      </c>
    </row>
    <row r="4343" spans="3:6" x14ac:dyDescent="0.25">
      <c r="C4343" s="131">
        <v>40549</v>
      </c>
      <c r="D4343">
        <v>1.3299000000000001</v>
      </c>
      <c r="F4343">
        <v>1.3272999999999999</v>
      </c>
    </row>
    <row r="4344" spans="3:6" x14ac:dyDescent="0.25">
      <c r="C4344" s="131">
        <v>40550</v>
      </c>
      <c r="D4344">
        <v>1.3291999999999999</v>
      </c>
      <c r="F4344">
        <v>1.3266</v>
      </c>
    </row>
    <row r="4345" spans="3:6" x14ac:dyDescent="0.25">
      <c r="C4345" s="131">
        <v>40553</v>
      </c>
      <c r="D4345">
        <v>1.333</v>
      </c>
      <c r="F4345">
        <v>1.3304</v>
      </c>
    </row>
    <row r="4346" spans="3:6" x14ac:dyDescent="0.25">
      <c r="C4346" s="131">
        <v>40554</v>
      </c>
      <c r="D4346">
        <v>1.3384</v>
      </c>
      <c r="F4346">
        <v>1.3357000000000001</v>
      </c>
    </row>
    <row r="4347" spans="3:6" x14ac:dyDescent="0.25">
      <c r="C4347" s="131">
        <v>40555</v>
      </c>
      <c r="D4347">
        <v>1.3357000000000001</v>
      </c>
      <c r="F4347">
        <v>1.333</v>
      </c>
    </row>
    <row r="4348" spans="3:6" x14ac:dyDescent="0.25">
      <c r="C4348" s="131">
        <v>40556</v>
      </c>
      <c r="D4348">
        <v>1.3326</v>
      </c>
      <c r="F4348">
        <v>1.33</v>
      </c>
    </row>
    <row r="4349" spans="3:6" x14ac:dyDescent="0.25">
      <c r="C4349" s="131">
        <v>40557</v>
      </c>
      <c r="D4349">
        <v>1.3341000000000001</v>
      </c>
      <c r="F4349">
        <v>1.3313999999999999</v>
      </c>
    </row>
    <row r="4350" spans="3:6" x14ac:dyDescent="0.25">
      <c r="C4350" s="131">
        <v>40560</v>
      </c>
      <c r="D4350">
        <v>1.3341000000000001</v>
      </c>
      <c r="F4350">
        <v>1.3314999999999999</v>
      </c>
    </row>
    <row r="4351" spans="3:6" x14ac:dyDescent="0.25">
      <c r="C4351" s="131">
        <v>40561</v>
      </c>
      <c r="D4351">
        <v>1.3348</v>
      </c>
      <c r="F4351">
        <v>1.3321000000000001</v>
      </c>
    </row>
    <row r="4352" spans="3:6" x14ac:dyDescent="0.25">
      <c r="C4352" s="131">
        <v>40562</v>
      </c>
      <c r="D4352">
        <v>1.331</v>
      </c>
      <c r="F4352">
        <v>1.3283</v>
      </c>
    </row>
    <row r="4353" spans="3:6" x14ac:dyDescent="0.25">
      <c r="C4353" s="131">
        <v>40563</v>
      </c>
      <c r="D4353">
        <v>1.3340000000000001</v>
      </c>
      <c r="F4353">
        <v>1.3312999999999999</v>
      </c>
    </row>
    <row r="4354" spans="3:6" x14ac:dyDescent="0.25">
      <c r="C4354" s="131">
        <v>40564</v>
      </c>
      <c r="D4354">
        <v>1.3306</v>
      </c>
      <c r="F4354">
        <v>1.3279000000000001</v>
      </c>
    </row>
    <row r="4355" spans="3:6" x14ac:dyDescent="0.25">
      <c r="C4355" s="131">
        <v>40567</v>
      </c>
      <c r="D4355">
        <v>1.3315999999999999</v>
      </c>
      <c r="F4355">
        <v>1.329</v>
      </c>
    </row>
    <row r="4356" spans="3:6" x14ac:dyDescent="0.25">
      <c r="C4356" s="131">
        <v>40568</v>
      </c>
      <c r="D4356">
        <v>1.335</v>
      </c>
      <c r="F4356">
        <v>1.3323</v>
      </c>
    </row>
    <row r="4357" spans="3:6" x14ac:dyDescent="0.25">
      <c r="C4357" s="131">
        <v>40570</v>
      </c>
      <c r="D4357">
        <v>1.3367</v>
      </c>
      <c r="F4357">
        <v>1.3341000000000001</v>
      </c>
    </row>
    <row r="4358" spans="3:6" x14ac:dyDescent="0.25">
      <c r="C4358" s="131">
        <v>40571</v>
      </c>
      <c r="D4358">
        <v>1.3388</v>
      </c>
      <c r="F4358">
        <v>1.3362000000000001</v>
      </c>
    </row>
    <row r="4359" spans="3:6" x14ac:dyDescent="0.25">
      <c r="C4359" s="131">
        <v>40574</v>
      </c>
      <c r="D4359">
        <v>1.3391</v>
      </c>
      <c r="F4359">
        <v>1.3364</v>
      </c>
    </row>
    <row r="4360" spans="3:6" x14ac:dyDescent="0.25">
      <c r="C4360" s="131">
        <v>40575</v>
      </c>
      <c r="D4360">
        <v>1.3384</v>
      </c>
      <c r="F4360">
        <v>1.3357000000000001</v>
      </c>
    </row>
    <row r="4361" spans="3:6" x14ac:dyDescent="0.25">
      <c r="C4361" s="131">
        <v>40576</v>
      </c>
      <c r="D4361">
        <v>1.3381000000000001</v>
      </c>
      <c r="F4361">
        <v>1.3353999999999999</v>
      </c>
    </row>
    <row r="4362" spans="3:6" x14ac:dyDescent="0.25">
      <c r="C4362" s="131">
        <v>40577</v>
      </c>
      <c r="D4362">
        <v>1.3357000000000001</v>
      </c>
      <c r="F4362">
        <v>1.3331</v>
      </c>
    </row>
    <row r="4363" spans="3:6" x14ac:dyDescent="0.25">
      <c r="C4363" s="131">
        <v>40578</v>
      </c>
      <c r="D4363">
        <v>1.3319000000000001</v>
      </c>
      <c r="F4363">
        <v>1.3292999999999999</v>
      </c>
    </row>
    <row r="4364" spans="3:6" x14ac:dyDescent="0.25">
      <c r="C4364" s="131">
        <v>40581</v>
      </c>
      <c r="D4364">
        <v>1.3302</v>
      </c>
      <c r="F4364">
        <v>1.3275999999999999</v>
      </c>
    </row>
    <row r="4365" spans="3:6" x14ac:dyDescent="0.25">
      <c r="C4365" s="131">
        <v>40582</v>
      </c>
      <c r="D4365">
        <v>1.3295999999999999</v>
      </c>
      <c r="F4365">
        <v>1.327</v>
      </c>
    </row>
    <row r="4366" spans="3:6" x14ac:dyDescent="0.25">
      <c r="C4366" s="131">
        <v>40583</v>
      </c>
      <c r="D4366">
        <v>1.3294999999999999</v>
      </c>
      <c r="F4366">
        <v>1.3269</v>
      </c>
    </row>
    <row r="4367" spans="3:6" x14ac:dyDescent="0.25">
      <c r="C4367" s="131">
        <v>40584</v>
      </c>
      <c r="D4367">
        <v>1.3318000000000001</v>
      </c>
      <c r="F4367">
        <v>1.3291999999999999</v>
      </c>
    </row>
    <row r="4368" spans="3:6" x14ac:dyDescent="0.25">
      <c r="C4368" s="131">
        <v>40585</v>
      </c>
      <c r="D4368">
        <v>1.3335999999999999</v>
      </c>
      <c r="F4368">
        <v>1.3309</v>
      </c>
    </row>
    <row r="4369" spans="3:6" x14ac:dyDescent="0.25">
      <c r="C4369" s="131">
        <v>40588</v>
      </c>
      <c r="D4369">
        <v>1.3333999999999999</v>
      </c>
      <c r="F4369">
        <v>1.3308</v>
      </c>
    </row>
    <row r="4370" spans="3:6" x14ac:dyDescent="0.25">
      <c r="C4370" s="131">
        <v>40589</v>
      </c>
      <c r="D4370">
        <v>1.3340000000000001</v>
      </c>
      <c r="F4370">
        <v>1.3312999999999999</v>
      </c>
    </row>
    <row r="4371" spans="3:6" x14ac:dyDescent="0.25">
      <c r="C4371" s="131">
        <v>40590</v>
      </c>
      <c r="D4371">
        <v>1.3344</v>
      </c>
      <c r="F4371">
        <v>1.3317000000000001</v>
      </c>
    </row>
    <row r="4372" spans="3:6" x14ac:dyDescent="0.25">
      <c r="C4372" s="131">
        <v>40591</v>
      </c>
      <c r="D4372">
        <v>1.3352999999999999</v>
      </c>
      <c r="F4372">
        <v>1.3326</v>
      </c>
    </row>
    <row r="4373" spans="3:6" x14ac:dyDescent="0.25">
      <c r="C4373" s="131">
        <v>40592</v>
      </c>
      <c r="D4373">
        <v>1.3371999999999999</v>
      </c>
      <c r="F4373">
        <v>1.3345</v>
      </c>
    </row>
    <row r="4374" spans="3:6" x14ac:dyDescent="0.25">
      <c r="C4374" s="131">
        <v>40595</v>
      </c>
      <c r="D4374">
        <v>1.3378000000000001</v>
      </c>
      <c r="F4374">
        <v>1.3351999999999999</v>
      </c>
    </row>
    <row r="4375" spans="3:6" x14ac:dyDescent="0.25">
      <c r="C4375" s="131">
        <v>40596</v>
      </c>
      <c r="D4375">
        <v>1.3401000000000001</v>
      </c>
      <c r="F4375">
        <v>1.3373999999999999</v>
      </c>
    </row>
    <row r="4376" spans="3:6" x14ac:dyDescent="0.25">
      <c r="C4376" s="131">
        <v>40597</v>
      </c>
      <c r="D4376">
        <v>1.3413999999999999</v>
      </c>
      <c r="F4376">
        <v>1.3388</v>
      </c>
    </row>
    <row r="4377" spans="3:6" x14ac:dyDescent="0.25">
      <c r="C4377" s="131">
        <v>40598</v>
      </c>
      <c r="D4377">
        <v>1.3406</v>
      </c>
      <c r="F4377">
        <v>1.3380000000000001</v>
      </c>
    </row>
    <row r="4378" spans="3:6" x14ac:dyDescent="0.25">
      <c r="C4378" s="131">
        <v>40599</v>
      </c>
      <c r="D4378">
        <v>1.3424</v>
      </c>
      <c r="F4378">
        <v>1.3396999999999999</v>
      </c>
    </row>
    <row r="4379" spans="3:6" x14ac:dyDescent="0.25">
      <c r="C4379" s="131">
        <v>40602</v>
      </c>
      <c r="D4379">
        <v>1.3448</v>
      </c>
      <c r="F4379">
        <v>1.3421000000000001</v>
      </c>
    </row>
    <row r="4380" spans="3:6" x14ac:dyDescent="0.25">
      <c r="C4380" s="131">
        <v>40603</v>
      </c>
      <c r="D4380">
        <v>1.3443000000000001</v>
      </c>
      <c r="F4380">
        <v>1.3415999999999999</v>
      </c>
    </row>
    <row r="4381" spans="3:6" x14ac:dyDescent="0.25">
      <c r="C4381" s="131">
        <v>40604</v>
      </c>
      <c r="D4381">
        <v>1.3458000000000001</v>
      </c>
      <c r="F4381">
        <v>1.3431</v>
      </c>
    </row>
    <row r="4382" spans="3:6" x14ac:dyDescent="0.25">
      <c r="C4382" s="131">
        <v>40605</v>
      </c>
      <c r="D4382">
        <v>1.3446</v>
      </c>
      <c r="F4382">
        <v>1.3420000000000001</v>
      </c>
    </row>
    <row r="4383" spans="3:6" x14ac:dyDescent="0.25">
      <c r="C4383" s="131">
        <v>40606</v>
      </c>
      <c r="D4383">
        <v>1.3426</v>
      </c>
      <c r="F4383">
        <v>1.3399000000000001</v>
      </c>
    </row>
    <row r="4384" spans="3:6" x14ac:dyDescent="0.25">
      <c r="C4384" s="131">
        <v>40609</v>
      </c>
      <c r="D4384">
        <v>1.3461000000000001</v>
      </c>
      <c r="F4384">
        <v>1.3433999999999999</v>
      </c>
    </row>
    <row r="4385" spans="3:6" x14ac:dyDescent="0.25">
      <c r="C4385" s="131">
        <v>40610</v>
      </c>
      <c r="D4385">
        <v>1.3452999999999999</v>
      </c>
      <c r="F4385">
        <v>1.3427</v>
      </c>
    </row>
    <row r="4386" spans="3:6" x14ac:dyDescent="0.25">
      <c r="C4386" s="131">
        <v>40611</v>
      </c>
      <c r="D4386">
        <v>1.3448</v>
      </c>
      <c r="F4386">
        <v>1.3421000000000001</v>
      </c>
    </row>
    <row r="4387" spans="3:6" x14ac:dyDescent="0.25">
      <c r="C4387" s="131">
        <v>40612</v>
      </c>
      <c r="D4387">
        <v>1.3478000000000001</v>
      </c>
      <c r="F4387">
        <v>1.3451</v>
      </c>
    </row>
    <row r="4388" spans="3:6" x14ac:dyDescent="0.25">
      <c r="C4388" s="131">
        <v>40613</v>
      </c>
      <c r="D4388">
        <v>1.3487</v>
      </c>
      <c r="F4388">
        <v>1.3460000000000001</v>
      </c>
    </row>
    <row r="4389" spans="3:6" x14ac:dyDescent="0.25">
      <c r="C4389" s="131">
        <v>40616</v>
      </c>
      <c r="D4389">
        <v>1.3516999999999999</v>
      </c>
      <c r="F4389">
        <v>1.349</v>
      </c>
    </row>
    <row r="4390" spans="3:6" x14ac:dyDescent="0.25">
      <c r="C4390" s="131">
        <v>40617</v>
      </c>
      <c r="D4390">
        <v>1.355</v>
      </c>
      <c r="F4390">
        <v>1.3523000000000001</v>
      </c>
    </row>
    <row r="4391" spans="3:6" x14ac:dyDescent="0.25">
      <c r="C4391" s="131">
        <v>40618</v>
      </c>
      <c r="D4391">
        <v>1.3545</v>
      </c>
      <c r="F4391">
        <v>1.3517999999999999</v>
      </c>
    </row>
    <row r="4392" spans="3:6" x14ac:dyDescent="0.25">
      <c r="C4392" s="131">
        <v>40619</v>
      </c>
      <c r="D4392">
        <v>1.3565</v>
      </c>
      <c r="F4392">
        <v>1.3537999999999999</v>
      </c>
    </row>
    <row r="4393" spans="3:6" x14ac:dyDescent="0.25">
      <c r="C4393" s="131">
        <v>40620</v>
      </c>
      <c r="D4393">
        <v>1.3544</v>
      </c>
      <c r="F4393">
        <v>1.3516999999999999</v>
      </c>
    </row>
    <row r="4394" spans="3:6" x14ac:dyDescent="0.25">
      <c r="C4394" s="131">
        <v>40623</v>
      </c>
      <c r="D4394">
        <v>1.3533999999999999</v>
      </c>
      <c r="F4394">
        <v>1.3507</v>
      </c>
    </row>
    <row r="4395" spans="3:6" x14ac:dyDescent="0.25">
      <c r="C4395" s="131">
        <v>40624</v>
      </c>
      <c r="D4395">
        <v>1.3546</v>
      </c>
      <c r="F4395">
        <v>1.3519000000000001</v>
      </c>
    </row>
    <row r="4396" spans="3:6" x14ac:dyDescent="0.25">
      <c r="C4396" s="131">
        <v>40625</v>
      </c>
      <c r="D4396">
        <v>1.3543000000000001</v>
      </c>
      <c r="F4396">
        <v>1.3515999999999999</v>
      </c>
    </row>
    <row r="4397" spans="3:6" x14ac:dyDescent="0.25">
      <c r="C4397" s="131">
        <v>40626</v>
      </c>
      <c r="D4397">
        <v>1.3552</v>
      </c>
      <c r="F4397">
        <v>1.3525</v>
      </c>
    </row>
    <row r="4398" spans="3:6" x14ac:dyDescent="0.25">
      <c r="C4398" s="131">
        <v>40627</v>
      </c>
      <c r="D4398">
        <v>1.3543000000000001</v>
      </c>
      <c r="F4398">
        <v>1.3514999999999999</v>
      </c>
    </row>
    <row r="4399" spans="3:6" x14ac:dyDescent="0.25">
      <c r="C4399" s="131">
        <v>40630</v>
      </c>
      <c r="D4399">
        <v>1.3517999999999999</v>
      </c>
      <c r="F4399">
        <v>1.3491</v>
      </c>
    </row>
    <row r="4400" spans="3:6" x14ac:dyDescent="0.25">
      <c r="C4400" s="131">
        <v>40631</v>
      </c>
      <c r="D4400">
        <v>1.3529</v>
      </c>
      <c r="F4400">
        <v>1.3502000000000001</v>
      </c>
    </row>
    <row r="4401" spans="3:6" x14ac:dyDescent="0.25">
      <c r="C4401" s="131">
        <v>40632</v>
      </c>
      <c r="D4401">
        <v>1.351</v>
      </c>
      <c r="F4401">
        <v>1.3483000000000001</v>
      </c>
    </row>
    <row r="4402" spans="3:6" x14ac:dyDescent="0.25">
      <c r="C4402" s="131">
        <v>40633</v>
      </c>
      <c r="D4402">
        <v>1.3528</v>
      </c>
      <c r="F4402">
        <v>1.3501000000000001</v>
      </c>
    </row>
    <row r="4403" spans="3:6" x14ac:dyDescent="0.25">
      <c r="C4403" s="131">
        <v>40634</v>
      </c>
      <c r="D4403">
        <v>1.3512999999999999</v>
      </c>
      <c r="F4403">
        <v>1.3486</v>
      </c>
    </row>
    <row r="4404" spans="3:6" x14ac:dyDescent="0.25">
      <c r="C4404" s="131">
        <v>40637</v>
      </c>
      <c r="D4404">
        <v>1.3515999999999999</v>
      </c>
      <c r="F4404">
        <v>1.3489</v>
      </c>
    </row>
    <row r="4405" spans="3:6" x14ac:dyDescent="0.25">
      <c r="C4405" s="131">
        <v>40638</v>
      </c>
      <c r="D4405">
        <v>1.3535999999999999</v>
      </c>
      <c r="F4405">
        <v>1.3509</v>
      </c>
    </row>
    <row r="4406" spans="3:6" x14ac:dyDescent="0.25">
      <c r="C4406" s="131">
        <v>40639</v>
      </c>
      <c r="D4406">
        <v>1.3524</v>
      </c>
      <c r="F4406">
        <v>1.3496999999999999</v>
      </c>
    </row>
    <row r="4407" spans="3:6" x14ac:dyDescent="0.25">
      <c r="C4407" s="131">
        <v>40640</v>
      </c>
      <c r="D4407">
        <v>1.3498000000000001</v>
      </c>
      <c r="F4407">
        <v>1.3471</v>
      </c>
    </row>
    <row r="4408" spans="3:6" x14ac:dyDescent="0.25">
      <c r="C4408" s="131">
        <v>40641</v>
      </c>
      <c r="D4408">
        <v>1.3482000000000001</v>
      </c>
      <c r="F4408">
        <v>1.3454999999999999</v>
      </c>
    </row>
    <row r="4409" spans="3:6" x14ac:dyDescent="0.25">
      <c r="C4409" s="131">
        <v>40644</v>
      </c>
      <c r="D4409">
        <v>1.3478000000000001</v>
      </c>
      <c r="F4409">
        <v>1.3451</v>
      </c>
    </row>
    <row r="4410" spans="3:6" x14ac:dyDescent="0.25">
      <c r="C4410" s="131">
        <v>40645</v>
      </c>
      <c r="D4410">
        <v>1.3501000000000001</v>
      </c>
      <c r="F4410">
        <v>1.3473999999999999</v>
      </c>
    </row>
    <row r="4411" spans="3:6" x14ac:dyDescent="0.25">
      <c r="C4411" s="131">
        <v>40646</v>
      </c>
      <c r="D4411">
        <v>1.3499000000000001</v>
      </c>
      <c r="F4411">
        <v>1.3472</v>
      </c>
    </row>
    <row r="4412" spans="3:6" x14ac:dyDescent="0.25">
      <c r="C4412" s="131">
        <v>40647</v>
      </c>
      <c r="D4412">
        <v>1.3507</v>
      </c>
      <c r="F4412">
        <v>1.3480000000000001</v>
      </c>
    </row>
    <row r="4413" spans="3:6" x14ac:dyDescent="0.25">
      <c r="C4413" s="131">
        <v>40648</v>
      </c>
      <c r="D4413">
        <v>1.3514999999999999</v>
      </c>
      <c r="F4413">
        <v>1.3488</v>
      </c>
    </row>
    <row r="4414" spans="3:6" x14ac:dyDescent="0.25">
      <c r="C4414" s="131">
        <v>40651</v>
      </c>
      <c r="D4414">
        <v>1.3516999999999999</v>
      </c>
      <c r="F4414">
        <v>1.349</v>
      </c>
    </row>
    <row r="4415" spans="3:6" x14ac:dyDescent="0.25">
      <c r="C4415" s="131">
        <v>40652</v>
      </c>
      <c r="D4415">
        <v>1.3561000000000001</v>
      </c>
      <c r="F4415">
        <v>1.3533999999999999</v>
      </c>
    </row>
    <row r="4416" spans="3:6" x14ac:dyDescent="0.25">
      <c r="C4416" s="131">
        <v>40653</v>
      </c>
      <c r="D4416">
        <v>1.3549</v>
      </c>
      <c r="F4416">
        <v>1.3522000000000001</v>
      </c>
    </row>
    <row r="4417" spans="3:6" x14ac:dyDescent="0.25">
      <c r="C4417" s="131">
        <v>40654</v>
      </c>
      <c r="D4417">
        <v>1.3554999999999999</v>
      </c>
      <c r="F4417">
        <v>1.3527</v>
      </c>
    </row>
    <row r="4418" spans="3:6" x14ac:dyDescent="0.25">
      <c r="C4418" s="131">
        <v>40660</v>
      </c>
      <c r="D4418">
        <v>1.3573</v>
      </c>
      <c r="F4418">
        <v>1.3546</v>
      </c>
    </row>
    <row r="4419" spans="3:6" x14ac:dyDescent="0.25">
      <c r="C4419" s="131">
        <v>40661</v>
      </c>
      <c r="D4419">
        <v>1.3577999999999999</v>
      </c>
      <c r="F4419">
        <v>1.3551</v>
      </c>
    </row>
    <row r="4420" spans="3:6" x14ac:dyDescent="0.25">
      <c r="C4420" s="131">
        <v>40662</v>
      </c>
      <c r="D4420">
        <v>1.3589</v>
      </c>
      <c r="F4420">
        <v>1.3562000000000001</v>
      </c>
    </row>
    <row r="4421" spans="3:6" x14ac:dyDescent="0.25">
      <c r="C4421" s="131">
        <v>40663</v>
      </c>
      <c r="D4421">
        <v>1.3589</v>
      </c>
      <c r="F4421">
        <v>1.3562000000000001</v>
      </c>
    </row>
    <row r="4422" spans="3:6" x14ac:dyDescent="0.25">
      <c r="C4422" s="131">
        <v>40665</v>
      </c>
      <c r="D4422">
        <v>1.3586</v>
      </c>
      <c r="F4422">
        <v>1.3559000000000001</v>
      </c>
    </row>
    <row r="4423" spans="3:6" x14ac:dyDescent="0.25">
      <c r="C4423" s="131">
        <v>40666</v>
      </c>
      <c r="D4423">
        <v>1.3604000000000001</v>
      </c>
      <c r="F4423">
        <v>1.3576999999999999</v>
      </c>
    </row>
    <row r="4424" spans="3:6" x14ac:dyDescent="0.25">
      <c r="C4424" s="131">
        <v>40667</v>
      </c>
      <c r="D4424">
        <v>1.3605</v>
      </c>
      <c r="F4424">
        <v>1.3576999999999999</v>
      </c>
    </row>
    <row r="4425" spans="3:6" x14ac:dyDescent="0.25">
      <c r="C4425" s="131">
        <v>40668</v>
      </c>
      <c r="D4425">
        <v>1.3621000000000001</v>
      </c>
      <c r="F4425">
        <v>1.3593999999999999</v>
      </c>
    </row>
    <row r="4426" spans="3:6" x14ac:dyDescent="0.25">
      <c r="C4426" s="131">
        <v>40669</v>
      </c>
      <c r="D4426">
        <v>1.3595999999999999</v>
      </c>
      <c r="F4426">
        <v>1.3568</v>
      </c>
    </row>
    <row r="4427" spans="3:6" x14ac:dyDescent="0.25">
      <c r="C4427" s="131">
        <v>40672</v>
      </c>
      <c r="D4427">
        <v>1.3596999999999999</v>
      </c>
      <c r="F4427">
        <v>1.357</v>
      </c>
    </row>
    <row r="4428" spans="3:6" x14ac:dyDescent="0.25">
      <c r="C4428" s="131">
        <v>40673</v>
      </c>
      <c r="D4428">
        <v>1.3614999999999999</v>
      </c>
      <c r="F4428">
        <v>1.3587</v>
      </c>
    </row>
    <row r="4429" spans="3:6" x14ac:dyDescent="0.25">
      <c r="C4429" s="131">
        <v>40674</v>
      </c>
      <c r="D4429">
        <v>1.36</v>
      </c>
      <c r="F4429">
        <v>1.3573</v>
      </c>
    </row>
    <row r="4430" spans="3:6" x14ac:dyDescent="0.25">
      <c r="C4430" s="131">
        <v>40675</v>
      </c>
      <c r="D4430">
        <v>1.3637999999999999</v>
      </c>
      <c r="F4430">
        <v>1.361</v>
      </c>
    </row>
    <row r="4431" spans="3:6" x14ac:dyDescent="0.25">
      <c r="C4431" s="131">
        <v>40676</v>
      </c>
      <c r="D4431">
        <v>1.3636999999999999</v>
      </c>
      <c r="F4431">
        <v>1.3609</v>
      </c>
    </row>
    <row r="4432" spans="3:6" x14ac:dyDescent="0.25">
      <c r="C4432" s="131">
        <v>40679</v>
      </c>
      <c r="D4432">
        <v>1.3653</v>
      </c>
      <c r="F4432">
        <v>1.3626</v>
      </c>
    </row>
    <row r="4433" spans="3:6" x14ac:dyDescent="0.25">
      <c r="C4433" s="131">
        <v>40680</v>
      </c>
      <c r="D4433">
        <v>1.3638999999999999</v>
      </c>
      <c r="F4433">
        <v>1.3612</v>
      </c>
    </row>
    <row r="4434" spans="3:6" x14ac:dyDescent="0.25">
      <c r="C4434" s="131">
        <v>40681</v>
      </c>
      <c r="D4434">
        <v>1.3658999999999999</v>
      </c>
      <c r="F4434">
        <v>1.3632</v>
      </c>
    </row>
    <row r="4435" spans="3:6" x14ac:dyDescent="0.25">
      <c r="C4435" s="131">
        <v>40682</v>
      </c>
      <c r="D4435">
        <v>1.3656999999999999</v>
      </c>
      <c r="F4435">
        <v>1.363</v>
      </c>
    </row>
    <row r="4436" spans="3:6" x14ac:dyDescent="0.25">
      <c r="C4436" s="131">
        <v>40683</v>
      </c>
      <c r="D4436">
        <v>1.3666</v>
      </c>
      <c r="F4436">
        <v>1.3638999999999999</v>
      </c>
    </row>
    <row r="4437" spans="3:6" x14ac:dyDescent="0.25">
      <c r="C4437" s="131">
        <v>40685</v>
      </c>
      <c r="D4437">
        <v>1.3666</v>
      </c>
      <c r="F4437">
        <v>1.3638999999999999</v>
      </c>
    </row>
    <row r="4438" spans="3:6" x14ac:dyDescent="0.25">
      <c r="C4438" s="131">
        <v>40686</v>
      </c>
      <c r="D4438">
        <v>1.3695999999999999</v>
      </c>
      <c r="F4438">
        <v>1.3668</v>
      </c>
    </row>
    <row r="4439" spans="3:6" x14ac:dyDescent="0.25">
      <c r="C4439" s="131">
        <v>40687</v>
      </c>
      <c r="D4439">
        <v>1.3694</v>
      </c>
      <c r="F4439">
        <v>1.3667</v>
      </c>
    </row>
    <row r="4440" spans="3:6" x14ac:dyDescent="0.25">
      <c r="C4440" s="131">
        <v>40688</v>
      </c>
      <c r="D4440">
        <v>1.3702000000000001</v>
      </c>
      <c r="F4440">
        <v>1.3674999999999999</v>
      </c>
    </row>
    <row r="4441" spans="3:6" x14ac:dyDescent="0.25">
      <c r="C4441" s="131">
        <v>40689</v>
      </c>
      <c r="D4441">
        <v>1.369</v>
      </c>
      <c r="F4441">
        <v>1.3663000000000001</v>
      </c>
    </row>
    <row r="4442" spans="3:6" x14ac:dyDescent="0.25">
      <c r="C4442" s="131">
        <v>40690</v>
      </c>
      <c r="D4442">
        <v>1.3709</v>
      </c>
      <c r="F4442">
        <v>1.3682000000000001</v>
      </c>
    </row>
    <row r="4443" spans="3:6" x14ac:dyDescent="0.25">
      <c r="C4443" s="131">
        <v>40693</v>
      </c>
      <c r="D4443">
        <v>1.3731</v>
      </c>
      <c r="F4443">
        <v>1.3704000000000001</v>
      </c>
    </row>
    <row r="4444" spans="3:6" x14ac:dyDescent="0.25">
      <c r="C4444" s="131">
        <v>40694</v>
      </c>
      <c r="D4444">
        <v>1.3729</v>
      </c>
      <c r="F4444">
        <v>1.3702000000000001</v>
      </c>
    </row>
    <row r="4445" spans="3:6" x14ac:dyDescent="0.25">
      <c r="C4445" s="131">
        <v>40695</v>
      </c>
      <c r="D4445">
        <v>1.3701000000000001</v>
      </c>
      <c r="F4445">
        <v>1.3673999999999999</v>
      </c>
    </row>
    <row r="4446" spans="3:6" x14ac:dyDescent="0.25">
      <c r="C4446" s="131">
        <v>40696</v>
      </c>
      <c r="D4446">
        <v>1.3718999999999999</v>
      </c>
      <c r="F4446">
        <v>1.3692</v>
      </c>
    </row>
    <row r="4447" spans="3:6" x14ac:dyDescent="0.25">
      <c r="C4447" s="131">
        <v>40697</v>
      </c>
      <c r="D4447">
        <v>1.3721000000000001</v>
      </c>
      <c r="F4447">
        <v>1.3693</v>
      </c>
    </row>
    <row r="4448" spans="3:6" x14ac:dyDescent="0.25">
      <c r="C4448" s="131">
        <v>40700</v>
      </c>
      <c r="D4448">
        <v>1.373</v>
      </c>
      <c r="F4448">
        <v>1.3702000000000001</v>
      </c>
    </row>
    <row r="4449" spans="3:6" x14ac:dyDescent="0.25">
      <c r="C4449" s="131">
        <v>40701</v>
      </c>
      <c r="D4449">
        <v>1.3740000000000001</v>
      </c>
      <c r="F4449">
        <v>1.3713</v>
      </c>
    </row>
    <row r="4450" spans="3:6" x14ac:dyDescent="0.25">
      <c r="C4450" s="131">
        <v>40702</v>
      </c>
      <c r="D4450">
        <v>1.3731</v>
      </c>
      <c r="F4450">
        <v>1.3704000000000001</v>
      </c>
    </row>
    <row r="4451" spans="3:6" x14ac:dyDescent="0.25">
      <c r="C4451" s="131">
        <v>40703</v>
      </c>
      <c r="D4451">
        <v>1.3757999999999999</v>
      </c>
      <c r="F4451">
        <v>1.373</v>
      </c>
    </row>
    <row r="4452" spans="3:6" x14ac:dyDescent="0.25">
      <c r="C4452" s="131">
        <v>40704</v>
      </c>
      <c r="D4452">
        <v>1.3768</v>
      </c>
      <c r="F4452">
        <v>1.3741000000000001</v>
      </c>
    </row>
    <row r="4453" spans="3:6" x14ac:dyDescent="0.25">
      <c r="C4453" s="131">
        <v>40708</v>
      </c>
      <c r="D4453">
        <v>1.3771</v>
      </c>
      <c r="F4453">
        <v>1.3744000000000001</v>
      </c>
    </row>
    <row r="4454" spans="3:6" x14ac:dyDescent="0.25">
      <c r="C4454" s="131">
        <v>40709</v>
      </c>
      <c r="D4454">
        <v>1.3763000000000001</v>
      </c>
      <c r="F4454">
        <v>1.3735999999999999</v>
      </c>
    </row>
    <row r="4455" spans="3:6" x14ac:dyDescent="0.25">
      <c r="C4455" s="131">
        <v>40710</v>
      </c>
      <c r="D4455">
        <v>1.3815999999999999</v>
      </c>
      <c r="F4455">
        <v>1.3789</v>
      </c>
    </row>
    <row r="4456" spans="3:6" x14ac:dyDescent="0.25">
      <c r="C4456" s="131">
        <v>40711</v>
      </c>
      <c r="D4456">
        <v>1.3811</v>
      </c>
      <c r="F4456">
        <v>1.3784000000000001</v>
      </c>
    </row>
    <row r="4457" spans="3:6" x14ac:dyDescent="0.25">
      <c r="C4457" s="131">
        <v>40714</v>
      </c>
      <c r="D4457">
        <v>1.3832</v>
      </c>
      <c r="F4457">
        <v>1.3804000000000001</v>
      </c>
    </row>
    <row r="4458" spans="3:6" x14ac:dyDescent="0.25">
      <c r="C4458" s="131">
        <v>40715</v>
      </c>
      <c r="D4458">
        <v>1.3825000000000001</v>
      </c>
      <c r="F4458">
        <v>1.3797999999999999</v>
      </c>
    </row>
    <row r="4459" spans="3:6" x14ac:dyDescent="0.25">
      <c r="C4459" s="131">
        <v>40716</v>
      </c>
      <c r="D4459">
        <v>1.3812</v>
      </c>
      <c r="F4459">
        <v>1.3785000000000001</v>
      </c>
    </row>
    <row r="4460" spans="3:6" x14ac:dyDescent="0.25">
      <c r="C4460" s="131">
        <v>40717</v>
      </c>
      <c r="D4460">
        <v>1.3818999999999999</v>
      </c>
      <c r="F4460">
        <v>1.3791</v>
      </c>
    </row>
    <row r="4461" spans="3:6" x14ac:dyDescent="0.25">
      <c r="C4461" s="131">
        <v>40718</v>
      </c>
      <c r="D4461">
        <v>1.3828</v>
      </c>
      <c r="F4461">
        <v>1.38</v>
      </c>
    </row>
    <row r="4462" spans="3:6" x14ac:dyDescent="0.25">
      <c r="C4462" s="131">
        <v>40721</v>
      </c>
      <c r="D4462">
        <v>1.387</v>
      </c>
      <c r="F4462">
        <v>1.3842000000000001</v>
      </c>
    </row>
    <row r="4463" spans="3:6" x14ac:dyDescent="0.25">
      <c r="C4463" s="131">
        <v>40722</v>
      </c>
      <c r="D4463">
        <v>1.3848</v>
      </c>
      <c r="F4463">
        <v>1.3819999999999999</v>
      </c>
    </row>
    <row r="4464" spans="3:6" x14ac:dyDescent="0.25">
      <c r="C4464" s="131">
        <v>40723</v>
      </c>
      <c r="D4464">
        <v>1.3801000000000001</v>
      </c>
      <c r="F4464">
        <v>1.3774</v>
      </c>
    </row>
    <row r="4465" spans="3:6" x14ac:dyDescent="0.25">
      <c r="C4465" s="131">
        <v>40724</v>
      </c>
      <c r="D4465">
        <v>1.379</v>
      </c>
      <c r="F4465">
        <v>1.3762000000000001</v>
      </c>
    </row>
    <row r="4466" spans="3:6" x14ac:dyDescent="0.25">
      <c r="C4466" s="131">
        <v>40725</v>
      </c>
      <c r="D4466">
        <v>1.3753</v>
      </c>
      <c r="F4466">
        <v>1.3726</v>
      </c>
    </row>
    <row r="4467" spans="3:6" x14ac:dyDescent="0.25">
      <c r="C4467" s="131">
        <v>40728</v>
      </c>
      <c r="D4467">
        <v>1.3776999999999999</v>
      </c>
      <c r="F4467">
        <v>1.375</v>
      </c>
    </row>
    <row r="4468" spans="3:6" x14ac:dyDescent="0.25">
      <c r="C4468" s="131">
        <v>40729</v>
      </c>
      <c r="D4468">
        <v>1.3788</v>
      </c>
      <c r="F4468">
        <v>1.3759999999999999</v>
      </c>
    </row>
    <row r="4469" spans="3:6" x14ac:dyDescent="0.25">
      <c r="C4469" s="131">
        <v>40730</v>
      </c>
      <c r="D4469">
        <v>1.3791</v>
      </c>
      <c r="F4469">
        <v>1.3764000000000001</v>
      </c>
    </row>
    <row r="4470" spans="3:6" x14ac:dyDescent="0.25">
      <c r="C4470" s="131">
        <v>40731</v>
      </c>
      <c r="D4470">
        <v>1.3795999999999999</v>
      </c>
      <c r="F4470">
        <v>1.3769</v>
      </c>
    </row>
    <row r="4471" spans="3:6" x14ac:dyDescent="0.25">
      <c r="C4471" s="131">
        <v>40732</v>
      </c>
      <c r="D4471">
        <v>1.3778999999999999</v>
      </c>
      <c r="F4471">
        <v>1.3751</v>
      </c>
    </row>
    <row r="4472" spans="3:6" x14ac:dyDescent="0.25">
      <c r="C4472" s="131">
        <v>40735</v>
      </c>
      <c r="D4472">
        <v>1.3835999999999999</v>
      </c>
      <c r="F4472">
        <v>1.3808</v>
      </c>
    </row>
    <row r="4473" spans="3:6" x14ac:dyDescent="0.25">
      <c r="C4473" s="131">
        <v>40736</v>
      </c>
      <c r="D4473">
        <v>1.3908</v>
      </c>
      <c r="F4473">
        <v>1.3879999999999999</v>
      </c>
    </row>
    <row r="4474" spans="3:6" x14ac:dyDescent="0.25">
      <c r="C4474" s="131">
        <v>40737</v>
      </c>
      <c r="D4474">
        <v>1.3894</v>
      </c>
      <c r="F4474">
        <v>1.3866000000000001</v>
      </c>
    </row>
    <row r="4475" spans="3:6" x14ac:dyDescent="0.25">
      <c r="C4475" s="131">
        <v>40738</v>
      </c>
      <c r="D4475">
        <v>1.3908</v>
      </c>
      <c r="F4475">
        <v>1.3879999999999999</v>
      </c>
    </row>
    <row r="4476" spans="3:6" x14ac:dyDescent="0.25">
      <c r="C4476" s="131">
        <v>40739</v>
      </c>
      <c r="D4476">
        <v>1.3928</v>
      </c>
      <c r="F4476">
        <v>1.39</v>
      </c>
    </row>
    <row r="4477" spans="3:6" x14ac:dyDescent="0.25">
      <c r="C4477" s="131">
        <v>40742</v>
      </c>
      <c r="D4477">
        <v>1.3946000000000001</v>
      </c>
      <c r="F4477">
        <v>1.3917999999999999</v>
      </c>
    </row>
    <row r="4478" spans="3:6" x14ac:dyDescent="0.25">
      <c r="C4478" s="131">
        <v>40743</v>
      </c>
      <c r="D4478">
        <v>1.3945000000000001</v>
      </c>
      <c r="F4478">
        <v>1.3916999999999999</v>
      </c>
    </row>
    <row r="4479" spans="3:6" x14ac:dyDescent="0.25">
      <c r="C4479" s="131">
        <v>40744</v>
      </c>
      <c r="D4479">
        <v>1.3915</v>
      </c>
      <c r="F4479">
        <v>1.3887</v>
      </c>
    </row>
    <row r="4480" spans="3:6" x14ac:dyDescent="0.25">
      <c r="C4480" s="131">
        <v>40745</v>
      </c>
      <c r="D4480">
        <v>1.3920999999999999</v>
      </c>
      <c r="F4480">
        <v>1.3893</v>
      </c>
    </row>
    <row r="4481" spans="3:6" x14ac:dyDescent="0.25">
      <c r="C4481" s="131">
        <v>40746</v>
      </c>
      <c r="D4481">
        <v>1.3903000000000001</v>
      </c>
      <c r="F4481">
        <v>1.3875</v>
      </c>
    </row>
    <row r="4482" spans="3:6" x14ac:dyDescent="0.25">
      <c r="C4482" s="131">
        <v>40749</v>
      </c>
      <c r="D4482">
        <v>1.3935999999999999</v>
      </c>
      <c r="F4482">
        <v>1.3908</v>
      </c>
    </row>
    <row r="4483" spans="3:6" x14ac:dyDescent="0.25">
      <c r="C4483" s="131">
        <v>40750</v>
      </c>
      <c r="D4483">
        <v>1.3924000000000001</v>
      </c>
      <c r="F4483">
        <v>1.3895999999999999</v>
      </c>
    </row>
    <row r="4484" spans="3:6" x14ac:dyDescent="0.25">
      <c r="C4484" s="131">
        <v>40751</v>
      </c>
      <c r="D4484">
        <v>1.3891</v>
      </c>
      <c r="F4484">
        <v>1.3864000000000001</v>
      </c>
    </row>
    <row r="4485" spans="3:6" x14ac:dyDescent="0.25">
      <c r="C4485" s="131">
        <v>40752</v>
      </c>
      <c r="D4485">
        <v>1.3908</v>
      </c>
      <c r="F4485">
        <v>1.3879999999999999</v>
      </c>
    </row>
    <row r="4486" spans="3:6" x14ac:dyDescent="0.25">
      <c r="C4486" s="131">
        <v>40753</v>
      </c>
      <c r="D4486">
        <v>1.395</v>
      </c>
      <c r="F4486">
        <v>1.3922000000000001</v>
      </c>
    </row>
    <row r="4487" spans="3:6" x14ac:dyDescent="0.25">
      <c r="C4487" s="131">
        <v>40755</v>
      </c>
      <c r="D4487">
        <v>1.395</v>
      </c>
      <c r="F4487">
        <v>1.3922000000000001</v>
      </c>
    </row>
    <row r="4488" spans="3:6" x14ac:dyDescent="0.25">
      <c r="C4488" s="131">
        <v>40756</v>
      </c>
      <c r="D4488">
        <v>1.3903000000000001</v>
      </c>
      <c r="F4488">
        <v>1.3875999999999999</v>
      </c>
    </row>
    <row r="4489" spans="3:6" x14ac:dyDescent="0.25">
      <c r="C4489" s="131">
        <v>40757</v>
      </c>
      <c r="D4489">
        <v>1.399</v>
      </c>
      <c r="F4489">
        <v>1.3962000000000001</v>
      </c>
    </row>
    <row r="4490" spans="3:6" x14ac:dyDescent="0.25">
      <c r="C4490" s="131">
        <v>40758</v>
      </c>
      <c r="D4490">
        <v>1.4060999999999999</v>
      </c>
      <c r="F4490">
        <v>1.4033</v>
      </c>
    </row>
    <row r="4491" spans="3:6" x14ac:dyDescent="0.25">
      <c r="C4491" s="131">
        <v>40759</v>
      </c>
      <c r="D4491">
        <v>1.4000999999999999</v>
      </c>
      <c r="F4491">
        <v>1.3973</v>
      </c>
    </row>
    <row r="4492" spans="3:6" x14ac:dyDescent="0.25">
      <c r="C4492" s="131">
        <v>40760</v>
      </c>
      <c r="D4492">
        <v>1.4191</v>
      </c>
      <c r="F4492">
        <v>1.4161999999999999</v>
      </c>
    </row>
    <row r="4493" spans="3:6" x14ac:dyDescent="0.25">
      <c r="C4493" s="131">
        <v>40763</v>
      </c>
      <c r="D4493">
        <v>1.4092</v>
      </c>
      <c r="F4493">
        <v>1.4064000000000001</v>
      </c>
    </row>
    <row r="4494" spans="3:6" x14ac:dyDescent="0.25">
      <c r="C4494" s="131">
        <v>40764</v>
      </c>
      <c r="D4494">
        <v>1.4098999999999999</v>
      </c>
      <c r="F4494">
        <v>1.407</v>
      </c>
    </row>
    <row r="4495" spans="3:6" x14ac:dyDescent="0.25">
      <c r="C4495" s="131">
        <v>40765</v>
      </c>
      <c r="D4495">
        <v>1.4067000000000001</v>
      </c>
      <c r="F4495">
        <v>1.4038999999999999</v>
      </c>
    </row>
    <row r="4496" spans="3:6" x14ac:dyDescent="0.25">
      <c r="C4496" s="131">
        <v>40766</v>
      </c>
      <c r="D4496">
        <v>1.4119999999999999</v>
      </c>
      <c r="F4496">
        <v>1.4091</v>
      </c>
    </row>
    <row r="4497" spans="3:6" x14ac:dyDescent="0.25">
      <c r="C4497" s="131">
        <v>40767</v>
      </c>
      <c r="D4497">
        <v>1.4119999999999999</v>
      </c>
      <c r="F4497">
        <v>1.4092</v>
      </c>
    </row>
    <row r="4498" spans="3:6" x14ac:dyDescent="0.25">
      <c r="C4498" s="131">
        <v>40770</v>
      </c>
      <c r="D4498">
        <v>1.4074</v>
      </c>
      <c r="F4498">
        <v>1.4046000000000001</v>
      </c>
    </row>
    <row r="4499" spans="3:6" x14ac:dyDescent="0.25">
      <c r="C4499" s="131">
        <v>40771</v>
      </c>
      <c r="D4499">
        <v>1.4093</v>
      </c>
      <c r="F4499">
        <v>1.4065000000000001</v>
      </c>
    </row>
    <row r="4500" spans="3:6" x14ac:dyDescent="0.25">
      <c r="C4500" s="131">
        <v>40772</v>
      </c>
      <c r="D4500">
        <v>1.4104000000000001</v>
      </c>
      <c r="F4500">
        <v>1.4076</v>
      </c>
    </row>
    <row r="4501" spans="3:6" x14ac:dyDescent="0.25">
      <c r="C4501" s="131">
        <v>40773</v>
      </c>
      <c r="D4501">
        <v>1.4157999999999999</v>
      </c>
      <c r="F4501">
        <v>1.413</v>
      </c>
    </row>
    <row r="4502" spans="3:6" x14ac:dyDescent="0.25">
      <c r="C4502" s="131">
        <v>40774</v>
      </c>
      <c r="D4502">
        <v>1.4218</v>
      </c>
      <c r="F4502">
        <v>1.419</v>
      </c>
    </row>
    <row r="4503" spans="3:6" x14ac:dyDescent="0.25">
      <c r="C4503" s="131">
        <v>40777</v>
      </c>
      <c r="D4503">
        <v>1.4211</v>
      </c>
      <c r="F4503">
        <v>1.4182999999999999</v>
      </c>
    </row>
    <row r="4504" spans="3:6" x14ac:dyDescent="0.25">
      <c r="C4504" s="131">
        <v>40778</v>
      </c>
      <c r="D4504">
        <v>1.4151</v>
      </c>
      <c r="F4504">
        <v>1.4123000000000001</v>
      </c>
    </row>
    <row r="4505" spans="3:6" x14ac:dyDescent="0.25">
      <c r="C4505" s="131">
        <v>40779</v>
      </c>
      <c r="D4505">
        <v>1.4180999999999999</v>
      </c>
      <c r="F4505">
        <v>1.4152</v>
      </c>
    </row>
    <row r="4506" spans="3:6" x14ac:dyDescent="0.25">
      <c r="C4506" s="131">
        <v>40780</v>
      </c>
      <c r="D4506">
        <v>1.4136</v>
      </c>
      <c r="F4506">
        <v>1.4108000000000001</v>
      </c>
    </row>
    <row r="4507" spans="3:6" x14ac:dyDescent="0.25">
      <c r="C4507" s="131">
        <v>40781</v>
      </c>
      <c r="D4507">
        <v>1.4149</v>
      </c>
      <c r="F4507">
        <v>1.4120999999999999</v>
      </c>
    </row>
    <row r="4508" spans="3:6" x14ac:dyDescent="0.25">
      <c r="C4508" s="131">
        <v>40784</v>
      </c>
      <c r="D4508">
        <v>1.4138999999999999</v>
      </c>
      <c r="F4508">
        <v>1.4111</v>
      </c>
    </row>
    <row r="4509" spans="3:6" x14ac:dyDescent="0.25">
      <c r="C4509" s="131">
        <v>40785</v>
      </c>
      <c r="D4509">
        <v>1.4149</v>
      </c>
      <c r="F4509">
        <v>1.4119999999999999</v>
      </c>
    </row>
    <row r="4510" spans="3:6" x14ac:dyDescent="0.25">
      <c r="C4510" s="131">
        <v>40786</v>
      </c>
      <c r="D4510">
        <v>1.4168000000000001</v>
      </c>
      <c r="F4510">
        <v>1.4139999999999999</v>
      </c>
    </row>
    <row r="4511" spans="3:6" x14ac:dyDescent="0.25">
      <c r="C4511" s="131">
        <v>40787</v>
      </c>
      <c r="D4511">
        <v>1.4142999999999999</v>
      </c>
      <c r="F4511">
        <v>1.4115</v>
      </c>
    </row>
    <row r="4512" spans="3:6" x14ac:dyDescent="0.25">
      <c r="C4512" s="131">
        <v>40788</v>
      </c>
      <c r="D4512">
        <v>1.4156</v>
      </c>
      <c r="F4512">
        <v>1.4128000000000001</v>
      </c>
    </row>
    <row r="4513" spans="3:6" x14ac:dyDescent="0.25">
      <c r="C4513" s="131">
        <v>40791</v>
      </c>
      <c r="D4513">
        <v>1.4249000000000001</v>
      </c>
      <c r="F4513">
        <v>1.4219999999999999</v>
      </c>
    </row>
    <row r="4514" spans="3:6" x14ac:dyDescent="0.25">
      <c r="C4514" s="131">
        <v>40792</v>
      </c>
      <c r="D4514">
        <v>1.4266000000000001</v>
      </c>
      <c r="F4514">
        <v>1.4238</v>
      </c>
    </row>
    <row r="4515" spans="3:6" x14ac:dyDescent="0.25">
      <c r="C4515" s="131">
        <v>40793</v>
      </c>
      <c r="D4515">
        <v>1.4204000000000001</v>
      </c>
      <c r="F4515">
        <v>1.4176</v>
      </c>
    </row>
    <row r="4516" spans="3:6" x14ac:dyDescent="0.25">
      <c r="C4516" s="131">
        <v>40794</v>
      </c>
      <c r="D4516">
        <v>1.4247000000000001</v>
      </c>
      <c r="F4516">
        <v>1.4218</v>
      </c>
    </row>
    <row r="4517" spans="3:6" x14ac:dyDescent="0.25">
      <c r="C4517" s="131">
        <v>40795</v>
      </c>
      <c r="D4517">
        <v>1.4237</v>
      </c>
      <c r="F4517">
        <v>1.4209000000000001</v>
      </c>
    </row>
    <row r="4518" spans="3:6" x14ac:dyDescent="0.25">
      <c r="C4518" s="131">
        <v>40798</v>
      </c>
      <c r="D4518">
        <v>1.4330000000000001</v>
      </c>
      <c r="F4518">
        <v>1.4300999999999999</v>
      </c>
    </row>
    <row r="4519" spans="3:6" x14ac:dyDescent="0.25">
      <c r="C4519" s="131">
        <v>40799</v>
      </c>
      <c r="D4519">
        <v>1.4320999999999999</v>
      </c>
      <c r="F4519">
        <v>1.4292</v>
      </c>
    </row>
    <row r="4520" spans="3:6" x14ac:dyDescent="0.25">
      <c r="C4520" s="131">
        <v>40800</v>
      </c>
      <c r="D4520">
        <v>1.4351</v>
      </c>
      <c r="F4520">
        <v>1.4321999999999999</v>
      </c>
    </row>
    <row r="4521" spans="3:6" x14ac:dyDescent="0.25">
      <c r="C4521" s="131">
        <v>40801</v>
      </c>
      <c r="D4521">
        <v>1.4313</v>
      </c>
      <c r="F4521">
        <v>1.4283999999999999</v>
      </c>
    </row>
    <row r="4522" spans="3:6" x14ac:dyDescent="0.25">
      <c r="C4522" s="131">
        <v>40802</v>
      </c>
      <c r="D4522">
        <v>1.425</v>
      </c>
      <c r="F4522">
        <v>1.4220999999999999</v>
      </c>
    </row>
    <row r="4523" spans="3:6" x14ac:dyDescent="0.25">
      <c r="C4523" s="131">
        <v>40805</v>
      </c>
      <c r="D4523">
        <v>1.4303999999999999</v>
      </c>
      <c r="F4523">
        <v>1.4275</v>
      </c>
    </row>
    <row r="4524" spans="3:6" x14ac:dyDescent="0.25">
      <c r="C4524" s="131">
        <v>40806</v>
      </c>
      <c r="D4524">
        <v>1.4314</v>
      </c>
      <c r="F4524">
        <v>1.4285000000000001</v>
      </c>
    </row>
    <row r="4525" spans="3:6" x14ac:dyDescent="0.25">
      <c r="C4525" s="131">
        <v>40807</v>
      </c>
      <c r="D4525">
        <v>1.4286000000000001</v>
      </c>
      <c r="F4525">
        <v>1.4257</v>
      </c>
    </row>
    <row r="4526" spans="3:6" x14ac:dyDescent="0.25">
      <c r="C4526" s="131">
        <v>40808</v>
      </c>
      <c r="D4526">
        <v>1.4348000000000001</v>
      </c>
      <c r="F4526">
        <v>1.4319</v>
      </c>
    </row>
    <row r="4527" spans="3:6" x14ac:dyDescent="0.25">
      <c r="C4527" s="131">
        <v>40809</v>
      </c>
      <c r="D4527">
        <v>1.4387000000000001</v>
      </c>
      <c r="F4527">
        <v>1.4359</v>
      </c>
    </row>
    <row r="4528" spans="3:6" x14ac:dyDescent="0.25">
      <c r="C4528" s="131">
        <v>40812</v>
      </c>
      <c r="D4528">
        <v>1.4389000000000001</v>
      </c>
      <c r="F4528">
        <v>1.4359999999999999</v>
      </c>
    </row>
    <row r="4529" spans="3:6" x14ac:dyDescent="0.25">
      <c r="C4529" s="131">
        <v>40813</v>
      </c>
      <c r="D4529">
        <v>1.4303999999999999</v>
      </c>
      <c r="F4529">
        <v>1.4275</v>
      </c>
    </row>
    <row r="4530" spans="3:6" x14ac:dyDescent="0.25">
      <c r="C4530" s="131">
        <v>40814</v>
      </c>
      <c r="D4530">
        <v>1.4276</v>
      </c>
      <c r="F4530">
        <v>1.4248000000000001</v>
      </c>
    </row>
    <row r="4531" spans="3:6" x14ac:dyDescent="0.25">
      <c r="C4531" s="131">
        <v>40815</v>
      </c>
      <c r="D4531">
        <v>1.4291</v>
      </c>
      <c r="F4531">
        <v>1.4261999999999999</v>
      </c>
    </row>
    <row r="4532" spans="3:6" x14ac:dyDescent="0.25">
      <c r="C4532" s="131">
        <v>40816</v>
      </c>
      <c r="D4532">
        <v>1.4305000000000001</v>
      </c>
      <c r="F4532">
        <v>1.4276</v>
      </c>
    </row>
    <row r="4533" spans="3:6" x14ac:dyDescent="0.25">
      <c r="C4533" s="131">
        <v>40820</v>
      </c>
      <c r="D4533">
        <v>1.4427000000000001</v>
      </c>
      <c r="F4533">
        <v>1.4398</v>
      </c>
    </row>
    <row r="4534" spans="3:6" x14ac:dyDescent="0.25">
      <c r="C4534" s="131">
        <v>40821</v>
      </c>
      <c r="D4534">
        <v>1.4402999999999999</v>
      </c>
      <c r="F4534">
        <v>1.4375</v>
      </c>
    </row>
    <row r="4535" spans="3:6" x14ac:dyDescent="0.25">
      <c r="C4535" s="131">
        <v>40822</v>
      </c>
      <c r="D4535">
        <v>1.4354</v>
      </c>
      <c r="F4535">
        <v>1.4326000000000001</v>
      </c>
    </row>
    <row r="4536" spans="3:6" x14ac:dyDescent="0.25">
      <c r="C4536" s="131">
        <v>40823</v>
      </c>
      <c r="D4536">
        <v>1.4316</v>
      </c>
      <c r="F4536">
        <v>1.4287000000000001</v>
      </c>
    </row>
    <row r="4537" spans="3:6" x14ac:dyDescent="0.25">
      <c r="C4537" s="131">
        <v>40826</v>
      </c>
      <c r="D4537">
        <v>1.4289000000000001</v>
      </c>
      <c r="F4537">
        <v>1.4259999999999999</v>
      </c>
    </row>
    <row r="4538" spans="3:6" x14ac:dyDescent="0.25">
      <c r="C4538" s="131">
        <v>40827</v>
      </c>
      <c r="D4538">
        <v>1.4267000000000001</v>
      </c>
      <c r="F4538">
        <v>1.4238</v>
      </c>
    </row>
    <row r="4539" spans="3:6" x14ac:dyDescent="0.25">
      <c r="C4539" s="131">
        <v>40828</v>
      </c>
      <c r="D4539">
        <v>1.4277</v>
      </c>
      <c r="F4539">
        <v>1.4248000000000001</v>
      </c>
    </row>
    <row r="4540" spans="3:6" x14ac:dyDescent="0.25">
      <c r="C4540" s="131">
        <v>40829</v>
      </c>
      <c r="D4540">
        <v>1.4196</v>
      </c>
      <c r="F4540">
        <v>1.4168000000000001</v>
      </c>
    </row>
    <row r="4541" spans="3:6" x14ac:dyDescent="0.25">
      <c r="C4541" s="131">
        <v>40830</v>
      </c>
      <c r="D4541">
        <v>1.4217</v>
      </c>
      <c r="F4541">
        <v>1.4189000000000001</v>
      </c>
    </row>
    <row r="4542" spans="3:6" x14ac:dyDescent="0.25">
      <c r="C4542" s="131">
        <v>40833</v>
      </c>
      <c r="D4542">
        <v>1.4157999999999999</v>
      </c>
      <c r="F4542">
        <v>1.4129</v>
      </c>
    </row>
    <row r="4543" spans="3:6" x14ac:dyDescent="0.25">
      <c r="C4543" s="131">
        <v>40834</v>
      </c>
      <c r="D4543">
        <v>1.4212</v>
      </c>
      <c r="F4543">
        <v>1.4182999999999999</v>
      </c>
    </row>
    <row r="4544" spans="3:6" x14ac:dyDescent="0.25">
      <c r="C4544" s="131">
        <v>40835</v>
      </c>
      <c r="D4544">
        <v>1.4206000000000001</v>
      </c>
      <c r="F4544">
        <v>1.4177999999999999</v>
      </c>
    </row>
    <row r="4545" spans="3:6" x14ac:dyDescent="0.25">
      <c r="C4545" s="131">
        <v>40836</v>
      </c>
      <c r="D4545">
        <v>1.4228000000000001</v>
      </c>
      <c r="F4545">
        <v>1.42</v>
      </c>
    </row>
    <row r="4546" spans="3:6" x14ac:dyDescent="0.25">
      <c r="C4546" s="131">
        <v>40837</v>
      </c>
      <c r="D4546">
        <v>1.4200999999999999</v>
      </c>
      <c r="F4546">
        <v>1.4172</v>
      </c>
    </row>
    <row r="4547" spans="3:6" x14ac:dyDescent="0.25">
      <c r="C4547" s="131">
        <v>40840</v>
      </c>
      <c r="D4547">
        <v>1.4193</v>
      </c>
      <c r="F4547">
        <v>1.4165000000000001</v>
      </c>
    </row>
    <row r="4548" spans="3:6" x14ac:dyDescent="0.25">
      <c r="C4548" s="131">
        <v>40841</v>
      </c>
      <c r="D4548">
        <v>1.4189000000000001</v>
      </c>
      <c r="F4548">
        <v>1.4160999999999999</v>
      </c>
    </row>
    <row r="4549" spans="3:6" x14ac:dyDescent="0.25">
      <c r="C4549" s="131">
        <v>40842</v>
      </c>
      <c r="D4549">
        <v>1.4268000000000001</v>
      </c>
      <c r="F4549">
        <v>1.4238999999999999</v>
      </c>
    </row>
    <row r="4550" spans="3:6" x14ac:dyDescent="0.25">
      <c r="C4550" s="131">
        <v>40843</v>
      </c>
      <c r="D4550">
        <v>1.4200999999999999</v>
      </c>
      <c r="F4550">
        <v>1.4173</v>
      </c>
    </row>
    <row r="4551" spans="3:6" x14ac:dyDescent="0.25">
      <c r="C4551" s="131">
        <v>40844</v>
      </c>
      <c r="D4551">
        <v>1.4177999999999999</v>
      </c>
      <c r="F4551">
        <v>1.4149</v>
      </c>
    </row>
    <row r="4552" spans="3:6" x14ac:dyDescent="0.25">
      <c r="C4552" s="131">
        <v>40847</v>
      </c>
      <c r="D4552">
        <v>1.4206000000000001</v>
      </c>
      <c r="F4552">
        <v>1.4177999999999999</v>
      </c>
    </row>
    <row r="4553" spans="3:6" x14ac:dyDescent="0.25">
      <c r="C4553" s="131">
        <v>40848</v>
      </c>
      <c r="D4553">
        <v>1.4259999999999999</v>
      </c>
      <c r="F4553">
        <v>1.4232</v>
      </c>
    </row>
    <row r="4554" spans="3:6" x14ac:dyDescent="0.25">
      <c r="C4554" s="131">
        <v>40849</v>
      </c>
      <c r="D4554">
        <v>1.4326000000000001</v>
      </c>
      <c r="F4554">
        <v>1.4298</v>
      </c>
    </row>
    <row r="4555" spans="3:6" x14ac:dyDescent="0.25">
      <c r="C4555" s="131">
        <v>40850</v>
      </c>
      <c r="D4555">
        <v>1.4349000000000001</v>
      </c>
      <c r="F4555">
        <v>1.4320999999999999</v>
      </c>
    </row>
    <row r="4556" spans="3:6" x14ac:dyDescent="0.25">
      <c r="C4556" s="131">
        <v>40851</v>
      </c>
      <c r="D4556">
        <v>1.4300999999999999</v>
      </c>
      <c r="F4556">
        <v>1.4272</v>
      </c>
    </row>
    <row r="4557" spans="3:6" x14ac:dyDescent="0.25">
      <c r="C4557" s="131">
        <v>40854</v>
      </c>
      <c r="D4557">
        <v>1.4331</v>
      </c>
      <c r="F4557">
        <v>1.4301999999999999</v>
      </c>
    </row>
    <row r="4558" spans="3:6" x14ac:dyDescent="0.25">
      <c r="C4558" s="131">
        <v>40855</v>
      </c>
      <c r="D4558">
        <v>1.4359999999999999</v>
      </c>
      <c r="F4558">
        <v>1.4331</v>
      </c>
    </row>
    <row r="4559" spans="3:6" x14ac:dyDescent="0.25">
      <c r="C4559" s="131">
        <v>40856</v>
      </c>
      <c r="D4559">
        <v>1.4353</v>
      </c>
      <c r="F4559">
        <v>1.4323999999999999</v>
      </c>
    </row>
    <row r="4560" spans="3:6" x14ac:dyDescent="0.25">
      <c r="C4560" s="131">
        <v>40857</v>
      </c>
      <c r="D4560">
        <v>1.4424999999999999</v>
      </c>
      <c r="F4560">
        <v>1.4396</v>
      </c>
    </row>
    <row r="4561" spans="3:6" x14ac:dyDescent="0.25">
      <c r="C4561" s="131">
        <v>40858</v>
      </c>
      <c r="D4561">
        <v>1.4398</v>
      </c>
      <c r="F4561">
        <v>1.4369000000000001</v>
      </c>
    </row>
    <row r="4562" spans="3:6" x14ac:dyDescent="0.25">
      <c r="C4562" s="131">
        <v>40861</v>
      </c>
      <c r="D4562">
        <v>1.4359999999999999</v>
      </c>
      <c r="F4562">
        <v>1.4332</v>
      </c>
    </row>
    <row r="4563" spans="3:6" x14ac:dyDescent="0.25">
      <c r="C4563" s="131">
        <v>40862</v>
      </c>
      <c r="D4563">
        <v>1.4422999999999999</v>
      </c>
      <c r="F4563">
        <v>1.4395</v>
      </c>
    </row>
    <row r="4564" spans="3:6" x14ac:dyDescent="0.25">
      <c r="C4564" s="131">
        <v>40863</v>
      </c>
      <c r="D4564">
        <v>1.4460999999999999</v>
      </c>
      <c r="F4564">
        <v>1.4432</v>
      </c>
    </row>
    <row r="4565" spans="3:6" x14ac:dyDescent="0.25">
      <c r="C4565" s="131">
        <v>40864</v>
      </c>
      <c r="D4565">
        <v>1.4437</v>
      </c>
      <c r="F4565">
        <v>1.4408000000000001</v>
      </c>
    </row>
    <row r="4566" spans="3:6" x14ac:dyDescent="0.25">
      <c r="C4566" s="131">
        <v>40865</v>
      </c>
      <c r="D4566">
        <v>1.4462999999999999</v>
      </c>
      <c r="F4566">
        <v>1.4434</v>
      </c>
    </row>
    <row r="4567" spans="3:6" x14ac:dyDescent="0.25">
      <c r="C4567" s="131">
        <v>40868</v>
      </c>
      <c r="D4567">
        <v>1.4448000000000001</v>
      </c>
      <c r="F4567">
        <v>1.4419</v>
      </c>
    </row>
    <row r="4568" spans="3:6" x14ac:dyDescent="0.25">
      <c r="C4568" s="131">
        <v>40869</v>
      </c>
      <c r="D4568">
        <v>1.4471000000000001</v>
      </c>
      <c r="F4568">
        <v>1.4441999999999999</v>
      </c>
    </row>
    <row r="4569" spans="3:6" x14ac:dyDescent="0.25">
      <c r="C4569" s="131">
        <v>40870</v>
      </c>
      <c r="D4569">
        <v>1.4501999999999999</v>
      </c>
      <c r="F4569">
        <v>1.4473</v>
      </c>
    </row>
    <row r="4570" spans="3:6" x14ac:dyDescent="0.25">
      <c r="C4570" s="131">
        <v>40871</v>
      </c>
      <c r="D4570">
        <v>1.4513</v>
      </c>
      <c r="F4570">
        <v>1.4483999999999999</v>
      </c>
    </row>
    <row r="4571" spans="3:6" x14ac:dyDescent="0.25">
      <c r="C4571" s="131">
        <v>40872</v>
      </c>
      <c r="D4571">
        <v>1.4529000000000001</v>
      </c>
      <c r="F4571">
        <v>1.45</v>
      </c>
    </row>
    <row r="4572" spans="3:6" x14ac:dyDescent="0.25">
      <c r="C4572" s="131">
        <v>40875</v>
      </c>
      <c r="D4572">
        <v>1.4512</v>
      </c>
      <c r="F4572">
        <v>1.4482999999999999</v>
      </c>
    </row>
    <row r="4573" spans="3:6" x14ac:dyDescent="0.25">
      <c r="C4573" s="131">
        <v>40876</v>
      </c>
      <c r="D4573">
        <v>1.4477</v>
      </c>
      <c r="F4573">
        <v>1.4448000000000001</v>
      </c>
    </row>
    <row r="4574" spans="3:6" x14ac:dyDescent="0.25">
      <c r="C4574" s="131">
        <v>40877</v>
      </c>
      <c r="D4574">
        <v>1.4490000000000001</v>
      </c>
      <c r="F4574">
        <v>1.4461999999999999</v>
      </c>
    </row>
    <row r="4575" spans="3:6" x14ac:dyDescent="0.25">
      <c r="C4575" s="131">
        <v>40878</v>
      </c>
      <c r="D4575">
        <v>1.4451000000000001</v>
      </c>
      <c r="F4575">
        <v>1.4421999999999999</v>
      </c>
    </row>
    <row r="4576" spans="3:6" x14ac:dyDescent="0.25">
      <c r="C4576" s="131">
        <v>40879</v>
      </c>
      <c r="D4576">
        <v>1.4459</v>
      </c>
      <c r="F4576">
        <v>1.4430000000000001</v>
      </c>
    </row>
    <row r="4577" spans="3:6" x14ac:dyDescent="0.25">
      <c r="C4577" s="131">
        <v>40882</v>
      </c>
      <c r="D4577">
        <v>1.4478</v>
      </c>
      <c r="F4577">
        <v>1.4450000000000001</v>
      </c>
    </row>
    <row r="4578" spans="3:6" x14ac:dyDescent="0.25">
      <c r="C4578" s="131">
        <v>40883</v>
      </c>
      <c r="D4578">
        <v>1.4517</v>
      </c>
      <c r="F4578">
        <v>1.4488000000000001</v>
      </c>
    </row>
    <row r="4579" spans="3:6" x14ac:dyDescent="0.25">
      <c r="C4579" s="131">
        <v>40884</v>
      </c>
      <c r="D4579">
        <v>1.4481999999999999</v>
      </c>
      <c r="F4579">
        <v>1.4453</v>
      </c>
    </row>
    <row r="4580" spans="3:6" x14ac:dyDescent="0.25">
      <c r="C4580" s="131">
        <v>40885</v>
      </c>
      <c r="D4580">
        <v>1.4493</v>
      </c>
      <c r="F4580">
        <v>1.4463999999999999</v>
      </c>
    </row>
    <row r="4581" spans="3:6" x14ac:dyDescent="0.25">
      <c r="C4581" s="131">
        <v>40886</v>
      </c>
      <c r="D4581">
        <v>1.4537</v>
      </c>
      <c r="F4581">
        <v>1.4508000000000001</v>
      </c>
    </row>
    <row r="4582" spans="3:6" x14ac:dyDescent="0.25">
      <c r="C4582" s="131">
        <v>40889</v>
      </c>
      <c r="D4582">
        <v>1.4494</v>
      </c>
      <c r="F4582">
        <v>1.4464999999999999</v>
      </c>
    </row>
    <row r="4583" spans="3:6" x14ac:dyDescent="0.25">
      <c r="C4583" s="131">
        <v>40890</v>
      </c>
      <c r="D4583">
        <v>1.4516</v>
      </c>
      <c r="F4583">
        <v>1.4487000000000001</v>
      </c>
    </row>
    <row r="4584" spans="3:6" x14ac:dyDescent="0.25">
      <c r="C4584" s="131">
        <v>40891</v>
      </c>
      <c r="D4584">
        <v>1.4503999999999999</v>
      </c>
      <c r="F4584">
        <v>1.4475</v>
      </c>
    </row>
    <row r="4585" spans="3:6" x14ac:dyDescent="0.25">
      <c r="C4585" s="131">
        <v>40892</v>
      </c>
      <c r="D4585">
        <v>1.4556</v>
      </c>
      <c r="F4585">
        <v>1.4527000000000001</v>
      </c>
    </row>
    <row r="4586" spans="3:6" x14ac:dyDescent="0.25">
      <c r="C4586" s="131">
        <v>40893</v>
      </c>
      <c r="D4586">
        <v>1.4537</v>
      </c>
      <c r="F4586">
        <v>1.4508000000000001</v>
      </c>
    </row>
    <row r="4587" spans="3:6" x14ac:dyDescent="0.25">
      <c r="C4587" s="131">
        <v>40896</v>
      </c>
      <c r="D4587">
        <v>1.4553</v>
      </c>
      <c r="F4587">
        <v>1.4523999999999999</v>
      </c>
    </row>
    <row r="4588" spans="3:6" x14ac:dyDescent="0.25">
      <c r="C4588" s="131">
        <v>40897</v>
      </c>
      <c r="D4588">
        <v>1.4548000000000001</v>
      </c>
      <c r="F4588">
        <v>1.4519</v>
      </c>
    </row>
    <row r="4589" spans="3:6" x14ac:dyDescent="0.25">
      <c r="C4589" s="131">
        <v>40898</v>
      </c>
      <c r="D4589">
        <v>1.4510000000000001</v>
      </c>
      <c r="F4589">
        <v>1.4480999999999999</v>
      </c>
    </row>
    <row r="4590" spans="3:6" x14ac:dyDescent="0.25">
      <c r="C4590" s="131">
        <v>40899</v>
      </c>
      <c r="D4590">
        <v>1.4523999999999999</v>
      </c>
      <c r="F4590">
        <v>1.4495</v>
      </c>
    </row>
    <row r="4591" spans="3:6" x14ac:dyDescent="0.25">
      <c r="C4591" s="131">
        <v>40900</v>
      </c>
      <c r="D4591">
        <v>1.4519</v>
      </c>
      <c r="F4591">
        <v>1.4490000000000001</v>
      </c>
    </row>
    <row r="4592" spans="3:6" x14ac:dyDescent="0.25">
      <c r="C4592" s="131">
        <v>40905</v>
      </c>
      <c r="D4592">
        <v>1.4497</v>
      </c>
      <c r="F4592">
        <v>1.4468000000000001</v>
      </c>
    </row>
    <row r="4593" spans="3:6" x14ac:dyDescent="0.25">
      <c r="C4593" s="131">
        <v>40906</v>
      </c>
      <c r="D4593">
        <v>1.4523999999999999</v>
      </c>
      <c r="F4593">
        <v>1.4495</v>
      </c>
    </row>
    <row r="4594" spans="3:6" x14ac:dyDescent="0.25">
      <c r="C4594" s="131">
        <v>40907</v>
      </c>
      <c r="D4594">
        <v>1.4545999999999999</v>
      </c>
      <c r="F4594">
        <v>1.4517</v>
      </c>
    </row>
    <row r="4595" spans="3:6" x14ac:dyDescent="0.25">
      <c r="C4595" s="131">
        <v>40908</v>
      </c>
      <c r="D4595">
        <v>1.4545999999999999</v>
      </c>
      <c r="F4595">
        <v>1.4517</v>
      </c>
    </row>
    <row r="4596" spans="3:6" x14ac:dyDescent="0.25">
      <c r="C4596" s="131">
        <v>40911</v>
      </c>
      <c r="D4596">
        <v>1.4504999999999999</v>
      </c>
      <c r="F4596">
        <v>1.4476</v>
      </c>
    </row>
    <row r="4597" spans="3:6" x14ac:dyDescent="0.25">
      <c r="C4597" s="131">
        <v>40912</v>
      </c>
      <c r="D4597">
        <v>1.4491000000000001</v>
      </c>
      <c r="F4597">
        <v>1.4461999999999999</v>
      </c>
    </row>
    <row r="4598" spans="3:6" x14ac:dyDescent="0.25">
      <c r="C4598" s="131">
        <v>40913</v>
      </c>
      <c r="D4598">
        <v>1.4501999999999999</v>
      </c>
      <c r="F4598">
        <v>1.4473</v>
      </c>
    </row>
    <row r="4599" spans="3:6" x14ac:dyDescent="0.25">
      <c r="C4599" s="131">
        <v>40914</v>
      </c>
      <c r="D4599">
        <v>1.4508000000000001</v>
      </c>
      <c r="F4599">
        <v>1.4479</v>
      </c>
    </row>
    <row r="4600" spans="3:6" x14ac:dyDescent="0.25">
      <c r="C4600" s="131">
        <v>40917</v>
      </c>
      <c r="D4600">
        <v>1.4536</v>
      </c>
      <c r="F4600">
        <v>1.4507000000000001</v>
      </c>
    </row>
    <row r="4601" spans="3:6" x14ac:dyDescent="0.25">
      <c r="C4601" s="131">
        <v>40918</v>
      </c>
      <c r="D4601">
        <v>1.4517</v>
      </c>
      <c r="F4601">
        <v>1.4488000000000001</v>
      </c>
    </row>
    <row r="4602" spans="3:6" x14ac:dyDescent="0.25">
      <c r="C4602" s="131">
        <v>40919</v>
      </c>
      <c r="D4602">
        <v>1.4516</v>
      </c>
      <c r="F4602">
        <v>1.4487000000000001</v>
      </c>
    </row>
    <row r="4603" spans="3:6" x14ac:dyDescent="0.25">
      <c r="C4603" s="131">
        <v>40920</v>
      </c>
      <c r="D4603">
        <v>1.4531000000000001</v>
      </c>
      <c r="F4603">
        <v>1.4501999999999999</v>
      </c>
    </row>
    <row r="4604" spans="3:6" x14ac:dyDescent="0.25">
      <c r="C4604" s="131">
        <v>40921</v>
      </c>
      <c r="D4604">
        <v>1.4486000000000001</v>
      </c>
      <c r="F4604">
        <v>1.4457</v>
      </c>
    </row>
    <row r="4605" spans="3:6" x14ac:dyDescent="0.25">
      <c r="C4605" s="131">
        <v>40924</v>
      </c>
      <c r="D4605">
        <v>1.4565999999999999</v>
      </c>
      <c r="F4605">
        <v>1.4537</v>
      </c>
    </row>
    <row r="4606" spans="3:6" x14ac:dyDescent="0.25">
      <c r="C4606" s="131">
        <v>40925</v>
      </c>
      <c r="D4606">
        <v>1.4512</v>
      </c>
      <c r="F4606">
        <v>1.4482999999999999</v>
      </c>
    </row>
    <row r="4607" spans="3:6" x14ac:dyDescent="0.25">
      <c r="C4607" s="131">
        <v>40926</v>
      </c>
      <c r="D4607">
        <v>1.4523999999999999</v>
      </c>
      <c r="F4607">
        <v>1.4495</v>
      </c>
    </row>
    <row r="4608" spans="3:6" x14ac:dyDescent="0.25">
      <c r="C4608" s="131">
        <v>40927</v>
      </c>
      <c r="D4608">
        <v>1.4536</v>
      </c>
      <c r="F4608">
        <v>1.4507000000000001</v>
      </c>
    </row>
    <row r="4609" spans="3:6" x14ac:dyDescent="0.25">
      <c r="C4609" s="131">
        <v>40928</v>
      </c>
      <c r="D4609">
        <v>1.4496</v>
      </c>
      <c r="F4609">
        <v>1.4467000000000001</v>
      </c>
    </row>
    <row r="4610" spans="3:6" x14ac:dyDescent="0.25">
      <c r="C4610" s="131">
        <v>40931</v>
      </c>
      <c r="D4610">
        <v>1.4480999999999999</v>
      </c>
      <c r="F4610">
        <v>1.4452</v>
      </c>
    </row>
    <row r="4611" spans="3:6" x14ac:dyDescent="0.25">
      <c r="C4611" s="131">
        <v>40932</v>
      </c>
      <c r="D4611">
        <v>1.4473</v>
      </c>
      <c r="F4611">
        <v>1.4443999999999999</v>
      </c>
    </row>
    <row r="4612" spans="3:6" x14ac:dyDescent="0.25">
      <c r="C4612" s="131">
        <v>40933</v>
      </c>
      <c r="D4612">
        <v>1.4419</v>
      </c>
      <c r="F4612">
        <v>1.4390000000000001</v>
      </c>
    </row>
    <row r="4613" spans="3:6" x14ac:dyDescent="0.25">
      <c r="C4613" s="131">
        <v>40935</v>
      </c>
      <c r="D4613">
        <v>1.4486000000000001</v>
      </c>
      <c r="F4613">
        <v>1.4457</v>
      </c>
    </row>
    <row r="4614" spans="3:6" x14ac:dyDescent="0.25">
      <c r="C4614" s="131">
        <v>40938</v>
      </c>
      <c r="D4614">
        <v>1.4518</v>
      </c>
      <c r="F4614">
        <v>1.4489000000000001</v>
      </c>
    </row>
    <row r="4615" spans="3:6" x14ac:dyDescent="0.25">
      <c r="C4615" s="131">
        <v>40939</v>
      </c>
      <c r="D4615">
        <v>1.4540999999999999</v>
      </c>
      <c r="F4615">
        <v>1.4512</v>
      </c>
    </row>
    <row r="4616" spans="3:6" x14ac:dyDescent="0.25">
      <c r="C4616" s="131">
        <v>40940</v>
      </c>
      <c r="D4616">
        <v>1.4556</v>
      </c>
      <c r="F4616">
        <v>1.4527000000000001</v>
      </c>
    </row>
    <row r="4617" spans="3:6" x14ac:dyDescent="0.25">
      <c r="C4617" s="131">
        <v>40941</v>
      </c>
      <c r="D4617">
        <v>1.4542999999999999</v>
      </c>
      <c r="F4617">
        <v>1.4514</v>
      </c>
    </row>
    <row r="4618" spans="3:6" x14ac:dyDescent="0.25">
      <c r="C4618" s="131">
        <v>40942</v>
      </c>
      <c r="D4618">
        <v>1.4556</v>
      </c>
      <c r="F4618">
        <v>1.4527000000000001</v>
      </c>
    </row>
    <row r="4619" spans="3:6" x14ac:dyDescent="0.25">
      <c r="C4619" s="131">
        <v>40945</v>
      </c>
      <c r="D4619">
        <v>1.4511000000000001</v>
      </c>
      <c r="F4619">
        <v>1.4481999999999999</v>
      </c>
    </row>
    <row r="4620" spans="3:6" x14ac:dyDescent="0.25">
      <c r="C4620" s="131">
        <v>40946</v>
      </c>
      <c r="D4620">
        <v>1.4470000000000001</v>
      </c>
      <c r="F4620">
        <v>1.4440999999999999</v>
      </c>
    </row>
    <row r="4621" spans="3:6" x14ac:dyDescent="0.25">
      <c r="C4621" s="131">
        <v>40947</v>
      </c>
      <c r="D4621">
        <v>1.4463999999999999</v>
      </c>
      <c r="F4621">
        <v>1.4435</v>
      </c>
    </row>
    <row r="4622" spans="3:6" x14ac:dyDescent="0.25">
      <c r="C4622" s="131">
        <v>40948</v>
      </c>
      <c r="D4622">
        <v>1.4452</v>
      </c>
      <c r="F4622">
        <v>1.4422999999999999</v>
      </c>
    </row>
    <row r="4623" spans="3:6" x14ac:dyDescent="0.25">
      <c r="C4623" s="131">
        <v>40949</v>
      </c>
      <c r="D4623">
        <v>1.4484999999999999</v>
      </c>
      <c r="F4623">
        <v>1.4456</v>
      </c>
    </row>
    <row r="4624" spans="3:6" x14ac:dyDescent="0.25">
      <c r="C4624" s="131">
        <v>40952</v>
      </c>
      <c r="D4624">
        <v>1.4488000000000001</v>
      </c>
      <c r="F4624">
        <v>1.4459</v>
      </c>
    </row>
    <row r="4625" spans="3:6" x14ac:dyDescent="0.25">
      <c r="C4625" s="131">
        <v>40953</v>
      </c>
      <c r="D4625">
        <v>1.4504999999999999</v>
      </c>
      <c r="F4625">
        <v>1.4476</v>
      </c>
    </row>
    <row r="4626" spans="3:6" x14ac:dyDescent="0.25">
      <c r="C4626" s="131">
        <v>40954</v>
      </c>
      <c r="D4626">
        <v>1.4495</v>
      </c>
      <c r="F4626">
        <v>1.4466000000000001</v>
      </c>
    </row>
    <row r="4627" spans="3:6" x14ac:dyDescent="0.25">
      <c r="C4627" s="131">
        <v>40955</v>
      </c>
      <c r="D4627">
        <v>1.4532</v>
      </c>
      <c r="F4627">
        <v>1.4502999999999999</v>
      </c>
    </row>
    <row r="4628" spans="3:6" x14ac:dyDescent="0.25">
      <c r="C4628" s="131">
        <v>40956</v>
      </c>
      <c r="D4628">
        <v>1.4481999999999999</v>
      </c>
      <c r="F4628">
        <v>1.4453</v>
      </c>
    </row>
    <row r="4629" spans="3:6" x14ac:dyDescent="0.25">
      <c r="C4629" s="131">
        <v>40959</v>
      </c>
      <c r="D4629">
        <v>1.4454</v>
      </c>
      <c r="F4629">
        <v>1.4424999999999999</v>
      </c>
    </row>
    <row r="4630" spans="3:6" x14ac:dyDescent="0.25">
      <c r="C4630" s="131">
        <v>40960</v>
      </c>
      <c r="D4630">
        <v>1.4476</v>
      </c>
      <c r="F4630">
        <v>1.4448000000000001</v>
      </c>
    </row>
    <row r="4631" spans="3:6" x14ac:dyDescent="0.25">
      <c r="C4631" s="131">
        <v>40961</v>
      </c>
      <c r="D4631">
        <v>1.4479</v>
      </c>
      <c r="F4631">
        <v>1.4450000000000001</v>
      </c>
    </row>
    <row r="4632" spans="3:6" x14ac:dyDescent="0.25">
      <c r="C4632" s="131">
        <v>40962</v>
      </c>
      <c r="D4632">
        <v>1.4503999999999999</v>
      </c>
      <c r="F4632">
        <v>1.4475</v>
      </c>
    </row>
    <row r="4633" spans="3:6" x14ac:dyDescent="0.25">
      <c r="C4633" s="131">
        <v>40963</v>
      </c>
      <c r="D4633">
        <v>1.4478</v>
      </c>
      <c r="F4633">
        <v>1.4449000000000001</v>
      </c>
    </row>
    <row r="4634" spans="3:6" x14ac:dyDescent="0.25">
      <c r="C4634" s="131">
        <v>40966</v>
      </c>
      <c r="D4634">
        <v>1.45</v>
      </c>
      <c r="F4634">
        <v>1.4472</v>
      </c>
    </row>
    <row r="4635" spans="3:6" x14ac:dyDescent="0.25">
      <c r="C4635" s="131">
        <v>40967</v>
      </c>
      <c r="D4635">
        <v>1.4525999999999999</v>
      </c>
      <c r="F4635">
        <v>1.4497</v>
      </c>
    </row>
    <row r="4636" spans="3:6" x14ac:dyDescent="0.25">
      <c r="C4636" s="131">
        <v>40968</v>
      </c>
      <c r="D4636">
        <v>1.4524999999999999</v>
      </c>
      <c r="F4636">
        <v>1.4496</v>
      </c>
    </row>
    <row r="4637" spans="3:6" x14ac:dyDescent="0.25">
      <c r="C4637" s="131">
        <v>40969</v>
      </c>
      <c r="D4637">
        <v>1.45</v>
      </c>
      <c r="F4637">
        <v>1.4471000000000001</v>
      </c>
    </row>
    <row r="4638" spans="3:6" x14ac:dyDescent="0.25">
      <c r="C4638" s="131">
        <v>40970</v>
      </c>
      <c r="D4638">
        <v>1.4469000000000001</v>
      </c>
      <c r="F4638">
        <v>1.444</v>
      </c>
    </row>
    <row r="4639" spans="3:6" x14ac:dyDescent="0.25">
      <c r="C4639" s="131">
        <v>40973</v>
      </c>
      <c r="D4639">
        <v>1.4505999999999999</v>
      </c>
      <c r="F4639">
        <v>1.4477</v>
      </c>
    </row>
    <row r="4640" spans="3:6" x14ac:dyDescent="0.25">
      <c r="C4640" s="131">
        <v>40974</v>
      </c>
      <c r="D4640">
        <v>1.4527000000000001</v>
      </c>
      <c r="F4640">
        <v>1.4498</v>
      </c>
    </row>
    <row r="4641" spans="3:6" x14ac:dyDescent="0.25">
      <c r="C4641" s="131">
        <v>40975</v>
      </c>
      <c r="D4641">
        <v>1.4556</v>
      </c>
      <c r="F4641">
        <v>1.4527000000000001</v>
      </c>
    </row>
    <row r="4642" spans="3:6" x14ac:dyDescent="0.25">
      <c r="C4642" s="131">
        <v>40976</v>
      </c>
      <c r="D4642">
        <v>1.4562999999999999</v>
      </c>
      <c r="F4642">
        <v>1.4534</v>
      </c>
    </row>
    <row r="4643" spans="3:6" x14ac:dyDescent="0.25">
      <c r="C4643" s="131">
        <v>40977</v>
      </c>
      <c r="D4643">
        <v>1.4539</v>
      </c>
      <c r="F4643">
        <v>1.4510000000000001</v>
      </c>
    </row>
    <row r="4644" spans="3:6" x14ac:dyDescent="0.25">
      <c r="C4644" s="131">
        <v>40980</v>
      </c>
      <c r="D4644">
        <v>1.4579</v>
      </c>
      <c r="F4644">
        <v>1.4550000000000001</v>
      </c>
    </row>
    <row r="4645" spans="3:6" x14ac:dyDescent="0.25">
      <c r="C4645" s="131">
        <v>40981</v>
      </c>
      <c r="D4645">
        <v>1.458</v>
      </c>
      <c r="F4645">
        <v>1.4551000000000001</v>
      </c>
    </row>
    <row r="4646" spans="3:6" x14ac:dyDescent="0.25">
      <c r="C4646" s="131">
        <v>40982</v>
      </c>
      <c r="D4646">
        <v>1.4536</v>
      </c>
      <c r="F4646">
        <v>1.4507000000000001</v>
      </c>
    </row>
    <row r="4647" spans="3:6" x14ac:dyDescent="0.25">
      <c r="C4647" s="131">
        <v>40983</v>
      </c>
      <c r="D4647">
        <v>1.4463999999999999</v>
      </c>
      <c r="F4647">
        <v>1.4436</v>
      </c>
    </row>
    <row r="4648" spans="3:6" x14ac:dyDescent="0.25">
      <c r="C4648" s="131">
        <v>40984</v>
      </c>
      <c r="D4648">
        <v>1.4481999999999999</v>
      </c>
      <c r="F4648">
        <v>1.4453</v>
      </c>
    </row>
    <row r="4649" spans="3:6" x14ac:dyDescent="0.25">
      <c r="C4649" s="131">
        <v>40987</v>
      </c>
      <c r="D4649">
        <v>1.4479</v>
      </c>
      <c r="F4649">
        <v>1.4450000000000001</v>
      </c>
    </row>
    <row r="4650" spans="3:6" x14ac:dyDescent="0.25">
      <c r="C4650" s="131">
        <v>40988</v>
      </c>
      <c r="D4650">
        <v>1.4491000000000001</v>
      </c>
      <c r="F4650">
        <v>1.4461999999999999</v>
      </c>
    </row>
    <row r="4651" spans="3:6" x14ac:dyDescent="0.25">
      <c r="C4651" s="131">
        <v>40989</v>
      </c>
      <c r="D4651">
        <v>1.4488000000000001</v>
      </c>
      <c r="F4651">
        <v>1.4459</v>
      </c>
    </row>
    <row r="4652" spans="3:6" x14ac:dyDescent="0.25">
      <c r="C4652" s="131">
        <v>40990</v>
      </c>
      <c r="D4652">
        <v>1.4518</v>
      </c>
      <c r="F4652">
        <v>1.4489000000000001</v>
      </c>
    </row>
    <row r="4653" spans="3:6" x14ac:dyDescent="0.25">
      <c r="C4653" s="131">
        <v>40991</v>
      </c>
      <c r="D4653">
        <v>1.4533</v>
      </c>
      <c r="F4653">
        <v>1.4502999999999999</v>
      </c>
    </row>
    <row r="4654" spans="3:6" x14ac:dyDescent="0.25">
      <c r="C4654" s="131">
        <v>40994</v>
      </c>
      <c r="D4654">
        <v>1.4527000000000001</v>
      </c>
      <c r="F4654">
        <v>1.4497</v>
      </c>
    </row>
    <row r="4655" spans="3:6" x14ac:dyDescent="0.25">
      <c r="C4655" s="131">
        <v>40995</v>
      </c>
      <c r="D4655">
        <v>1.4530000000000001</v>
      </c>
      <c r="F4655">
        <v>1.4500999999999999</v>
      </c>
    </row>
    <row r="4656" spans="3:6" x14ac:dyDescent="0.25">
      <c r="C4656" s="131">
        <v>40996</v>
      </c>
      <c r="D4656">
        <v>1.4570000000000001</v>
      </c>
      <c r="F4656">
        <v>1.4540999999999999</v>
      </c>
    </row>
    <row r="4657" spans="3:6" x14ac:dyDescent="0.25">
      <c r="C4657" s="131">
        <v>40997</v>
      </c>
      <c r="D4657">
        <v>1.4615</v>
      </c>
      <c r="F4657">
        <v>1.4585999999999999</v>
      </c>
    </row>
    <row r="4658" spans="3:6" x14ac:dyDescent="0.25">
      <c r="C4658" s="131">
        <v>40998</v>
      </c>
      <c r="D4658">
        <v>1.4636</v>
      </c>
      <c r="F4658">
        <v>1.4605999999999999</v>
      </c>
    </row>
    <row r="4659" spans="3:6" x14ac:dyDescent="0.25">
      <c r="C4659" s="131">
        <v>40999</v>
      </c>
      <c r="D4659">
        <v>1.4636</v>
      </c>
      <c r="F4659">
        <v>1.4605999999999999</v>
      </c>
    </row>
    <row r="4660" spans="3:6" x14ac:dyDescent="0.25">
      <c r="C4660" s="131">
        <v>41001</v>
      </c>
      <c r="D4660">
        <v>1.4613</v>
      </c>
      <c r="F4660">
        <v>1.4583999999999999</v>
      </c>
    </row>
    <row r="4661" spans="3:6" x14ac:dyDescent="0.25">
      <c r="C4661" s="131">
        <v>41002</v>
      </c>
      <c r="D4661">
        <v>1.464</v>
      </c>
      <c r="F4661">
        <v>1.4611000000000001</v>
      </c>
    </row>
    <row r="4662" spans="3:6" x14ac:dyDescent="0.25">
      <c r="C4662" s="131">
        <v>41003</v>
      </c>
      <c r="D4662">
        <v>1.4635</v>
      </c>
      <c r="F4662">
        <v>1.4604999999999999</v>
      </c>
    </row>
    <row r="4663" spans="3:6" x14ac:dyDescent="0.25">
      <c r="C4663" s="131">
        <v>41004</v>
      </c>
      <c r="D4663">
        <v>1.4635</v>
      </c>
      <c r="F4663">
        <v>1.4605999999999999</v>
      </c>
    </row>
    <row r="4664" spans="3:6" x14ac:dyDescent="0.25">
      <c r="C4664" s="131">
        <v>41009</v>
      </c>
      <c r="D4664">
        <v>1.4697</v>
      </c>
      <c r="F4664">
        <v>1.4668000000000001</v>
      </c>
    </row>
    <row r="4665" spans="3:6" x14ac:dyDescent="0.25">
      <c r="C4665" s="131">
        <v>41010</v>
      </c>
      <c r="D4665">
        <v>1.4684999999999999</v>
      </c>
      <c r="F4665">
        <v>1.4656</v>
      </c>
    </row>
    <row r="4666" spans="3:6" x14ac:dyDescent="0.25">
      <c r="C4666" s="131">
        <v>41011</v>
      </c>
      <c r="D4666">
        <v>1.4666999999999999</v>
      </c>
      <c r="F4666">
        <v>1.4638</v>
      </c>
    </row>
    <row r="4667" spans="3:6" x14ac:dyDescent="0.25">
      <c r="C4667" s="131">
        <v>41012</v>
      </c>
      <c r="D4667">
        <v>1.4709000000000001</v>
      </c>
      <c r="F4667">
        <v>1.4679</v>
      </c>
    </row>
    <row r="4668" spans="3:6" x14ac:dyDescent="0.25">
      <c r="C4668" s="131">
        <v>41015</v>
      </c>
      <c r="D4668">
        <v>1.4726999999999999</v>
      </c>
      <c r="F4668">
        <v>1.4697</v>
      </c>
    </row>
    <row r="4669" spans="3:6" x14ac:dyDescent="0.25">
      <c r="C4669" s="131">
        <v>41016</v>
      </c>
      <c r="D4669">
        <v>1.4731000000000001</v>
      </c>
      <c r="F4669">
        <v>1.4701</v>
      </c>
    </row>
    <row r="4670" spans="3:6" x14ac:dyDescent="0.25">
      <c r="C4670" s="131">
        <v>41017</v>
      </c>
      <c r="D4670">
        <v>1.4712000000000001</v>
      </c>
      <c r="F4670">
        <v>1.4681999999999999</v>
      </c>
    </row>
    <row r="4671" spans="3:6" x14ac:dyDescent="0.25">
      <c r="C4671" s="131">
        <v>41018</v>
      </c>
      <c r="D4671">
        <v>1.4728000000000001</v>
      </c>
      <c r="F4671">
        <v>1.4698</v>
      </c>
    </row>
    <row r="4672" spans="3:6" x14ac:dyDescent="0.25">
      <c r="C4672" s="131">
        <v>41019</v>
      </c>
      <c r="D4672">
        <v>1.4725999999999999</v>
      </c>
      <c r="F4672">
        <v>1.4697</v>
      </c>
    </row>
    <row r="4673" spans="3:6" x14ac:dyDescent="0.25">
      <c r="C4673" s="131">
        <v>41022</v>
      </c>
      <c r="D4673">
        <v>1.4761</v>
      </c>
      <c r="F4673">
        <v>1.4731000000000001</v>
      </c>
    </row>
    <row r="4674" spans="3:6" x14ac:dyDescent="0.25">
      <c r="C4674" s="131">
        <v>41023</v>
      </c>
      <c r="D4674">
        <v>1.4804999999999999</v>
      </c>
      <c r="F4674">
        <v>1.4776</v>
      </c>
    </row>
    <row r="4675" spans="3:6" x14ac:dyDescent="0.25">
      <c r="C4675" s="131">
        <v>41025</v>
      </c>
      <c r="D4675">
        <v>1.4782</v>
      </c>
      <c r="F4675">
        <v>1.4752000000000001</v>
      </c>
    </row>
    <row r="4676" spans="3:6" x14ac:dyDescent="0.25">
      <c r="C4676" s="131">
        <v>41026</v>
      </c>
      <c r="D4676">
        <v>1.4821</v>
      </c>
      <c r="F4676">
        <v>1.4791000000000001</v>
      </c>
    </row>
    <row r="4677" spans="3:6" x14ac:dyDescent="0.25">
      <c r="C4677" s="131">
        <v>41029</v>
      </c>
      <c r="D4677">
        <v>1.4819</v>
      </c>
      <c r="F4677">
        <v>1.4789000000000001</v>
      </c>
    </row>
    <row r="4678" spans="3:6" x14ac:dyDescent="0.25">
      <c r="C4678" s="131">
        <v>41030</v>
      </c>
      <c r="D4678">
        <v>1.4903</v>
      </c>
      <c r="F4678">
        <v>1.4873000000000001</v>
      </c>
    </row>
    <row r="4679" spans="3:6" x14ac:dyDescent="0.25">
      <c r="C4679" s="131">
        <v>41031</v>
      </c>
      <c r="D4679">
        <v>1.4861</v>
      </c>
      <c r="F4679">
        <v>1.4832000000000001</v>
      </c>
    </row>
    <row r="4680" spans="3:6" x14ac:dyDescent="0.25">
      <c r="C4680" s="131">
        <v>41032</v>
      </c>
      <c r="D4680">
        <v>1.4902</v>
      </c>
      <c r="F4680">
        <v>1.4872000000000001</v>
      </c>
    </row>
    <row r="4681" spans="3:6" x14ac:dyDescent="0.25">
      <c r="C4681" s="131">
        <v>41033</v>
      </c>
      <c r="D4681">
        <v>1.4914000000000001</v>
      </c>
      <c r="F4681">
        <v>1.4884999999999999</v>
      </c>
    </row>
    <row r="4682" spans="3:6" x14ac:dyDescent="0.25">
      <c r="C4682" s="131">
        <v>41036</v>
      </c>
      <c r="D4682">
        <v>1.4986999999999999</v>
      </c>
      <c r="F4682">
        <v>1.4957</v>
      </c>
    </row>
    <row r="4683" spans="3:6" x14ac:dyDescent="0.25">
      <c r="C4683" s="131">
        <v>41037</v>
      </c>
      <c r="D4683">
        <v>1.4978</v>
      </c>
      <c r="F4683">
        <v>1.4947999999999999</v>
      </c>
    </row>
    <row r="4684" spans="3:6" x14ac:dyDescent="0.25">
      <c r="C4684" s="131">
        <v>41038</v>
      </c>
      <c r="D4684">
        <v>1.5003</v>
      </c>
      <c r="F4684">
        <v>1.4973000000000001</v>
      </c>
    </row>
    <row r="4685" spans="3:6" x14ac:dyDescent="0.25">
      <c r="C4685" s="131">
        <v>41039</v>
      </c>
      <c r="D4685">
        <v>1.4986999999999999</v>
      </c>
      <c r="F4685">
        <v>1.4957</v>
      </c>
    </row>
    <row r="4686" spans="3:6" x14ac:dyDescent="0.25">
      <c r="C4686" s="131">
        <v>41040</v>
      </c>
      <c r="D4686">
        <v>1.502</v>
      </c>
      <c r="F4686">
        <v>1.4990000000000001</v>
      </c>
    </row>
    <row r="4687" spans="3:6" x14ac:dyDescent="0.25">
      <c r="C4687" s="131">
        <v>41043</v>
      </c>
      <c r="D4687">
        <v>1.5029999999999999</v>
      </c>
      <c r="F4687">
        <v>1.5</v>
      </c>
    </row>
    <row r="4688" spans="3:6" x14ac:dyDescent="0.25">
      <c r="C4688" s="131">
        <v>41044</v>
      </c>
      <c r="D4688">
        <v>1.5037</v>
      </c>
      <c r="F4688">
        <v>1.5006999999999999</v>
      </c>
    </row>
    <row r="4689" spans="3:6" x14ac:dyDescent="0.25">
      <c r="C4689" s="131">
        <v>41045</v>
      </c>
      <c r="D4689">
        <v>1.5046999999999999</v>
      </c>
      <c r="F4689">
        <v>1.5017</v>
      </c>
    </row>
    <row r="4690" spans="3:6" x14ac:dyDescent="0.25">
      <c r="C4690" s="131">
        <v>41046</v>
      </c>
      <c r="D4690">
        <v>1.5033000000000001</v>
      </c>
      <c r="F4690">
        <v>1.5003</v>
      </c>
    </row>
    <row r="4691" spans="3:6" x14ac:dyDescent="0.25">
      <c r="C4691" s="131">
        <v>41047</v>
      </c>
      <c r="D4691">
        <v>1.5102</v>
      </c>
      <c r="F4691">
        <v>1.5072000000000001</v>
      </c>
    </row>
    <row r="4692" spans="3:6" x14ac:dyDescent="0.25">
      <c r="C4692" s="131">
        <v>41050</v>
      </c>
      <c r="D4692">
        <v>1.5069999999999999</v>
      </c>
      <c r="F4692">
        <v>1.504</v>
      </c>
    </row>
    <row r="4693" spans="3:6" x14ac:dyDescent="0.25">
      <c r="C4693" s="131">
        <v>41051</v>
      </c>
      <c r="D4693">
        <v>1.5051000000000001</v>
      </c>
      <c r="F4693">
        <v>1.5021</v>
      </c>
    </row>
    <row r="4694" spans="3:6" x14ac:dyDescent="0.25">
      <c r="C4694" s="131">
        <v>41052</v>
      </c>
      <c r="D4694">
        <v>1.5073000000000001</v>
      </c>
      <c r="F4694">
        <v>1.5043</v>
      </c>
    </row>
    <row r="4695" spans="3:6" x14ac:dyDescent="0.25">
      <c r="C4695" s="131">
        <v>41053</v>
      </c>
      <c r="D4695">
        <v>1.5083</v>
      </c>
      <c r="F4695">
        <v>1.5053000000000001</v>
      </c>
    </row>
    <row r="4696" spans="3:6" x14ac:dyDescent="0.25">
      <c r="C4696" s="131">
        <v>41054</v>
      </c>
      <c r="D4696">
        <v>1.5071000000000001</v>
      </c>
      <c r="F4696">
        <v>1.504</v>
      </c>
    </row>
    <row r="4697" spans="3:6" x14ac:dyDescent="0.25">
      <c r="C4697" s="131">
        <v>41057</v>
      </c>
      <c r="D4697">
        <v>1.5061</v>
      </c>
      <c r="F4697">
        <v>1.5031000000000001</v>
      </c>
    </row>
    <row r="4698" spans="3:6" x14ac:dyDescent="0.25">
      <c r="C4698" s="131">
        <v>41058</v>
      </c>
      <c r="D4698">
        <v>1.5084</v>
      </c>
      <c r="F4698">
        <v>1.5054000000000001</v>
      </c>
    </row>
    <row r="4699" spans="3:6" x14ac:dyDescent="0.25">
      <c r="C4699" s="131">
        <v>41059</v>
      </c>
      <c r="D4699">
        <v>1.5127999999999999</v>
      </c>
      <c r="F4699">
        <v>1.5098</v>
      </c>
    </row>
    <row r="4700" spans="3:6" x14ac:dyDescent="0.25">
      <c r="C4700" s="131">
        <v>41060</v>
      </c>
      <c r="D4700">
        <v>1.5189999999999999</v>
      </c>
      <c r="F4700">
        <v>1.5159</v>
      </c>
    </row>
    <row r="4701" spans="3:6" x14ac:dyDescent="0.25">
      <c r="C4701" s="131">
        <v>41061</v>
      </c>
      <c r="D4701">
        <v>1.522</v>
      </c>
      <c r="F4701">
        <v>1.5189999999999999</v>
      </c>
    </row>
    <row r="4702" spans="3:6" x14ac:dyDescent="0.25">
      <c r="C4702" s="131">
        <v>41062</v>
      </c>
      <c r="D4702">
        <v>1.522</v>
      </c>
      <c r="F4702">
        <v>1.5189999999999999</v>
      </c>
    </row>
    <row r="4703" spans="3:6" x14ac:dyDescent="0.25">
      <c r="C4703" s="131">
        <v>41064</v>
      </c>
      <c r="D4703">
        <v>1.5239</v>
      </c>
      <c r="F4703">
        <v>1.5207999999999999</v>
      </c>
    </row>
    <row r="4704" spans="3:6" x14ac:dyDescent="0.25">
      <c r="C4704" s="131">
        <v>41065</v>
      </c>
      <c r="D4704">
        <v>1.5155000000000001</v>
      </c>
      <c r="F4704">
        <v>1.5124</v>
      </c>
    </row>
    <row r="4705" spans="3:6" x14ac:dyDescent="0.25">
      <c r="C4705" s="131">
        <v>41066</v>
      </c>
      <c r="D4705">
        <v>1.5125</v>
      </c>
      <c r="F4705">
        <v>1.5095000000000001</v>
      </c>
    </row>
    <row r="4706" spans="3:6" x14ac:dyDescent="0.25">
      <c r="C4706" s="131">
        <v>41067</v>
      </c>
      <c r="D4706">
        <v>1.5094000000000001</v>
      </c>
      <c r="F4706">
        <v>1.5064</v>
      </c>
    </row>
    <row r="4707" spans="3:6" x14ac:dyDescent="0.25">
      <c r="C4707" s="131">
        <v>41068</v>
      </c>
      <c r="D4707">
        <v>1.5118</v>
      </c>
      <c r="F4707">
        <v>1.5087999999999999</v>
      </c>
    </row>
    <row r="4708" spans="3:6" x14ac:dyDescent="0.25">
      <c r="C4708" s="131">
        <v>41072</v>
      </c>
      <c r="D4708">
        <v>1.5138</v>
      </c>
      <c r="F4708">
        <v>1.5107999999999999</v>
      </c>
    </row>
    <row r="4709" spans="3:6" x14ac:dyDescent="0.25">
      <c r="C4709" s="131">
        <v>41073</v>
      </c>
      <c r="D4709">
        <v>1.5105</v>
      </c>
      <c r="F4709">
        <v>1.5075000000000001</v>
      </c>
    </row>
    <row r="4710" spans="3:6" x14ac:dyDescent="0.25">
      <c r="C4710" s="131">
        <v>41074</v>
      </c>
      <c r="D4710">
        <v>1.5166999999999999</v>
      </c>
      <c r="F4710">
        <v>1.5136000000000001</v>
      </c>
    </row>
    <row r="4711" spans="3:6" x14ac:dyDescent="0.25">
      <c r="C4711" s="131">
        <v>41075</v>
      </c>
      <c r="D4711">
        <v>1.5156000000000001</v>
      </c>
      <c r="F4711">
        <v>1.5125</v>
      </c>
    </row>
    <row r="4712" spans="3:6" x14ac:dyDescent="0.25">
      <c r="C4712" s="131">
        <v>41078</v>
      </c>
      <c r="D4712">
        <v>1.5123</v>
      </c>
      <c r="F4712">
        <v>1.5093000000000001</v>
      </c>
    </row>
    <row r="4713" spans="3:6" x14ac:dyDescent="0.25">
      <c r="C4713" s="131">
        <v>41079</v>
      </c>
      <c r="D4713">
        <v>1.5168999999999999</v>
      </c>
      <c r="F4713">
        <v>1.5139</v>
      </c>
    </row>
    <row r="4714" spans="3:6" x14ac:dyDescent="0.25">
      <c r="C4714" s="131">
        <v>41080</v>
      </c>
      <c r="D4714">
        <v>1.5107999999999999</v>
      </c>
      <c r="F4714">
        <v>1.5078</v>
      </c>
    </row>
    <row r="4715" spans="3:6" x14ac:dyDescent="0.25">
      <c r="C4715" s="131">
        <v>41081</v>
      </c>
      <c r="D4715">
        <v>1.51</v>
      </c>
      <c r="F4715">
        <v>1.5069999999999999</v>
      </c>
    </row>
    <row r="4716" spans="3:6" x14ac:dyDescent="0.25">
      <c r="C4716" s="131">
        <v>41082</v>
      </c>
      <c r="D4716">
        <v>1.5141</v>
      </c>
      <c r="F4716">
        <v>1.5109999999999999</v>
      </c>
    </row>
    <row r="4717" spans="3:6" x14ac:dyDescent="0.25">
      <c r="C4717" s="131">
        <v>41085</v>
      </c>
      <c r="D4717">
        <v>1.5162</v>
      </c>
      <c r="F4717">
        <v>1.5132000000000001</v>
      </c>
    </row>
    <row r="4718" spans="3:6" x14ac:dyDescent="0.25">
      <c r="C4718" s="131">
        <v>41086</v>
      </c>
      <c r="D4718">
        <v>1.5188999999999999</v>
      </c>
      <c r="F4718">
        <v>1.5159</v>
      </c>
    </row>
    <row r="4719" spans="3:6" x14ac:dyDescent="0.25">
      <c r="C4719" s="131">
        <v>41087</v>
      </c>
      <c r="D4719">
        <v>1.5173000000000001</v>
      </c>
      <c r="F4719">
        <v>1.5142</v>
      </c>
    </row>
    <row r="4720" spans="3:6" x14ac:dyDescent="0.25">
      <c r="C4720" s="131">
        <v>41088</v>
      </c>
      <c r="D4720">
        <v>1.5175000000000001</v>
      </c>
      <c r="F4720">
        <v>1.5145</v>
      </c>
    </row>
    <row r="4721" spans="3:6" x14ac:dyDescent="0.25">
      <c r="C4721" s="131">
        <v>41089</v>
      </c>
      <c r="D4721">
        <v>1.5158</v>
      </c>
      <c r="F4721">
        <v>1.5126999999999999</v>
      </c>
    </row>
    <row r="4722" spans="3:6" x14ac:dyDescent="0.25">
      <c r="C4722" s="131">
        <v>41090</v>
      </c>
      <c r="D4722">
        <v>1.5158</v>
      </c>
      <c r="F4722">
        <v>1.5126999999999999</v>
      </c>
    </row>
    <row r="4723" spans="3:6" x14ac:dyDescent="0.25">
      <c r="C4723" s="131">
        <v>41092</v>
      </c>
      <c r="D4723">
        <v>1.5130999999999999</v>
      </c>
      <c r="F4723">
        <v>1.5101</v>
      </c>
    </row>
    <row r="4724" spans="3:6" x14ac:dyDescent="0.25">
      <c r="C4724" s="131">
        <v>41093</v>
      </c>
      <c r="D4724">
        <v>1.5134000000000001</v>
      </c>
      <c r="F4724">
        <v>1.5104</v>
      </c>
    </row>
    <row r="4725" spans="3:6" x14ac:dyDescent="0.25">
      <c r="C4725" s="131">
        <v>41094</v>
      </c>
      <c r="D4725">
        <v>1.5115000000000001</v>
      </c>
      <c r="F4725">
        <v>1.5084</v>
      </c>
    </row>
    <row r="4726" spans="3:6" x14ac:dyDescent="0.25">
      <c r="C4726" s="131">
        <v>41095</v>
      </c>
      <c r="D4726">
        <v>1.5163</v>
      </c>
      <c r="F4726">
        <v>1.5132000000000001</v>
      </c>
    </row>
    <row r="4727" spans="3:6" x14ac:dyDescent="0.25">
      <c r="C4727" s="131">
        <v>41096</v>
      </c>
      <c r="D4727">
        <v>1.5158</v>
      </c>
      <c r="F4727">
        <v>1.5127999999999999</v>
      </c>
    </row>
    <row r="4728" spans="3:6" x14ac:dyDescent="0.25">
      <c r="C4728" s="131">
        <v>41099</v>
      </c>
      <c r="D4728">
        <v>1.52</v>
      </c>
      <c r="F4728">
        <v>1.5169999999999999</v>
      </c>
    </row>
    <row r="4729" spans="3:6" x14ac:dyDescent="0.25">
      <c r="C4729" s="131">
        <v>41100</v>
      </c>
      <c r="D4729">
        <v>1.5209999999999999</v>
      </c>
      <c r="F4729">
        <v>1.518</v>
      </c>
    </row>
    <row r="4730" spans="3:6" x14ac:dyDescent="0.25">
      <c r="C4730" s="131">
        <v>41101</v>
      </c>
      <c r="D4730">
        <v>1.5216000000000001</v>
      </c>
      <c r="F4730">
        <v>1.5185999999999999</v>
      </c>
    </row>
    <row r="4731" spans="3:6" x14ac:dyDescent="0.25">
      <c r="C4731" s="131">
        <v>41102</v>
      </c>
      <c r="D4731">
        <v>1.528</v>
      </c>
      <c r="F4731">
        <v>1.5248999999999999</v>
      </c>
    </row>
    <row r="4732" spans="3:6" x14ac:dyDescent="0.25">
      <c r="C4732" s="131">
        <v>41103</v>
      </c>
      <c r="D4732">
        <v>1.5291999999999999</v>
      </c>
      <c r="F4732">
        <v>1.5261</v>
      </c>
    </row>
    <row r="4733" spans="3:6" x14ac:dyDescent="0.25">
      <c r="C4733" s="131">
        <v>41106</v>
      </c>
      <c r="D4733">
        <v>1.5285</v>
      </c>
      <c r="F4733">
        <v>1.5254000000000001</v>
      </c>
    </row>
    <row r="4734" spans="3:6" x14ac:dyDescent="0.25">
      <c r="C4734" s="131">
        <v>41107</v>
      </c>
      <c r="D4734">
        <v>1.5281</v>
      </c>
      <c r="F4734">
        <v>1.5250999999999999</v>
      </c>
    </row>
    <row r="4735" spans="3:6" x14ac:dyDescent="0.25">
      <c r="C4735" s="131">
        <v>41108</v>
      </c>
      <c r="D4735">
        <v>1.5286</v>
      </c>
      <c r="F4735">
        <v>1.5256000000000001</v>
      </c>
    </row>
    <row r="4736" spans="3:6" x14ac:dyDescent="0.25">
      <c r="C4736" s="131">
        <v>41109</v>
      </c>
      <c r="D4736">
        <v>1.5279</v>
      </c>
      <c r="F4736">
        <v>1.5248999999999999</v>
      </c>
    </row>
    <row r="4737" spans="3:6" x14ac:dyDescent="0.25">
      <c r="C4737" s="131">
        <v>41110</v>
      </c>
      <c r="D4737">
        <v>1.5284</v>
      </c>
      <c r="F4737">
        <v>1.5253000000000001</v>
      </c>
    </row>
    <row r="4738" spans="3:6" x14ac:dyDescent="0.25">
      <c r="C4738" s="131">
        <v>41113</v>
      </c>
      <c r="D4738">
        <v>1.5350999999999999</v>
      </c>
      <c r="F4738">
        <v>1.532</v>
      </c>
    </row>
    <row r="4739" spans="3:6" x14ac:dyDescent="0.25">
      <c r="C4739" s="131">
        <v>41114</v>
      </c>
      <c r="D4739">
        <v>1.5330999999999999</v>
      </c>
      <c r="F4739">
        <v>1.5301</v>
      </c>
    </row>
    <row r="4740" spans="3:6" x14ac:dyDescent="0.25">
      <c r="C4740" s="131">
        <v>41115</v>
      </c>
      <c r="D4740">
        <v>1.5347999999999999</v>
      </c>
      <c r="F4740">
        <v>1.5317000000000001</v>
      </c>
    </row>
    <row r="4741" spans="3:6" x14ac:dyDescent="0.25">
      <c r="C4741" s="131">
        <v>41116</v>
      </c>
      <c r="D4741">
        <v>1.5326</v>
      </c>
      <c r="F4741">
        <v>1.5295000000000001</v>
      </c>
    </row>
    <row r="4742" spans="3:6" x14ac:dyDescent="0.25">
      <c r="C4742" s="131">
        <v>41117</v>
      </c>
      <c r="D4742">
        <v>1.5236000000000001</v>
      </c>
      <c r="F4742">
        <v>1.5206</v>
      </c>
    </row>
    <row r="4743" spans="3:6" x14ac:dyDescent="0.25">
      <c r="C4743" s="131">
        <v>41120</v>
      </c>
      <c r="D4743">
        <v>1.5184</v>
      </c>
      <c r="F4743">
        <v>1.5154000000000001</v>
      </c>
    </row>
    <row r="4744" spans="3:6" x14ac:dyDescent="0.25">
      <c r="C4744" s="131">
        <v>41121</v>
      </c>
      <c r="D4744">
        <v>1.5194000000000001</v>
      </c>
      <c r="F4744">
        <v>1.5164</v>
      </c>
    </row>
    <row r="4745" spans="3:6" x14ac:dyDescent="0.25">
      <c r="C4745" s="131">
        <v>41122</v>
      </c>
      <c r="D4745">
        <v>1.5186999999999999</v>
      </c>
      <c r="F4745">
        <v>1.5156000000000001</v>
      </c>
    </row>
    <row r="4746" spans="3:6" x14ac:dyDescent="0.25">
      <c r="C4746" s="131">
        <v>41123</v>
      </c>
      <c r="D4746">
        <v>1.5168999999999999</v>
      </c>
      <c r="F4746">
        <v>1.5138</v>
      </c>
    </row>
    <row r="4747" spans="3:6" x14ac:dyDescent="0.25">
      <c r="C4747" s="131">
        <v>41124</v>
      </c>
      <c r="D4747">
        <v>1.5194000000000001</v>
      </c>
      <c r="F4747">
        <v>1.5164</v>
      </c>
    </row>
    <row r="4748" spans="3:6" x14ac:dyDescent="0.25">
      <c r="C4748" s="131">
        <v>41127</v>
      </c>
      <c r="D4748">
        <v>1.5109999999999999</v>
      </c>
      <c r="F4748">
        <v>1.5079</v>
      </c>
    </row>
    <row r="4749" spans="3:6" x14ac:dyDescent="0.25">
      <c r="C4749" s="131">
        <v>41128</v>
      </c>
      <c r="D4749">
        <v>1.5121</v>
      </c>
      <c r="F4749">
        <v>1.5091000000000001</v>
      </c>
    </row>
    <row r="4750" spans="3:6" x14ac:dyDescent="0.25">
      <c r="C4750" s="131">
        <v>41129</v>
      </c>
      <c r="D4750">
        <v>1.5102</v>
      </c>
      <c r="F4750">
        <v>1.5072000000000001</v>
      </c>
    </row>
    <row r="4751" spans="3:6" x14ac:dyDescent="0.25">
      <c r="C4751" s="131">
        <v>41130</v>
      </c>
      <c r="D4751">
        <v>1.5093000000000001</v>
      </c>
      <c r="F4751">
        <v>1.5063</v>
      </c>
    </row>
    <row r="4752" spans="3:6" x14ac:dyDescent="0.25">
      <c r="C4752" s="131">
        <v>41131</v>
      </c>
      <c r="D4752">
        <v>1.5145999999999999</v>
      </c>
      <c r="F4752">
        <v>1.5116000000000001</v>
      </c>
    </row>
    <row r="4753" spans="3:6" x14ac:dyDescent="0.25">
      <c r="C4753" s="131">
        <v>41134</v>
      </c>
      <c r="D4753">
        <v>1.5143</v>
      </c>
      <c r="F4753">
        <v>1.5112000000000001</v>
      </c>
    </row>
    <row r="4754" spans="3:6" x14ac:dyDescent="0.25">
      <c r="C4754" s="131">
        <v>41135</v>
      </c>
      <c r="D4754">
        <v>1.5125</v>
      </c>
      <c r="F4754">
        <v>1.5095000000000001</v>
      </c>
    </row>
    <row r="4755" spans="3:6" x14ac:dyDescent="0.25">
      <c r="C4755" s="131">
        <v>41136</v>
      </c>
      <c r="D4755">
        <v>1.5104</v>
      </c>
      <c r="F4755">
        <v>1.5074000000000001</v>
      </c>
    </row>
    <row r="4756" spans="3:6" x14ac:dyDescent="0.25">
      <c r="C4756" s="131">
        <v>41137</v>
      </c>
      <c r="D4756">
        <v>1.5061</v>
      </c>
      <c r="F4756">
        <v>1.5031000000000001</v>
      </c>
    </row>
    <row r="4757" spans="3:6" x14ac:dyDescent="0.25">
      <c r="C4757" s="131">
        <v>41138</v>
      </c>
      <c r="D4757">
        <v>1.5068999999999999</v>
      </c>
      <c r="F4757">
        <v>1.5038</v>
      </c>
    </row>
    <row r="4758" spans="3:6" x14ac:dyDescent="0.25">
      <c r="C4758" s="131">
        <v>41141</v>
      </c>
      <c r="D4758">
        <v>1.5082</v>
      </c>
      <c r="F4758">
        <v>1.5052000000000001</v>
      </c>
    </row>
    <row r="4759" spans="3:6" x14ac:dyDescent="0.25">
      <c r="C4759" s="131">
        <v>41142</v>
      </c>
      <c r="D4759">
        <v>1.508</v>
      </c>
      <c r="F4759">
        <v>1.5049999999999999</v>
      </c>
    </row>
    <row r="4760" spans="3:6" x14ac:dyDescent="0.25">
      <c r="C4760" s="131">
        <v>41143</v>
      </c>
      <c r="D4760">
        <v>1.5115000000000001</v>
      </c>
      <c r="F4760">
        <v>1.5085</v>
      </c>
    </row>
    <row r="4761" spans="3:6" x14ac:dyDescent="0.25">
      <c r="C4761" s="131">
        <v>41144</v>
      </c>
      <c r="D4761">
        <v>1.516</v>
      </c>
      <c r="F4761">
        <v>1.5128999999999999</v>
      </c>
    </row>
    <row r="4762" spans="3:6" x14ac:dyDescent="0.25">
      <c r="C4762" s="131">
        <v>41145</v>
      </c>
      <c r="D4762">
        <v>1.5173000000000001</v>
      </c>
      <c r="F4762">
        <v>1.5142</v>
      </c>
    </row>
    <row r="4763" spans="3:6" x14ac:dyDescent="0.25">
      <c r="C4763" s="131">
        <v>41148</v>
      </c>
      <c r="D4763">
        <v>1.5194000000000001</v>
      </c>
      <c r="F4763">
        <v>1.5164</v>
      </c>
    </row>
    <row r="4764" spans="3:6" x14ac:dyDescent="0.25">
      <c r="C4764" s="131">
        <v>41149</v>
      </c>
      <c r="D4764">
        <v>1.5199</v>
      </c>
      <c r="F4764">
        <v>1.5168999999999999</v>
      </c>
    </row>
    <row r="4765" spans="3:6" x14ac:dyDescent="0.25">
      <c r="C4765" s="131">
        <v>41150</v>
      </c>
      <c r="D4765">
        <v>1.5210999999999999</v>
      </c>
      <c r="F4765">
        <v>1.5181</v>
      </c>
    </row>
    <row r="4766" spans="3:6" x14ac:dyDescent="0.25">
      <c r="C4766" s="131">
        <v>41151</v>
      </c>
      <c r="D4766">
        <v>1.5254000000000001</v>
      </c>
      <c r="F4766">
        <v>1.5223</v>
      </c>
    </row>
    <row r="4767" spans="3:6" x14ac:dyDescent="0.25">
      <c r="C4767" s="131">
        <v>41152</v>
      </c>
      <c r="D4767">
        <v>1.5283</v>
      </c>
      <c r="F4767">
        <v>1.5253000000000001</v>
      </c>
    </row>
    <row r="4768" spans="3:6" x14ac:dyDescent="0.25">
      <c r="C4768" s="131">
        <v>41155</v>
      </c>
      <c r="D4768">
        <v>1.5297000000000001</v>
      </c>
      <c r="F4768">
        <v>1.5266999999999999</v>
      </c>
    </row>
    <row r="4769" spans="3:6" x14ac:dyDescent="0.25">
      <c r="C4769" s="131">
        <v>41156</v>
      </c>
      <c r="D4769">
        <v>1.5290999999999999</v>
      </c>
      <c r="F4769">
        <v>1.526</v>
      </c>
    </row>
    <row r="4770" spans="3:6" x14ac:dyDescent="0.25">
      <c r="C4770" s="131">
        <v>41157</v>
      </c>
      <c r="D4770">
        <v>1.5322</v>
      </c>
      <c r="F4770">
        <v>1.5290999999999999</v>
      </c>
    </row>
    <row r="4771" spans="3:6" x14ac:dyDescent="0.25">
      <c r="C4771" s="131">
        <v>41158</v>
      </c>
      <c r="D4771">
        <v>1.5297000000000001</v>
      </c>
      <c r="F4771">
        <v>1.5266999999999999</v>
      </c>
    </row>
    <row r="4772" spans="3:6" x14ac:dyDescent="0.25">
      <c r="C4772" s="131">
        <v>41159</v>
      </c>
      <c r="D4772">
        <v>1.5251999999999999</v>
      </c>
      <c r="F4772">
        <v>1.5222</v>
      </c>
    </row>
    <row r="4773" spans="3:6" x14ac:dyDescent="0.25">
      <c r="C4773" s="131">
        <v>41162</v>
      </c>
      <c r="D4773">
        <v>1.5299</v>
      </c>
      <c r="F4773">
        <v>1.5268999999999999</v>
      </c>
    </row>
    <row r="4774" spans="3:6" x14ac:dyDescent="0.25">
      <c r="C4774" s="131">
        <v>41163</v>
      </c>
      <c r="D4774">
        <v>1.5305</v>
      </c>
      <c r="F4774">
        <v>1.5274000000000001</v>
      </c>
    </row>
    <row r="4775" spans="3:6" x14ac:dyDescent="0.25">
      <c r="C4775" s="131">
        <v>41164</v>
      </c>
      <c r="D4775">
        <v>1.5279</v>
      </c>
      <c r="F4775">
        <v>1.5247999999999999</v>
      </c>
    </row>
    <row r="4776" spans="3:6" x14ac:dyDescent="0.25">
      <c r="C4776" s="131">
        <v>41165</v>
      </c>
      <c r="D4776">
        <v>1.5267999999999999</v>
      </c>
      <c r="F4776">
        <v>1.5238</v>
      </c>
    </row>
    <row r="4777" spans="3:6" x14ac:dyDescent="0.25">
      <c r="C4777" s="131">
        <v>41166</v>
      </c>
      <c r="D4777">
        <v>1.5249999999999999</v>
      </c>
      <c r="F4777">
        <v>1.522</v>
      </c>
    </row>
    <row r="4778" spans="3:6" x14ac:dyDescent="0.25">
      <c r="C4778" s="131">
        <v>41169</v>
      </c>
      <c r="D4778">
        <v>1.5188999999999999</v>
      </c>
      <c r="F4778">
        <v>1.5159</v>
      </c>
    </row>
    <row r="4779" spans="3:6" x14ac:dyDescent="0.25">
      <c r="C4779" s="131">
        <v>41170</v>
      </c>
      <c r="D4779">
        <v>1.5246999999999999</v>
      </c>
      <c r="F4779">
        <v>1.5217000000000001</v>
      </c>
    </row>
    <row r="4780" spans="3:6" x14ac:dyDescent="0.25">
      <c r="C4780" s="131">
        <v>41171</v>
      </c>
      <c r="D4780">
        <v>1.5245</v>
      </c>
      <c r="F4780">
        <v>1.5214000000000001</v>
      </c>
    </row>
    <row r="4781" spans="3:6" x14ac:dyDescent="0.25">
      <c r="C4781" s="131">
        <v>41172</v>
      </c>
      <c r="D4781">
        <v>1.5311999999999999</v>
      </c>
      <c r="F4781">
        <v>1.5282</v>
      </c>
    </row>
    <row r="4782" spans="3:6" x14ac:dyDescent="0.25">
      <c r="C4782" s="131">
        <v>41173</v>
      </c>
      <c r="D4782">
        <v>1.528</v>
      </c>
      <c r="F4782">
        <v>1.5249999999999999</v>
      </c>
    </row>
    <row r="4783" spans="3:6" x14ac:dyDescent="0.25">
      <c r="C4783" s="131">
        <v>41176</v>
      </c>
      <c r="D4783">
        <v>1.5309999999999999</v>
      </c>
      <c r="F4783">
        <v>1.528</v>
      </c>
    </row>
    <row r="4784" spans="3:6" x14ac:dyDescent="0.25">
      <c r="C4784" s="131">
        <v>41177</v>
      </c>
      <c r="D4784">
        <v>1.5335000000000001</v>
      </c>
      <c r="F4784">
        <v>1.5304</v>
      </c>
    </row>
    <row r="4785" spans="3:6" x14ac:dyDescent="0.25">
      <c r="C4785" s="131">
        <v>41178</v>
      </c>
      <c r="D4785">
        <v>1.5367999999999999</v>
      </c>
      <c r="F4785">
        <v>1.5337000000000001</v>
      </c>
    </row>
    <row r="4786" spans="3:6" x14ac:dyDescent="0.25">
      <c r="C4786" s="131">
        <v>41179</v>
      </c>
      <c r="D4786">
        <v>1.5391999999999999</v>
      </c>
      <c r="F4786">
        <v>1.5361</v>
      </c>
    </row>
    <row r="4787" spans="3:6" x14ac:dyDescent="0.25">
      <c r="C4787" s="131">
        <v>41180</v>
      </c>
      <c r="D4787">
        <v>1.5417000000000001</v>
      </c>
      <c r="F4787">
        <v>1.5386</v>
      </c>
    </row>
    <row r="4788" spans="3:6" x14ac:dyDescent="0.25">
      <c r="C4788" s="131">
        <v>41182</v>
      </c>
      <c r="D4788">
        <v>1.5417000000000001</v>
      </c>
      <c r="F4788">
        <v>1.5386</v>
      </c>
    </row>
    <row r="4789" spans="3:6" x14ac:dyDescent="0.25">
      <c r="C4789" s="131">
        <v>41184</v>
      </c>
      <c r="D4789">
        <v>1.5438000000000001</v>
      </c>
      <c r="F4789">
        <v>1.5407</v>
      </c>
    </row>
    <row r="4790" spans="3:6" x14ac:dyDescent="0.25">
      <c r="C4790" s="131">
        <v>41185</v>
      </c>
      <c r="D4790">
        <v>1.5472999999999999</v>
      </c>
      <c r="F4790">
        <v>1.5442</v>
      </c>
    </row>
    <row r="4791" spans="3:6" x14ac:dyDescent="0.25">
      <c r="C4791" s="131">
        <v>41186</v>
      </c>
      <c r="D4791">
        <v>1.5450999999999999</v>
      </c>
      <c r="F4791">
        <v>1.542</v>
      </c>
    </row>
    <row r="4792" spans="3:6" x14ac:dyDescent="0.25">
      <c r="C4792" s="131">
        <v>41187</v>
      </c>
      <c r="D4792">
        <v>1.5431999999999999</v>
      </c>
      <c r="F4792">
        <v>1.5401</v>
      </c>
    </row>
    <row r="4793" spans="3:6" x14ac:dyDescent="0.25">
      <c r="C4793" s="131">
        <v>41190</v>
      </c>
      <c r="D4793">
        <v>1.5423</v>
      </c>
      <c r="F4793">
        <v>1.5391999999999999</v>
      </c>
    </row>
    <row r="4794" spans="3:6" x14ac:dyDescent="0.25">
      <c r="C4794" s="131">
        <v>41191</v>
      </c>
      <c r="D4794">
        <v>1.5429999999999999</v>
      </c>
      <c r="F4794">
        <v>1.5399</v>
      </c>
    </row>
    <row r="4795" spans="3:6" x14ac:dyDescent="0.25">
      <c r="C4795" s="131">
        <v>41192</v>
      </c>
      <c r="D4795">
        <v>1.5424</v>
      </c>
      <c r="F4795">
        <v>1.5392999999999999</v>
      </c>
    </row>
    <row r="4796" spans="3:6" x14ac:dyDescent="0.25">
      <c r="C4796" s="131">
        <v>41193</v>
      </c>
      <c r="D4796">
        <v>1.5446</v>
      </c>
      <c r="F4796">
        <v>1.5415000000000001</v>
      </c>
    </row>
    <row r="4797" spans="3:6" x14ac:dyDescent="0.25">
      <c r="C4797" s="131">
        <v>41194</v>
      </c>
      <c r="D4797">
        <v>1.5444</v>
      </c>
      <c r="F4797">
        <v>1.5412999999999999</v>
      </c>
    </row>
    <row r="4798" spans="3:6" x14ac:dyDescent="0.25">
      <c r="C4798" s="131">
        <v>41197</v>
      </c>
      <c r="D4798">
        <v>1.5463</v>
      </c>
      <c r="F4798">
        <v>1.5431999999999999</v>
      </c>
    </row>
    <row r="4799" spans="3:6" x14ac:dyDescent="0.25">
      <c r="C4799" s="131">
        <v>41198</v>
      </c>
      <c r="D4799">
        <v>1.5461</v>
      </c>
      <c r="F4799">
        <v>1.5429999999999999</v>
      </c>
    </row>
    <row r="4800" spans="3:6" x14ac:dyDescent="0.25">
      <c r="C4800" s="131">
        <v>41199</v>
      </c>
      <c r="D4800">
        <v>1.5422</v>
      </c>
      <c r="F4800">
        <v>1.5390999999999999</v>
      </c>
    </row>
    <row r="4801" spans="3:6" x14ac:dyDescent="0.25">
      <c r="C4801" s="131">
        <v>41200</v>
      </c>
      <c r="D4801">
        <v>1.5371999999999999</v>
      </c>
      <c r="F4801">
        <v>1.5341</v>
      </c>
    </row>
    <row r="4802" spans="3:6" x14ac:dyDescent="0.25">
      <c r="C4802" s="131">
        <v>41201</v>
      </c>
      <c r="D4802">
        <v>1.5389999999999999</v>
      </c>
      <c r="F4802">
        <v>1.5359</v>
      </c>
    </row>
    <row r="4803" spans="3:6" x14ac:dyDescent="0.25">
      <c r="C4803" s="131">
        <v>41204</v>
      </c>
      <c r="D4803">
        <v>1.5409999999999999</v>
      </c>
      <c r="F4803">
        <v>1.538</v>
      </c>
    </row>
    <row r="4804" spans="3:6" x14ac:dyDescent="0.25">
      <c r="C4804" s="131">
        <v>41205</v>
      </c>
      <c r="D4804">
        <v>1.5392999999999999</v>
      </c>
      <c r="F4804">
        <v>1.5362</v>
      </c>
    </row>
    <row r="4805" spans="3:6" x14ac:dyDescent="0.25">
      <c r="C4805" s="131">
        <v>41206</v>
      </c>
      <c r="D4805">
        <v>1.5371999999999999</v>
      </c>
      <c r="F4805">
        <v>1.5342</v>
      </c>
    </row>
    <row r="4806" spans="3:6" x14ac:dyDescent="0.25">
      <c r="C4806" s="131">
        <v>41207</v>
      </c>
      <c r="D4806">
        <v>1.5348999999999999</v>
      </c>
      <c r="F4806">
        <v>1.5319</v>
      </c>
    </row>
    <row r="4807" spans="3:6" x14ac:dyDescent="0.25">
      <c r="C4807" s="131">
        <v>41208</v>
      </c>
      <c r="D4807">
        <v>1.5361</v>
      </c>
      <c r="F4807">
        <v>1.5330999999999999</v>
      </c>
    </row>
    <row r="4808" spans="3:6" x14ac:dyDescent="0.25">
      <c r="C4808" s="131">
        <v>41211</v>
      </c>
      <c r="D4808">
        <v>1.5388999999999999</v>
      </c>
      <c r="F4808">
        <v>1.5358000000000001</v>
      </c>
    </row>
    <row r="4809" spans="3:6" x14ac:dyDescent="0.25">
      <c r="C4809" s="131">
        <v>41212</v>
      </c>
      <c r="D4809">
        <v>1.5412999999999999</v>
      </c>
      <c r="F4809">
        <v>1.5382</v>
      </c>
    </row>
    <row r="4810" spans="3:6" x14ac:dyDescent="0.25">
      <c r="C4810" s="131">
        <v>41213</v>
      </c>
      <c r="D4810">
        <v>1.5414000000000001</v>
      </c>
      <c r="F4810">
        <v>1.5383</v>
      </c>
    </row>
    <row r="4811" spans="3:6" x14ac:dyDescent="0.25">
      <c r="C4811" s="131">
        <v>41214</v>
      </c>
      <c r="D4811">
        <v>1.542</v>
      </c>
      <c r="F4811">
        <v>1.5388999999999999</v>
      </c>
    </row>
    <row r="4812" spans="3:6" x14ac:dyDescent="0.25">
      <c r="C4812" s="131">
        <v>41215</v>
      </c>
      <c r="D4812">
        <v>1.5388999999999999</v>
      </c>
      <c r="F4812">
        <v>1.5359</v>
      </c>
    </row>
    <row r="4813" spans="3:6" x14ac:dyDescent="0.25">
      <c r="C4813" s="131">
        <v>41218</v>
      </c>
      <c r="D4813">
        <v>1.5399</v>
      </c>
      <c r="F4813">
        <v>1.5367999999999999</v>
      </c>
    </row>
    <row r="4814" spans="3:6" x14ac:dyDescent="0.25">
      <c r="C4814" s="131">
        <v>41219</v>
      </c>
      <c r="D4814">
        <v>1.5377000000000001</v>
      </c>
      <c r="F4814">
        <v>1.5346</v>
      </c>
    </row>
    <row r="4815" spans="3:6" x14ac:dyDescent="0.25">
      <c r="C4815" s="131">
        <v>41220</v>
      </c>
      <c r="D4815">
        <v>1.5376000000000001</v>
      </c>
      <c r="F4815">
        <v>1.5346</v>
      </c>
    </row>
    <row r="4816" spans="3:6" x14ac:dyDescent="0.25">
      <c r="C4816" s="131">
        <v>41221</v>
      </c>
      <c r="D4816">
        <v>1.5396000000000001</v>
      </c>
      <c r="F4816">
        <v>1.5365</v>
      </c>
    </row>
    <row r="4817" spans="3:6" x14ac:dyDescent="0.25">
      <c r="C4817" s="131">
        <v>41222</v>
      </c>
      <c r="D4817">
        <v>1.5416000000000001</v>
      </c>
      <c r="F4817">
        <v>1.5385</v>
      </c>
    </row>
    <row r="4818" spans="3:6" x14ac:dyDescent="0.25">
      <c r="C4818" s="131">
        <v>41225</v>
      </c>
      <c r="D4818">
        <v>1.5426</v>
      </c>
      <c r="F4818">
        <v>1.5395000000000001</v>
      </c>
    </row>
    <row r="4819" spans="3:6" x14ac:dyDescent="0.25">
      <c r="C4819" s="131">
        <v>41226</v>
      </c>
      <c r="D4819">
        <v>1.5439000000000001</v>
      </c>
      <c r="F4819">
        <v>1.5407999999999999</v>
      </c>
    </row>
    <row r="4820" spans="3:6" x14ac:dyDescent="0.25">
      <c r="C4820" s="131">
        <v>41227</v>
      </c>
      <c r="D4820">
        <v>1.5436000000000001</v>
      </c>
      <c r="F4820">
        <v>1.5405</v>
      </c>
    </row>
    <row r="4821" spans="3:6" x14ac:dyDescent="0.25">
      <c r="C4821" s="131">
        <v>41228</v>
      </c>
      <c r="D4821">
        <v>1.5461</v>
      </c>
      <c r="F4821">
        <v>1.5429999999999999</v>
      </c>
    </row>
    <row r="4822" spans="3:6" x14ac:dyDescent="0.25">
      <c r="C4822" s="131">
        <v>41229</v>
      </c>
      <c r="D4822">
        <v>1.5452999999999999</v>
      </c>
      <c r="F4822">
        <v>1.5422</v>
      </c>
    </row>
    <row r="4823" spans="3:6" x14ac:dyDescent="0.25">
      <c r="C4823" s="131">
        <v>41232</v>
      </c>
      <c r="D4823">
        <v>1.5427</v>
      </c>
      <c r="F4823">
        <v>1.5396000000000001</v>
      </c>
    </row>
    <row r="4824" spans="3:6" x14ac:dyDescent="0.25">
      <c r="C4824" s="131">
        <v>41233</v>
      </c>
      <c r="D4824">
        <v>1.54</v>
      </c>
      <c r="F4824">
        <v>1.5368999999999999</v>
      </c>
    </row>
    <row r="4825" spans="3:6" x14ac:dyDescent="0.25">
      <c r="C4825" s="131">
        <v>41234</v>
      </c>
      <c r="D4825">
        <v>1.5386</v>
      </c>
      <c r="F4825">
        <v>1.5355000000000001</v>
      </c>
    </row>
    <row r="4826" spans="3:6" x14ac:dyDescent="0.25">
      <c r="C4826" s="131">
        <v>41235</v>
      </c>
      <c r="D4826">
        <v>1.5357000000000001</v>
      </c>
      <c r="F4826">
        <v>1.5326</v>
      </c>
    </row>
    <row r="4827" spans="3:6" x14ac:dyDescent="0.25">
      <c r="C4827" s="131">
        <v>41236</v>
      </c>
      <c r="D4827">
        <v>1.5334000000000001</v>
      </c>
      <c r="F4827">
        <v>1.5303</v>
      </c>
    </row>
    <row r="4828" spans="3:6" x14ac:dyDescent="0.25">
      <c r="C4828" s="131">
        <v>41239</v>
      </c>
      <c r="D4828">
        <v>1.5346</v>
      </c>
      <c r="F4828">
        <v>1.5315000000000001</v>
      </c>
    </row>
    <row r="4829" spans="3:6" x14ac:dyDescent="0.25">
      <c r="C4829" s="131">
        <v>41240</v>
      </c>
      <c r="D4829">
        <v>1.5333000000000001</v>
      </c>
      <c r="F4829">
        <v>1.5303</v>
      </c>
    </row>
    <row r="4830" spans="3:6" x14ac:dyDescent="0.25">
      <c r="C4830" s="131">
        <v>41241</v>
      </c>
      <c r="D4830">
        <v>1.5369999999999999</v>
      </c>
      <c r="F4830">
        <v>1.5339</v>
      </c>
    </row>
    <row r="4831" spans="3:6" x14ac:dyDescent="0.25">
      <c r="C4831" s="131">
        <v>41242</v>
      </c>
      <c r="D4831">
        <v>1.5369999999999999</v>
      </c>
      <c r="F4831">
        <v>1.5339</v>
      </c>
    </row>
    <row r="4832" spans="3:6" x14ac:dyDescent="0.25">
      <c r="C4832" s="131">
        <v>41243</v>
      </c>
      <c r="D4832">
        <v>1.5410999999999999</v>
      </c>
      <c r="F4832">
        <v>1.538</v>
      </c>
    </row>
    <row r="4833" spans="3:6" x14ac:dyDescent="0.25">
      <c r="C4833" s="131">
        <v>41246</v>
      </c>
      <c r="D4833">
        <v>1.5432999999999999</v>
      </c>
      <c r="F4833">
        <v>1.5402</v>
      </c>
    </row>
    <row r="4834" spans="3:6" x14ac:dyDescent="0.25">
      <c r="C4834" s="131">
        <v>41247</v>
      </c>
      <c r="D4834">
        <v>1.5416000000000001</v>
      </c>
      <c r="F4834">
        <v>1.5385</v>
      </c>
    </row>
    <row r="4835" spans="3:6" x14ac:dyDescent="0.25">
      <c r="C4835" s="131">
        <v>41248</v>
      </c>
      <c r="D4835">
        <v>1.5418000000000001</v>
      </c>
      <c r="F4835">
        <v>1.5387999999999999</v>
      </c>
    </row>
    <row r="4836" spans="3:6" x14ac:dyDescent="0.25">
      <c r="C4836" s="131">
        <v>41249</v>
      </c>
      <c r="D4836">
        <v>1.5442</v>
      </c>
      <c r="F4836">
        <v>1.5410999999999999</v>
      </c>
    </row>
    <row r="4837" spans="3:6" x14ac:dyDescent="0.25">
      <c r="C4837" s="131">
        <v>41250</v>
      </c>
      <c r="D4837">
        <v>1.5447</v>
      </c>
      <c r="F4837">
        <v>1.5416000000000001</v>
      </c>
    </row>
    <row r="4838" spans="3:6" x14ac:dyDescent="0.25">
      <c r="C4838" s="131">
        <v>41253</v>
      </c>
      <c r="D4838">
        <v>1.5429999999999999</v>
      </c>
      <c r="F4838">
        <v>1.5399</v>
      </c>
    </row>
    <row r="4839" spans="3:6" x14ac:dyDescent="0.25">
      <c r="C4839" s="131">
        <v>41254</v>
      </c>
      <c r="D4839">
        <v>1.5445</v>
      </c>
      <c r="F4839">
        <v>1.5414000000000001</v>
      </c>
    </row>
    <row r="4840" spans="3:6" x14ac:dyDescent="0.25">
      <c r="C4840" s="131">
        <v>41255</v>
      </c>
      <c r="D4840">
        <v>1.5402</v>
      </c>
      <c r="F4840">
        <v>1.5370999999999999</v>
      </c>
    </row>
    <row r="4841" spans="3:6" x14ac:dyDescent="0.25">
      <c r="C4841" s="131">
        <v>41256</v>
      </c>
      <c r="D4841">
        <v>1.5367999999999999</v>
      </c>
      <c r="F4841">
        <v>1.5338000000000001</v>
      </c>
    </row>
    <row r="4842" spans="3:6" x14ac:dyDescent="0.25">
      <c r="C4842" s="131">
        <v>41257</v>
      </c>
      <c r="D4842">
        <v>1.5336000000000001</v>
      </c>
      <c r="F4842">
        <v>1.5306</v>
      </c>
    </row>
    <row r="4843" spans="3:6" x14ac:dyDescent="0.25">
      <c r="C4843" s="131">
        <v>41260</v>
      </c>
      <c r="D4843">
        <v>1.5355000000000001</v>
      </c>
      <c r="F4843">
        <v>1.5325</v>
      </c>
    </row>
    <row r="4844" spans="3:6" x14ac:dyDescent="0.25">
      <c r="C4844" s="131">
        <v>41261</v>
      </c>
      <c r="D4844">
        <v>1.5347999999999999</v>
      </c>
      <c r="F4844">
        <v>1.5317000000000001</v>
      </c>
    </row>
    <row r="4845" spans="3:6" x14ac:dyDescent="0.25">
      <c r="C4845" s="131">
        <v>41262</v>
      </c>
      <c r="D4845">
        <v>1.5347</v>
      </c>
      <c r="F4845">
        <v>1.5317000000000001</v>
      </c>
    </row>
    <row r="4846" spans="3:6" x14ac:dyDescent="0.25">
      <c r="C4846" s="131">
        <v>41263</v>
      </c>
      <c r="D4846">
        <v>1.5367</v>
      </c>
      <c r="F4846">
        <v>1.5336000000000001</v>
      </c>
    </row>
    <row r="4847" spans="3:6" x14ac:dyDescent="0.25">
      <c r="C4847" s="131">
        <v>41264</v>
      </c>
      <c r="D4847">
        <v>1.5387999999999999</v>
      </c>
      <c r="F4847">
        <v>1.5358000000000001</v>
      </c>
    </row>
    <row r="4848" spans="3:6" x14ac:dyDescent="0.25">
      <c r="C4848" s="131">
        <v>41267</v>
      </c>
      <c r="D4848">
        <v>1.5382</v>
      </c>
      <c r="F4848">
        <v>1.5351999999999999</v>
      </c>
    </row>
    <row r="4849" spans="3:6" x14ac:dyDescent="0.25">
      <c r="C4849" s="131">
        <v>41270</v>
      </c>
      <c r="D4849">
        <v>1.5381</v>
      </c>
      <c r="F4849">
        <v>1.5349999999999999</v>
      </c>
    </row>
    <row r="4850" spans="3:6" x14ac:dyDescent="0.25">
      <c r="C4850" s="131">
        <v>41271</v>
      </c>
      <c r="D4850">
        <v>1.5396000000000001</v>
      </c>
      <c r="F4850">
        <v>1.5365</v>
      </c>
    </row>
    <row r="4851" spans="3:6" x14ac:dyDescent="0.25">
      <c r="C4851" s="131">
        <v>41274</v>
      </c>
      <c r="D4851">
        <v>1.5428999999999999</v>
      </c>
      <c r="F4851">
        <v>1.5398000000000001</v>
      </c>
    </row>
    <row r="4852" spans="3:6" x14ac:dyDescent="0.25">
      <c r="C4852" s="131">
        <v>41276</v>
      </c>
      <c r="D4852">
        <v>1.5359</v>
      </c>
      <c r="F4852">
        <v>1.5327999999999999</v>
      </c>
    </row>
    <row r="4853" spans="3:6" x14ac:dyDescent="0.25">
      <c r="C4853" s="131">
        <v>41277</v>
      </c>
      <c r="D4853">
        <v>1.5394000000000001</v>
      </c>
      <c r="F4853">
        <v>1.5363</v>
      </c>
    </row>
    <row r="4854" spans="3:6" x14ac:dyDescent="0.25">
      <c r="C4854" s="131">
        <v>41278</v>
      </c>
      <c r="D4854">
        <v>1.5351999999999999</v>
      </c>
      <c r="F4854">
        <v>1.5321</v>
      </c>
    </row>
    <row r="4855" spans="3:6" x14ac:dyDescent="0.25">
      <c r="C4855" s="131">
        <v>41281</v>
      </c>
      <c r="D4855">
        <v>1.5361</v>
      </c>
      <c r="F4855">
        <v>1.5330999999999999</v>
      </c>
    </row>
    <row r="4856" spans="3:6" x14ac:dyDescent="0.25">
      <c r="C4856" s="131">
        <v>41282</v>
      </c>
      <c r="D4856">
        <v>1.5363</v>
      </c>
      <c r="F4856">
        <v>1.5333000000000001</v>
      </c>
    </row>
    <row r="4857" spans="3:6" x14ac:dyDescent="0.25">
      <c r="C4857" s="131">
        <v>41283</v>
      </c>
      <c r="D4857">
        <v>1.538</v>
      </c>
      <c r="F4857">
        <v>1.5348999999999999</v>
      </c>
    </row>
    <row r="4858" spans="3:6" x14ac:dyDescent="0.25">
      <c r="C4858" s="131">
        <v>41284</v>
      </c>
      <c r="D4858">
        <v>1.5353000000000001</v>
      </c>
      <c r="F4858">
        <v>1.5322</v>
      </c>
    </row>
    <row r="4859" spans="3:6" x14ac:dyDescent="0.25">
      <c r="C4859" s="131">
        <v>41285</v>
      </c>
      <c r="D4859">
        <v>1.5337000000000001</v>
      </c>
      <c r="F4859">
        <v>1.5306999999999999</v>
      </c>
    </row>
    <row r="4860" spans="3:6" x14ac:dyDescent="0.25">
      <c r="C4860" s="131">
        <v>41288</v>
      </c>
      <c r="D4860">
        <v>1.5347</v>
      </c>
      <c r="F4860">
        <v>1.5316000000000001</v>
      </c>
    </row>
    <row r="4861" spans="3:6" x14ac:dyDescent="0.25">
      <c r="C4861" s="131">
        <v>41289</v>
      </c>
      <c r="D4861">
        <v>1.5364</v>
      </c>
      <c r="F4861">
        <v>1.5334000000000001</v>
      </c>
    </row>
    <row r="4862" spans="3:6" x14ac:dyDescent="0.25">
      <c r="C4862" s="131">
        <v>41290</v>
      </c>
      <c r="D4862">
        <v>1.5407</v>
      </c>
      <c r="F4862">
        <v>1.5376000000000001</v>
      </c>
    </row>
    <row r="4863" spans="3:6" x14ac:dyDescent="0.25">
      <c r="C4863" s="131">
        <v>41291</v>
      </c>
      <c r="D4863">
        <v>1.5454000000000001</v>
      </c>
      <c r="F4863">
        <v>1.5423</v>
      </c>
    </row>
    <row r="4864" spans="3:6" x14ac:dyDescent="0.25">
      <c r="C4864" s="131">
        <v>41292</v>
      </c>
      <c r="D4864">
        <v>1.5384</v>
      </c>
      <c r="F4864">
        <v>1.5353000000000001</v>
      </c>
    </row>
    <row r="4865" spans="3:6" x14ac:dyDescent="0.25">
      <c r="C4865" s="131">
        <v>41295</v>
      </c>
      <c r="D4865">
        <v>1.5414000000000001</v>
      </c>
      <c r="F4865">
        <v>1.5384</v>
      </c>
    </row>
    <row r="4866" spans="3:6" x14ac:dyDescent="0.25">
      <c r="C4866" s="131">
        <v>41296</v>
      </c>
      <c r="D4866">
        <v>1.5408999999999999</v>
      </c>
      <c r="F4866">
        <v>1.5378000000000001</v>
      </c>
    </row>
    <row r="4867" spans="3:6" x14ac:dyDescent="0.25">
      <c r="C4867" s="131">
        <v>41297</v>
      </c>
      <c r="D4867">
        <v>1.5448999999999999</v>
      </c>
      <c r="F4867">
        <v>1.5418000000000001</v>
      </c>
    </row>
    <row r="4868" spans="3:6" x14ac:dyDescent="0.25">
      <c r="C4868" s="131">
        <v>41298</v>
      </c>
      <c r="D4868">
        <v>1.5464</v>
      </c>
      <c r="F4868">
        <v>1.5432999999999999</v>
      </c>
    </row>
    <row r="4869" spans="3:6" x14ac:dyDescent="0.25">
      <c r="C4869" s="131">
        <v>41299</v>
      </c>
      <c r="D4869">
        <v>1.5450999999999999</v>
      </c>
      <c r="F4869">
        <v>1.542</v>
      </c>
    </row>
    <row r="4870" spans="3:6" x14ac:dyDescent="0.25">
      <c r="C4870" s="131">
        <v>41303</v>
      </c>
      <c r="D4870">
        <v>1.5349999999999999</v>
      </c>
      <c r="F4870">
        <v>1.532</v>
      </c>
    </row>
    <row r="4871" spans="3:6" x14ac:dyDescent="0.25">
      <c r="C4871" s="131">
        <v>41304</v>
      </c>
      <c r="D4871">
        <v>1.5351999999999999</v>
      </c>
      <c r="F4871">
        <v>1.5322</v>
      </c>
    </row>
    <row r="4872" spans="3:6" x14ac:dyDescent="0.25">
      <c r="C4872" s="131">
        <v>41305</v>
      </c>
      <c r="D4872">
        <v>1.5389999999999999</v>
      </c>
      <c r="F4872">
        <v>1.536</v>
      </c>
    </row>
    <row r="4873" spans="3:6" x14ac:dyDescent="0.25">
      <c r="C4873" s="131">
        <v>41306</v>
      </c>
      <c r="D4873">
        <v>1.5351999999999999</v>
      </c>
      <c r="F4873">
        <v>1.5321</v>
      </c>
    </row>
    <row r="4874" spans="3:6" x14ac:dyDescent="0.25">
      <c r="C4874" s="131">
        <v>41309</v>
      </c>
      <c r="D4874">
        <v>1.5316000000000001</v>
      </c>
      <c r="F4874">
        <v>1.5286</v>
      </c>
    </row>
    <row r="4875" spans="3:6" x14ac:dyDescent="0.25">
      <c r="C4875" s="131">
        <v>41310</v>
      </c>
      <c r="D4875">
        <v>1.5367999999999999</v>
      </c>
      <c r="F4875">
        <v>1.5337000000000001</v>
      </c>
    </row>
    <row r="4876" spans="3:6" x14ac:dyDescent="0.25">
      <c r="C4876" s="131">
        <v>41311</v>
      </c>
      <c r="D4876">
        <v>1.5362</v>
      </c>
      <c r="F4876">
        <v>1.5330999999999999</v>
      </c>
    </row>
    <row r="4877" spans="3:6" x14ac:dyDescent="0.25">
      <c r="C4877" s="131">
        <v>41312</v>
      </c>
      <c r="D4877">
        <v>1.5388999999999999</v>
      </c>
      <c r="F4877">
        <v>1.5358000000000001</v>
      </c>
    </row>
    <row r="4878" spans="3:6" x14ac:dyDescent="0.25">
      <c r="C4878" s="131">
        <v>41313</v>
      </c>
      <c r="D4878">
        <v>1.5386</v>
      </c>
      <c r="F4878">
        <v>1.5355000000000001</v>
      </c>
    </row>
    <row r="4879" spans="3:6" x14ac:dyDescent="0.25">
      <c r="C4879" s="131">
        <v>41316</v>
      </c>
      <c r="D4879">
        <v>1.5415000000000001</v>
      </c>
      <c r="F4879">
        <v>1.5384</v>
      </c>
    </row>
    <row r="4880" spans="3:6" x14ac:dyDescent="0.25">
      <c r="C4880" s="131">
        <v>41317</v>
      </c>
      <c r="D4880">
        <v>1.5415000000000001</v>
      </c>
      <c r="F4880">
        <v>1.5384</v>
      </c>
    </row>
    <row r="4881" spans="3:6" x14ac:dyDescent="0.25">
      <c r="C4881" s="131">
        <v>41318</v>
      </c>
      <c r="D4881">
        <v>1.5383</v>
      </c>
      <c r="F4881">
        <v>1.5353000000000001</v>
      </c>
    </row>
    <row r="4882" spans="3:6" x14ac:dyDescent="0.25">
      <c r="C4882" s="131">
        <v>41319</v>
      </c>
      <c r="D4882">
        <v>1.534</v>
      </c>
      <c r="F4882">
        <v>1.5308999999999999</v>
      </c>
    </row>
    <row r="4883" spans="3:6" x14ac:dyDescent="0.25">
      <c r="C4883" s="131">
        <v>41320</v>
      </c>
      <c r="D4883">
        <v>1.538</v>
      </c>
      <c r="F4883">
        <v>1.5348999999999999</v>
      </c>
    </row>
    <row r="4884" spans="3:6" x14ac:dyDescent="0.25">
      <c r="C4884" s="131">
        <v>41323</v>
      </c>
      <c r="D4884">
        <v>1.5362</v>
      </c>
      <c r="F4884">
        <v>1.5330999999999999</v>
      </c>
    </row>
    <row r="4885" spans="3:6" x14ac:dyDescent="0.25">
      <c r="C4885" s="131">
        <v>41324</v>
      </c>
      <c r="D4885">
        <v>1.5359</v>
      </c>
      <c r="F4885">
        <v>1.5327999999999999</v>
      </c>
    </row>
    <row r="4886" spans="3:6" x14ac:dyDescent="0.25">
      <c r="C4886" s="131">
        <v>41325</v>
      </c>
      <c r="D4886">
        <v>1.5357000000000001</v>
      </c>
      <c r="F4886">
        <v>1.5326</v>
      </c>
    </row>
    <row r="4887" spans="3:6" x14ac:dyDescent="0.25">
      <c r="C4887" s="131">
        <v>41326</v>
      </c>
      <c r="D4887">
        <v>1.5386</v>
      </c>
      <c r="F4887">
        <v>1.5355000000000001</v>
      </c>
    </row>
    <row r="4888" spans="3:6" x14ac:dyDescent="0.25">
      <c r="C4888" s="131">
        <v>41327</v>
      </c>
      <c r="D4888">
        <v>1.5377000000000001</v>
      </c>
      <c r="F4888">
        <v>1.5346</v>
      </c>
    </row>
    <row r="4889" spans="3:6" x14ac:dyDescent="0.25">
      <c r="C4889" s="131">
        <v>41330</v>
      </c>
      <c r="D4889">
        <v>1.5395000000000001</v>
      </c>
      <c r="F4889">
        <v>1.5364</v>
      </c>
    </row>
    <row r="4890" spans="3:6" x14ac:dyDescent="0.25">
      <c r="C4890" s="131">
        <v>41331</v>
      </c>
      <c r="D4890">
        <v>1.546</v>
      </c>
      <c r="F4890">
        <v>1.5428999999999999</v>
      </c>
    </row>
    <row r="4891" spans="3:6" x14ac:dyDescent="0.25">
      <c r="C4891" s="131">
        <v>41332</v>
      </c>
      <c r="D4891">
        <v>1.5484</v>
      </c>
      <c r="F4891">
        <v>1.5452999999999999</v>
      </c>
    </row>
    <row r="4892" spans="3:6" x14ac:dyDescent="0.25">
      <c r="C4892" s="131">
        <v>41333</v>
      </c>
      <c r="D4892">
        <v>1.5472999999999999</v>
      </c>
      <c r="F4892">
        <v>1.5442</v>
      </c>
    </row>
    <row r="4893" spans="3:6" x14ac:dyDescent="0.25">
      <c r="C4893" s="131">
        <v>41334</v>
      </c>
      <c r="D4893">
        <v>1.5475000000000001</v>
      </c>
      <c r="F4893">
        <v>1.5444</v>
      </c>
    </row>
    <row r="4894" spans="3:6" x14ac:dyDescent="0.25">
      <c r="C4894" s="131">
        <v>41337</v>
      </c>
      <c r="D4894">
        <v>1.5505</v>
      </c>
      <c r="F4894">
        <v>1.5474000000000001</v>
      </c>
    </row>
    <row r="4895" spans="3:6" x14ac:dyDescent="0.25">
      <c r="C4895" s="131">
        <v>41338</v>
      </c>
      <c r="D4895">
        <v>1.5463</v>
      </c>
      <c r="F4895">
        <v>1.5431999999999999</v>
      </c>
    </row>
    <row r="4896" spans="3:6" x14ac:dyDescent="0.25">
      <c r="C4896" s="131">
        <v>41339</v>
      </c>
      <c r="D4896">
        <v>1.5430999999999999</v>
      </c>
      <c r="F4896">
        <v>1.54</v>
      </c>
    </row>
    <row r="4897" spans="3:6" x14ac:dyDescent="0.25">
      <c r="C4897" s="131">
        <v>41340</v>
      </c>
      <c r="D4897">
        <v>1.5409999999999999</v>
      </c>
      <c r="F4897">
        <v>1.5379</v>
      </c>
    </row>
    <row r="4898" spans="3:6" x14ac:dyDescent="0.25">
      <c r="C4898" s="131">
        <v>41341</v>
      </c>
      <c r="D4898">
        <v>1.5368999999999999</v>
      </c>
      <c r="F4898">
        <v>1.5338000000000001</v>
      </c>
    </row>
    <row r="4899" spans="3:6" x14ac:dyDescent="0.25">
      <c r="C4899" s="131">
        <v>41344</v>
      </c>
      <c r="D4899">
        <v>1.5353000000000001</v>
      </c>
      <c r="F4899">
        <v>1.5322</v>
      </c>
    </row>
    <row r="4900" spans="3:6" x14ac:dyDescent="0.25">
      <c r="C4900" s="131">
        <v>41345</v>
      </c>
      <c r="D4900">
        <v>1.5327999999999999</v>
      </c>
      <c r="F4900">
        <v>1.5298</v>
      </c>
    </row>
    <row r="4901" spans="3:6" x14ac:dyDescent="0.25">
      <c r="C4901" s="131">
        <v>41346</v>
      </c>
      <c r="D4901">
        <v>1.5346</v>
      </c>
      <c r="F4901">
        <v>1.5315000000000001</v>
      </c>
    </row>
    <row r="4902" spans="3:6" x14ac:dyDescent="0.25">
      <c r="C4902" s="131">
        <v>41347</v>
      </c>
      <c r="D4902">
        <v>1.5263</v>
      </c>
      <c r="F4902">
        <v>1.5232000000000001</v>
      </c>
    </row>
    <row r="4903" spans="3:6" x14ac:dyDescent="0.25">
      <c r="C4903" s="131">
        <v>41348</v>
      </c>
      <c r="D4903">
        <v>1.5288999999999999</v>
      </c>
      <c r="F4903">
        <v>1.5259</v>
      </c>
    </row>
    <row r="4904" spans="3:6" x14ac:dyDescent="0.25">
      <c r="C4904" s="131">
        <v>41351</v>
      </c>
      <c r="D4904">
        <v>1.5379</v>
      </c>
      <c r="F4904">
        <v>1.5347999999999999</v>
      </c>
    </row>
    <row r="4905" spans="3:6" x14ac:dyDescent="0.25">
      <c r="C4905" s="131">
        <v>41352</v>
      </c>
      <c r="D4905">
        <v>1.5337000000000001</v>
      </c>
      <c r="F4905">
        <v>1.5306</v>
      </c>
    </row>
    <row r="4906" spans="3:6" x14ac:dyDescent="0.25">
      <c r="C4906" s="131">
        <v>41353</v>
      </c>
      <c r="D4906">
        <v>1.5361</v>
      </c>
      <c r="F4906">
        <v>1.5330999999999999</v>
      </c>
    </row>
    <row r="4907" spans="3:6" x14ac:dyDescent="0.25">
      <c r="C4907" s="131">
        <v>41354</v>
      </c>
      <c r="D4907">
        <v>1.5324</v>
      </c>
      <c r="F4907">
        <v>1.5293000000000001</v>
      </c>
    </row>
    <row r="4908" spans="3:6" x14ac:dyDescent="0.25">
      <c r="C4908" s="131">
        <v>41355</v>
      </c>
      <c r="D4908">
        <v>1.5342</v>
      </c>
      <c r="F4908">
        <v>1.5311999999999999</v>
      </c>
    </row>
    <row r="4909" spans="3:6" x14ac:dyDescent="0.25">
      <c r="C4909" s="131">
        <v>41358</v>
      </c>
      <c r="D4909">
        <v>1.5276000000000001</v>
      </c>
      <c r="F4909">
        <v>1.5246</v>
      </c>
    </row>
    <row r="4910" spans="3:6" x14ac:dyDescent="0.25">
      <c r="C4910" s="131">
        <v>41359</v>
      </c>
      <c r="D4910">
        <v>1.5311999999999999</v>
      </c>
      <c r="F4910">
        <v>1.5282</v>
      </c>
    </row>
    <row r="4911" spans="3:6" x14ac:dyDescent="0.25">
      <c r="C4911" s="131">
        <v>41360</v>
      </c>
      <c r="D4911">
        <v>1.5348999999999999</v>
      </c>
      <c r="F4911">
        <v>1.5318000000000001</v>
      </c>
    </row>
    <row r="4912" spans="3:6" x14ac:dyDescent="0.25">
      <c r="C4912" s="131">
        <v>41361</v>
      </c>
      <c r="D4912">
        <v>1.5414000000000001</v>
      </c>
      <c r="F4912">
        <v>1.5383</v>
      </c>
    </row>
    <row r="4913" spans="3:6" x14ac:dyDescent="0.25">
      <c r="C4913" s="131">
        <v>41364</v>
      </c>
      <c r="D4913">
        <v>1.5414000000000001</v>
      </c>
      <c r="F4913">
        <v>1.5383</v>
      </c>
    </row>
    <row r="4914" spans="3:6" x14ac:dyDescent="0.25">
      <c r="C4914" s="131">
        <v>41366</v>
      </c>
      <c r="D4914">
        <v>1.5411999999999999</v>
      </c>
      <c r="F4914">
        <v>1.5381</v>
      </c>
    </row>
    <row r="4915" spans="3:6" x14ac:dyDescent="0.25">
      <c r="C4915" s="131">
        <v>41367</v>
      </c>
      <c r="D4915">
        <v>1.5385</v>
      </c>
      <c r="F4915">
        <v>1.5355000000000001</v>
      </c>
    </row>
    <row r="4916" spans="3:6" x14ac:dyDescent="0.25">
      <c r="C4916" s="131">
        <v>41368</v>
      </c>
      <c r="D4916">
        <v>1.5404</v>
      </c>
      <c r="F4916">
        <v>1.5373000000000001</v>
      </c>
    </row>
    <row r="4917" spans="3:6" x14ac:dyDescent="0.25">
      <c r="C4917" s="131">
        <v>41369</v>
      </c>
      <c r="D4917">
        <v>1.5446</v>
      </c>
      <c r="F4917">
        <v>1.5415000000000001</v>
      </c>
    </row>
    <row r="4918" spans="3:6" x14ac:dyDescent="0.25">
      <c r="C4918" s="131">
        <v>41372</v>
      </c>
      <c r="D4918">
        <v>1.5494000000000001</v>
      </c>
      <c r="F4918">
        <v>1.5463</v>
      </c>
    </row>
    <row r="4919" spans="3:6" x14ac:dyDescent="0.25">
      <c r="C4919" s="131">
        <v>41373</v>
      </c>
      <c r="D4919">
        <v>1.5491999999999999</v>
      </c>
      <c r="F4919">
        <v>1.5461</v>
      </c>
    </row>
    <row r="4920" spans="3:6" x14ac:dyDescent="0.25">
      <c r="C4920" s="131">
        <v>41374</v>
      </c>
      <c r="D4920">
        <v>1.5479000000000001</v>
      </c>
      <c r="F4920">
        <v>1.5448</v>
      </c>
    </row>
    <row r="4921" spans="3:6" x14ac:dyDescent="0.25">
      <c r="C4921" s="131">
        <v>41375</v>
      </c>
      <c r="D4921">
        <v>1.5484</v>
      </c>
      <c r="F4921">
        <v>1.5452999999999999</v>
      </c>
    </row>
    <row r="4922" spans="3:6" x14ac:dyDescent="0.25">
      <c r="C4922" s="131">
        <v>41376</v>
      </c>
      <c r="D4922">
        <v>1.5485</v>
      </c>
      <c r="F4922">
        <v>1.5454000000000001</v>
      </c>
    </row>
    <row r="4923" spans="3:6" x14ac:dyDescent="0.25">
      <c r="C4923" s="131">
        <v>41379</v>
      </c>
      <c r="D4923">
        <v>1.5526</v>
      </c>
      <c r="F4923">
        <v>1.5495000000000001</v>
      </c>
    </row>
    <row r="4924" spans="3:6" x14ac:dyDescent="0.25">
      <c r="C4924" s="131">
        <v>41380</v>
      </c>
      <c r="D4924">
        <v>1.5523</v>
      </c>
      <c r="F4924">
        <v>1.5491999999999999</v>
      </c>
    </row>
    <row r="4925" spans="3:6" x14ac:dyDescent="0.25">
      <c r="C4925" s="131">
        <v>41381</v>
      </c>
      <c r="D4925">
        <v>1.5511999999999999</v>
      </c>
      <c r="F4925">
        <v>1.5481</v>
      </c>
    </row>
    <row r="4926" spans="3:6" x14ac:dyDescent="0.25">
      <c r="C4926" s="131">
        <v>41382</v>
      </c>
      <c r="D4926">
        <v>1.5548999999999999</v>
      </c>
      <c r="F4926">
        <v>1.5518000000000001</v>
      </c>
    </row>
    <row r="4927" spans="3:6" x14ac:dyDescent="0.25">
      <c r="C4927" s="131">
        <v>41383</v>
      </c>
      <c r="D4927">
        <v>1.5546</v>
      </c>
      <c r="F4927">
        <v>1.5515000000000001</v>
      </c>
    </row>
    <row r="4928" spans="3:6" x14ac:dyDescent="0.25">
      <c r="C4928" s="131">
        <v>41386</v>
      </c>
      <c r="D4928">
        <v>1.5539000000000001</v>
      </c>
      <c r="F4928">
        <v>1.5508</v>
      </c>
    </row>
    <row r="4929" spans="3:6" x14ac:dyDescent="0.25">
      <c r="C4929" s="131">
        <v>41387</v>
      </c>
      <c r="D4929">
        <v>1.5583</v>
      </c>
      <c r="F4929">
        <v>1.5551999999999999</v>
      </c>
    </row>
    <row r="4930" spans="3:6" x14ac:dyDescent="0.25">
      <c r="C4930" s="131">
        <v>41388</v>
      </c>
      <c r="D4930">
        <v>1.5599000000000001</v>
      </c>
      <c r="F4930">
        <v>1.5568</v>
      </c>
    </row>
    <row r="4931" spans="3:6" x14ac:dyDescent="0.25">
      <c r="C4931" s="131">
        <v>41390</v>
      </c>
      <c r="D4931">
        <v>1.5602</v>
      </c>
      <c r="F4931">
        <v>1.5570999999999999</v>
      </c>
    </row>
    <row r="4932" spans="3:6" x14ac:dyDescent="0.25">
      <c r="C4932" s="131">
        <v>41393</v>
      </c>
      <c r="D4932">
        <v>1.5623</v>
      </c>
      <c r="F4932">
        <v>1.5591999999999999</v>
      </c>
    </row>
    <row r="4933" spans="3:6" x14ac:dyDescent="0.25">
      <c r="C4933" s="131">
        <v>41394</v>
      </c>
      <c r="D4933">
        <v>1.5637000000000001</v>
      </c>
      <c r="F4933">
        <v>1.5606</v>
      </c>
    </row>
    <row r="4934" spans="3:6" x14ac:dyDescent="0.25">
      <c r="C4934" s="131">
        <v>41395</v>
      </c>
      <c r="D4934">
        <v>1.5637000000000001</v>
      </c>
      <c r="F4934">
        <v>1.5606</v>
      </c>
    </row>
    <row r="4935" spans="3:6" x14ac:dyDescent="0.25">
      <c r="C4935" s="131">
        <v>41396</v>
      </c>
      <c r="D4935">
        <v>1.5672999999999999</v>
      </c>
      <c r="F4935">
        <v>1.5642</v>
      </c>
    </row>
    <row r="4936" spans="3:6" x14ac:dyDescent="0.25">
      <c r="C4936" s="131">
        <v>41397</v>
      </c>
      <c r="D4936">
        <v>1.5682</v>
      </c>
      <c r="F4936">
        <v>1.5650999999999999</v>
      </c>
    </row>
    <row r="4937" spans="3:6" x14ac:dyDescent="0.25">
      <c r="C4937" s="131">
        <v>41400</v>
      </c>
      <c r="D4937">
        <v>1.5657000000000001</v>
      </c>
      <c r="F4937">
        <v>1.5626</v>
      </c>
    </row>
    <row r="4938" spans="3:6" x14ac:dyDescent="0.25">
      <c r="C4938" s="131">
        <v>41401</v>
      </c>
      <c r="D4938">
        <v>1.5698000000000001</v>
      </c>
      <c r="F4938">
        <v>1.5667</v>
      </c>
    </row>
    <row r="4939" spans="3:6" x14ac:dyDescent="0.25">
      <c r="C4939" s="131">
        <v>41402</v>
      </c>
      <c r="D4939">
        <v>1.5690999999999999</v>
      </c>
      <c r="F4939">
        <v>1.5660000000000001</v>
      </c>
    </row>
    <row r="4940" spans="3:6" x14ac:dyDescent="0.25">
      <c r="C4940" s="131">
        <v>41403</v>
      </c>
      <c r="D4940">
        <v>1.5673999999999999</v>
      </c>
      <c r="F4940">
        <v>1.5643</v>
      </c>
    </row>
    <row r="4941" spans="3:6" x14ac:dyDescent="0.25">
      <c r="C4941" s="131">
        <v>41404</v>
      </c>
      <c r="D4941">
        <v>1.5645</v>
      </c>
      <c r="F4941">
        <v>1.5613999999999999</v>
      </c>
    </row>
    <row r="4942" spans="3:6" x14ac:dyDescent="0.25">
      <c r="C4942" s="131">
        <v>41407</v>
      </c>
      <c r="D4942">
        <v>1.5663</v>
      </c>
      <c r="F4942">
        <v>1.5631999999999999</v>
      </c>
    </row>
    <row r="4943" spans="3:6" x14ac:dyDescent="0.25">
      <c r="C4943" s="131">
        <v>41408</v>
      </c>
      <c r="D4943">
        <v>1.5665</v>
      </c>
      <c r="F4943">
        <v>1.5633999999999999</v>
      </c>
    </row>
    <row r="4944" spans="3:6" x14ac:dyDescent="0.25">
      <c r="C4944" s="131">
        <v>41409</v>
      </c>
      <c r="D4944">
        <v>1.5654999999999999</v>
      </c>
      <c r="F4944">
        <v>1.5624</v>
      </c>
    </row>
    <row r="4945" spans="3:6" x14ac:dyDescent="0.25">
      <c r="C4945" s="131">
        <v>41410</v>
      </c>
      <c r="D4945">
        <v>1.5672999999999999</v>
      </c>
      <c r="F4945">
        <v>1.5642</v>
      </c>
    </row>
    <row r="4946" spans="3:6" x14ac:dyDescent="0.25">
      <c r="C4946" s="131">
        <v>41411</v>
      </c>
      <c r="D4946">
        <v>1.5702</v>
      </c>
      <c r="F4946">
        <v>1.5670999999999999</v>
      </c>
    </row>
    <row r="4947" spans="3:6" x14ac:dyDescent="0.25">
      <c r="C4947" s="131">
        <v>41414</v>
      </c>
      <c r="D4947">
        <v>1.5684</v>
      </c>
      <c r="F4947">
        <v>1.5651999999999999</v>
      </c>
    </row>
    <row r="4948" spans="3:6" x14ac:dyDescent="0.25">
      <c r="C4948" s="131">
        <v>41415</v>
      </c>
      <c r="D4948">
        <v>1.5665</v>
      </c>
      <c r="F4948">
        <v>1.5632999999999999</v>
      </c>
    </row>
    <row r="4949" spans="3:6" x14ac:dyDescent="0.25">
      <c r="C4949" s="131">
        <v>41416</v>
      </c>
      <c r="D4949">
        <v>1.5660000000000001</v>
      </c>
      <c r="F4949">
        <v>1.5628</v>
      </c>
    </row>
    <row r="4950" spans="3:6" x14ac:dyDescent="0.25">
      <c r="C4950" s="131">
        <v>41417</v>
      </c>
      <c r="D4950">
        <v>1.5650999999999999</v>
      </c>
      <c r="F4950">
        <v>1.5620000000000001</v>
      </c>
    </row>
    <row r="4951" spans="3:6" x14ac:dyDescent="0.25">
      <c r="C4951" s="131">
        <v>41418</v>
      </c>
      <c r="D4951">
        <v>1.5644</v>
      </c>
      <c r="F4951">
        <v>1.5612999999999999</v>
      </c>
    </row>
    <row r="4952" spans="3:6" x14ac:dyDescent="0.25">
      <c r="C4952" s="131">
        <v>41421</v>
      </c>
      <c r="D4952">
        <v>1.5664</v>
      </c>
      <c r="F4952">
        <v>1.5632999999999999</v>
      </c>
    </row>
    <row r="4953" spans="3:6" x14ac:dyDescent="0.25">
      <c r="C4953" s="131">
        <v>41422</v>
      </c>
      <c r="D4953">
        <v>1.5636000000000001</v>
      </c>
      <c r="F4953">
        <v>1.5605</v>
      </c>
    </row>
    <row r="4954" spans="3:6" x14ac:dyDescent="0.25">
      <c r="C4954" s="131">
        <v>41423</v>
      </c>
      <c r="D4954">
        <v>1.5580000000000001</v>
      </c>
      <c r="F4954">
        <v>1.5548</v>
      </c>
    </row>
    <row r="4955" spans="3:6" x14ac:dyDescent="0.25">
      <c r="C4955" s="131">
        <v>41424</v>
      </c>
      <c r="D4955">
        <v>1.5611999999999999</v>
      </c>
      <c r="F4955">
        <v>1.5581</v>
      </c>
    </row>
    <row r="4956" spans="3:6" x14ac:dyDescent="0.25">
      <c r="C4956" s="131">
        <v>41425</v>
      </c>
      <c r="D4956">
        <v>1.5633999999999999</v>
      </c>
      <c r="F4956">
        <v>1.5603</v>
      </c>
    </row>
    <row r="4957" spans="3:6" x14ac:dyDescent="0.25">
      <c r="C4957" s="131">
        <v>41428</v>
      </c>
      <c r="D4957">
        <v>1.5609999999999999</v>
      </c>
      <c r="F4957">
        <v>1.5579000000000001</v>
      </c>
    </row>
    <row r="4958" spans="3:6" x14ac:dyDescent="0.25">
      <c r="C4958" s="131">
        <v>41429</v>
      </c>
      <c r="D4958">
        <v>1.5595000000000001</v>
      </c>
      <c r="F4958">
        <v>1.5564</v>
      </c>
    </row>
    <row r="4959" spans="3:6" x14ac:dyDescent="0.25">
      <c r="C4959" s="131">
        <v>41430</v>
      </c>
      <c r="D4959">
        <v>1.5624</v>
      </c>
      <c r="F4959">
        <v>1.5591999999999999</v>
      </c>
    </row>
    <row r="4960" spans="3:6" x14ac:dyDescent="0.25">
      <c r="C4960" s="131">
        <v>41431</v>
      </c>
      <c r="D4960">
        <v>1.5651999999999999</v>
      </c>
      <c r="F4960">
        <v>1.5621</v>
      </c>
    </row>
    <row r="4961" spans="3:6" x14ac:dyDescent="0.25">
      <c r="C4961" s="131">
        <v>41432</v>
      </c>
      <c r="D4961">
        <v>1.5693999999999999</v>
      </c>
      <c r="F4961">
        <v>1.5663</v>
      </c>
    </row>
    <row r="4962" spans="3:6" x14ac:dyDescent="0.25">
      <c r="C4962" s="131">
        <v>41436</v>
      </c>
      <c r="D4962">
        <v>1.5622</v>
      </c>
      <c r="F4962">
        <v>1.5590999999999999</v>
      </c>
    </row>
    <row r="4963" spans="3:6" x14ac:dyDescent="0.25">
      <c r="C4963" s="131">
        <v>41437</v>
      </c>
      <c r="D4963">
        <v>1.5589999999999999</v>
      </c>
      <c r="F4963">
        <v>1.5558000000000001</v>
      </c>
    </row>
    <row r="4964" spans="3:6" x14ac:dyDescent="0.25">
      <c r="C4964" s="131">
        <v>41438</v>
      </c>
      <c r="D4964">
        <v>1.5617000000000001</v>
      </c>
      <c r="F4964">
        <v>1.5586</v>
      </c>
    </row>
    <row r="4965" spans="3:6" x14ac:dyDescent="0.25">
      <c r="C4965" s="131">
        <v>41439</v>
      </c>
      <c r="D4965">
        <v>1.5630999999999999</v>
      </c>
      <c r="F4965">
        <v>1.5599000000000001</v>
      </c>
    </row>
    <row r="4966" spans="3:6" x14ac:dyDescent="0.25">
      <c r="C4966" s="131">
        <v>41442</v>
      </c>
      <c r="D4966">
        <v>1.5612999999999999</v>
      </c>
      <c r="F4966">
        <v>1.5582</v>
      </c>
    </row>
    <row r="4967" spans="3:6" x14ac:dyDescent="0.25">
      <c r="C4967" s="131">
        <v>41443</v>
      </c>
      <c r="D4967">
        <v>1.5627</v>
      </c>
      <c r="F4967">
        <v>1.5596000000000001</v>
      </c>
    </row>
    <row r="4968" spans="3:6" x14ac:dyDescent="0.25">
      <c r="C4968" s="131">
        <v>41444</v>
      </c>
      <c r="D4968">
        <v>1.5625</v>
      </c>
      <c r="F4968">
        <v>1.5593999999999999</v>
      </c>
    </row>
    <row r="4969" spans="3:6" x14ac:dyDescent="0.25">
      <c r="C4969" s="131">
        <v>41445</v>
      </c>
      <c r="D4969">
        <v>1.5525</v>
      </c>
      <c r="F4969">
        <v>1.5494000000000001</v>
      </c>
    </row>
    <row r="4970" spans="3:6" x14ac:dyDescent="0.25">
      <c r="C4970" s="131">
        <v>41446</v>
      </c>
      <c r="D4970">
        <v>1.5438000000000001</v>
      </c>
      <c r="F4970">
        <v>1.5407</v>
      </c>
    </row>
    <row r="4971" spans="3:6" x14ac:dyDescent="0.25">
      <c r="C4971" s="131">
        <v>41449</v>
      </c>
      <c r="D4971">
        <v>1.5289999999999999</v>
      </c>
      <c r="F4971">
        <v>1.526</v>
      </c>
    </row>
    <row r="4972" spans="3:6" x14ac:dyDescent="0.25">
      <c r="C4972" s="131">
        <v>41450</v>
      </c>
      <c r="D4972">
        <v>1.5391999999999999</v>
      </c>
      <c r="F4972">
        <v>1.5361</v>
      </c>
    </row>
    <row r="4973" spans="3:6" x14ac:dyDescent="0.25">
      <c r="C4973" s="131">
        <v>41451</v>
      </c>
      <c r="D4973">
        <v>1.5367</v>
      </c>
      <c r="F4973">
        <v>1.5336000000000001</v>
      </c>
    </row>
    <row r="4974" spans="3:6" x14ac:dyDescent="0.25">
      <c r="C4974" s="131">
        <v>41452</v>
      </c>
      <c r="D4974">
        <v>1.5401</v>
      </c>
      <c r="F4974">
        <v>1.5369999999999999</v>
      </c>
    </row>
    <row r="4975" spans="3:6" x14ac:dyDescent="0.25">
      <c r="C4975" s="131">
        <v>41453</v>
      </c>
      <c r="D4975">
        <v>1.5454000000000001</v>
      </c>
      <c r="F4975">
        <v>1.5423</v>
      </c>
    </row>
    <row r="4976" spans="3:6" x14ac:dyDescent="0.25">
      <c r="C4976" s="131">
        <v>41455</v>
      </c>
      <c r="D4976">
        <v>1.5454000000000001</v>
      </c>
      <c r="F4976">
        <v>1.5423</v>
      </c>
    </row>
    <row r="4977" spans="3:6" x14ac:dyDescent="0.25">
      <c r="C4977" s="131">
        <v>41456</v>
      </c>
      <c r="D4977">
        <v>1.5398000000000001</v>
      </c>
      <c r="F4977">
        <v>1.5367</v>
      </c>
    </row>
    <row r="4978" spans="3:6" x14ac:dyDescent="0.25">
      <c r="C4978" s="131">
        <v>41457</v>
      </c>
      <c r="D4978">
        <v>1.5438000000000001</v>
      </c>
      <c r="F4978">
        <v>1.5407</v>
      </c>
    </row>
    <row r="4979" spans="3:6" x14ac:dyDescent="0.25">
      <c r="C4979" s="131">
        <v>41458</v>
      </c>
      <c r="D4979">
        <v>1.5454000000000001</v>
      </c>
      <c r="F4979">
        <v>1.5423</v>
      </c>
    </row>
    <row r="4980" spans="3:6" x14ac:dyDescent="0.25">
      <c r="C4980" s="131">
        <v>41459</v>
      </c>
      <c r="D4980">
        <v>1.5418000000000001</v>
      </c>
      <c r="F4980">
        <v>1.5387</v>
      </c>
    </row>
    <row r="4981" spans="3:6" x14ac:dyDescent="0.25">
      <c r="C4981" s="131">
        <v>41460</v>
      </c>
      <c r="D4981">
        <v>1.5399</v>
      </c>
      <c r="F4981">
        <v>1.5367999999999999</v>
      </c>
    </row>
    <row r="4982" spans="3:6" x14ac:dyDescent="0.25">
      <c r="C4982" s="131">
        <v>41463</v>
      </c>
      <c r="D4982">
        <v>1.5363</v>
      </c>
      <c r="F4982">
        <v>1.5333000000000001</v>
      </c>
    </row>
    <row r="4983" spans="3:6" x14ac:dyDescent="0.25">
      <c r="C4983" s="131">
        <v>41464</v>
      </c>
      <c r="D4983">
        <v>1.5390999999999999</v>
      </c>
      <c r="F4983">
        <v>1.536</v>
      </c>
    </row>
    <row r="4984" spans="3:6" x14ac:dyDescent="0.25">
      <c r="C4984" s="131">
        <v>41465</v>
      </c>
      <c r="D4984">
        <v>1.5416000000000001</v>
      </c>
      <c r="F4984">
        <v>1.5386</v>
      </c>
    </row>
    <row r="4985" spans="3:6" x14ac:dyDescent="0.25">
      <c r="C4985" s="131">
        <v>41466</v>
      </c>
      <c r="D4985">
        <v>1.5467</v>
      </c>
      <c r="F4985">
        <v>1.5436000000000001</v>
      </c>
    </row>
    <row r="4986" spans="3:6" x14ac:dyDescent="0.25">
      <c r="C4986" s="131">
        <v>41467</v>
      </c>
      <c r="D4986">
        <v>1.5468</v>
      </c>
      <c r="F4986">
        <v>1.5437000000000001</v>
      </c>
    </row>
    <row r="4987" spans="3:6" x14ac:dyDescent="0.25">
      <c r="C4987" s="131">
        <v>41470</v>
      </c>
      <c r="D4987">
        <v>1.5483</v>
      </c>
      <c r="F4987">
        <v>1.5451999999999999</v>
      </c>
    </row>
    <row r="4988" spans="3:6" x14ac:dyDescent="0.25">
      <c r="C4988" s="131">
        <v>41471</v>
      </c>
      <c r="D4988">
        <v>1.5461</v>
      </c>
      <c r="F4988">
        <v>1.5429999999999999</v>
      </c>
    </row>
    <row r="4989" spans="3:6" x14ac:dyDescent="0.25">
      <c r="C4989" s="131">
        <v>41472</v>
      </c>
      <c r="D4989">
        <v>1.546</v>
      </c>
      <c r="F4989">
        <v>1.5428999999999999</v>
      </c>
    </row>
    <row r="4990" spans="3:6" x14ac:dyDescent="0.25">
      <c r="C4990" s="131">
        <v>41473</v>
      </c>
      <c r="D4990">
        <v>1.5506</v>
      </c>
      <c r="F4990">
        <v>1.5475000000000001</v>
      </c>
    </row>
    <row r="4991" spans="3:6" x14ac:dyDescent="0.25">
      <c r="C4991" s="131">
        <v>41474</v>
      </c>
      <c r="D4991">
        <v>1.5513999999999999</v>
      </c>
      <c r="F4991">
        <v>1.5483</v>
      </c>
    </row>
    <row r="4992" spans="3:6" x14ac:dyDescent="0.25">
      <c r="C4992" s="131">
        <v>41477</v>
      </c>
      <c r="D4992">
        <v>1.5542</v>
      </c>
      <c r="F4992">
        <v>1.5510999999999999</v>
      </c>
    </row>
    <row r="4993" spans="3:6" x14ac:dyDescent="0.25">
      <c r="C4993" s="131">
        <v>41478</v>
      </c>
      <c r="D4993">
        <v>1.5543</v>
      </c>
      <c r="F4993">
        <v>1.5511999999999999</v>
      </c>
    </row>
    <row r="4994" spans="3:6" x14ac:dyDescent="0.25">
      <c r="C4994" s="131">
        <v>41479</v>
      </c>
      <c r="D4994">
        <v>1.5529999999999999</v>
      </c>
      <c r="F4994">
        <v>1.5499000000000001</v>
      </c>
    </row>
    <row r="4995" spans="3:6" x14ac:dyDescent="0.25">
      <c r="C4995" s="131">
        <v>41480</v>
      </c>
      <c r="D4995">
        <v>1.5491999999999999</v>
      </c>
      <c r="F4995">
        <v>1.5461</v>
      </c>
    </row>
    <row r="4996" spans="3:6" x14ac:dyDescent="0.25">
      <c r="C4996" s="131">
        <v>41481</v>
      </c>
      <c r="D4996">
        <v>1.5498000000000001</v>
      </c>
      <c r="F4996">
        <v>1.5467</v>
      </c>
    </row>
    <row r="4997" spans="3:6" x14ac:dyDescent="0.25">
      <c r="C4997" s="131">
        <v>41484</v>
      </c>
      <c r="D4997">
        <v>1.5525</v>
      </c>
      <c r="F4997">
        <v>1.5494000000000001</v>
      </c>
    </row>
    <row r="4998" spans="3:6" x14ac:dyDescent="0.25">
      <c r="C4998" s="131">
        <v>41485</v>
      </c>
      <c r="D4998">
        <v>1.5567</v>
      </c>
      <c r="F4998">
        <v>1.5536000000000001</v>
      </c>
    </row>
    <row r="4999" spans="3:6" x14ac:dyDescent="0.25">
      <c r="C4999" s="131">
        <v>41486</v>
      </c>
      <c r="D4999">
        <v>1.5566</v>
      </c>
      <c r="F4999">
        <v>1.5535000000000001</v>
      </c>
    </row>
    <row r="5000" spans="3:6" x14ac:dyDescent="0.25">
      <c r="C5000" s="131">
        <v>41487</v>
      </c>
      <c r="D5000">
        <v>1.5593999999999999</v>
      </c>
      <c r="F5000">
        <v>1.5563</v>
      </c>
    </row>
    <row r="5001" spans="3:6" x14ac:dyDescent="0.25">
      <c r="C5001" s="131">
        <v>41488</v>
      </c>
      <c r="D5001">
        <v>1.5542</v>
      </c>
      <c r="F5001">
        <v>1.5510999999999999</v>
      </c>
    </row>
    <row r="5002" spans="3:6" x14ac:dyDescent="0.25">
      <c r="C5002" s="131">
        <v>41491</v>
      </c>
      <c r="D5002">
        <v>1.5651999999999999</v>
      </c>
      <c r="F5002">
        <v>1.5620000000000001</v>
      </c>
    </row>
    <row r="5003" spans="3:6" x14ac:dyDescent="0.25">
      <c r="C5003" s="131">
        <v>41492</v>
      </c>
      <c r="D5003">
        <v>1.5583</v>
      </c>
      <c r="F5003">
        <v>1.5551999999999999</v>
      </c>
    </row>
    <row r="5004" spans="3:6" x14ac:dyDescent="0.25">
      <c r="C5004" s="131">
        <v>41493</v>
      </c>
      <c r="D5004">
        <v>1.5606</v>
      </c>
      <c r="F5004">
        <v>1.5575000000000001</v>
      </c>
    </row>
    <row r="5005" spans="3:6" x14ac:dyDescent="0.25">
      <c r="C5005" s="131">
        <v>41494</v>
      </c>
      <c r="D5005">
        <v>1.5607</v>
      </c>
      <c r="F5005">
        <v>1.5576000000000001</v>
      </c>
    </row>
    <row r="5006" spans="3:6" x14ac:dyDescent="0.25">
      <c r="C5006" s="131">
        <v>41495</v>
      </c>
      <c r="D5006">
        <v>1.5582</v>
      </c>
      <c r="F5006">
        <v>1.5550999999999999</v>
      </c>
    </row>
    <row r="5007" spans="3:6" x14ac:dyDescent="0.25">
      <c r="C5007" s="131">
        <v>41498</v>
      </c>
      <c r="D5007">
        <v>1.5587</v>
      </c>
      <c r="F5007">
        <v>1.5555000000000001</v>
      </c>
    </row>
    <row r="5008" spans="3:6" x14ac:dyDescent="0.25">
      <c r="C5008" s="131">
        <v>41499</v>
      </c>
      <c r="D5008">
        <v>1.556</v>
      </c>
      <c r="F5008">
        <v>1.5528999999999999</v>
      </c>
    </row>
    <row r="5009" spans="3:6" x14ac:dyDescent="0.25">
      <c r="C5009" s="131">
        <v>41500</v>
      </c>
      <c r="D5009">
        <v>1.552</v>
      </c>
      <c r="F5009">
        <v>1.5488999999999999</v>
      </c>
    </row>
    <row r="5010" spans="3:6" x14ac:dyDescent="0.25">
      <c r="C5010" s="131">
        <v>41501</v>
      </c>
      <c r="D5010">
        <v>1.5495000000000001</v>
      </c>
      <c r="F5010">
        <v>1.5464</v>
      </c>
    </row>
    <row r="5011" spans="3:6" x14ac:dyDescent="0.25">
      <c r="C5011" s="131">
        <v>41502</v>
      </c>
      <c r="D5011">
        <v>1.5455000000000001</v>
      </c>
      <c r="F5011">
        <v>1.5424</v>
      </c>
    </row>
    <row r="5012" spans="3:6" x14ac:dyDescent="0.25">
      <c r="C5012" s="131">
        <v>41505</v>
      </c>
      <c r="D5012">
        <v>1.5428999999999999</v>
      </c>
      <c r="F5012">
        <v>1.5399</v>
      </c>
    </row>
    <row r="5013" spans="3:6" x14ac:dyDescent="0.25">
      <c r="C5013" s="131">
        <v>41506</v>
      </c>
      <c r="D5013">
        <v>1.5449999999999999</v>
      </c>
      <c r="F5013">
        <v>1.5419</v>
      </c>
    </row>
    <row r="5014" spans="3:6" x14ac:dyDescent="0.25">
      <c r="C5014" s="131">
        <v>41507</v>
      </c>
      <c r="D5014">
        <v>1.546</v>
      </c>
      <c r="F5014">
        <v>1.5428999999999999</v>
      </c>
    </row>
    <row r="5015" spans="3:6" x14ac:dyDescent="0.25">
      <c r="C5015" s="131">
        <v>41508</v>
      </c>
      <c r="D5015">
        <v>1.5411999999999999</v>
      </c>
      <c r="F5015">
        <v>1.5381</v>
      </c>
    </row>
    <row r="5016" spans="3:6" x14ac:dyDescent="0.25">
      <c r="C5016" s="131">
        <v>41509</v>
      </c>
      <c r="D5016">
        <v>1.5432999999999999</v>
      </c>
      <c r="F5016">
        <v>1.5402</v>
      </c>
    </row>
    <row r="5017" spans="3:6" x14ac:dyDescent="0.25">
      <c r="C5017" s="131">
        <v>41512</v>
      </c>
      <c r="D5017">
        <v>1.5450999999999999</v>
      </c>
      <c r="F5017">
        <v>1.542</v>
      </c>
    </row>
    <row r="5018" spans="3:6" x14ac:dyDescent="0.25">
      <c r="C5018" s="131">
        <v>41513</v>
      </c>
      <c r="D5018">
        <v>1.5491999999999999</v>
      </c>
      <c r="F5018">
        <v>1.5461</v>
      </c>
    </row>
    <row r="5019" spans="3:6" x14ac:dyDescent="0.25">
      <c r="C5019" s="131">
        <v>41514</v>
      </c>
      <c r="D5019">
        <v>1.5506</v>
      </c>
      <c r="F5019">
        <v>1.5475000000000001</v>
      </c>
    </row>
    <row r="5020" spans="3:6" x14ac:dyDescent="0.25">
      <c r="C5020" s="131">
        <v>41515</v>
      </c>
      <c r="D5020">
        <v>1.55</v>
      </c>
      <c r="F5020">
        <v>1.5468999999999999</v>
      </c>
    </row>
    <row r="5021" spans="3:6" x14ac:dyDescent="0.25">
      <c r="C5021" s="131">
        <v>41516</v>
      </c>
      <c r="D5021">
        <v>1.5515000000000001</v>
      </c>
      <c r="F5021">
        <v>1.5484</v>
      </c>
    </row>
    <row r="5022" spans="3:6" x14ac:dyDescent="0.25">
      <c r="C5022" s="131">
        <v>41517</v>
      </c>
      <c r="D5022">
        <v>1.5515000000000001</v>
      </c>
      <c r="F5022">
        <v>1.5484</v>
      </c>
    </row>
    <row r="5023" spans="3:6" x14ac:dyDescent="0.25">
      <c r="C5023" s="131">
        <v>41519</v>
      </c>
      <c r="D5023">
        <v>1.5479000000000001</v>
      </c>
      <c r="F5023">
        <v>1.5448</v>
      </c>
    </row>
    <row r="5024" spans="3:6" x14ac:dyDescent="0.25">
      <c r="C5024" s="131">
        <v>41520</v>
      </c>
      <c r="D5024">
        <v>1.5446</v>
      </c>
      <c r="F5024">
        <v>1.5416000000000001</v>
      </c>
    </row>
    <row r="5025" spans="3:6" x14ac:dyDescent="0.25">
      <c r="C5025" s="131">
        <v>41521</v>
      </c>
      <c r="D5025">
        <v>1.5419</v>
      </c>
      <c r="F5025">
        <v>1.5387999999999999</v>
      </c>
    </row>
    <row r="5026" spans="3:6" x14ac:dyDescent="0.25">
      <c r="C5026" s="131">
        <v>41522</v>
      </c>
      <c r="D5026">
        <v>1.5390999999999999</v>
      </c>
      <c r="F5026">
        <v>1.536</v>
      </c>
    </row>
    <row r="5027" spans="3:6" x14ac:dyDescent="0.25">
      <c r="C5027" s="131">
        <v>41523</v>
      </c>
      <c r="D5027">
        <v>1.5354000000000001</v>
      </c>
      <c r="F5027">
        <v>1.5323</v>
      </c>
    </row>
    <row r="5028" spans="3:6" x14ac:dyDescent="0.25">
      <c r="C5028" s="131">
        <v>41526</v>
      </c>
      <c r="D5028">
        <v>1.5396000000000001</v>
      </c>
      <c r="F5028">
        <v>1.5366</v>
      </c>
    </row>
    <row r="5029" spans="3:6" x14ac:dyDescent="0.25">
      <c r="C5029" s="131">
        <v>41527</v>
      </c>
      <c r="D5029">
        <v>1.5362</v>
      </c>
      <c r="F5029">
        <v>1.5331999999999999</v>
      </c>
    </row>
    <row r="5030" spans="3:6" x14ac:dyDescent="0.25">
      <c r="C5030" s="131">
        <v>41528</v>
      </c>
      <c r="D5030">
        <v>1.5354000000000001</v>
      </c>
      <c r="F5030">
        <v>1.5323</v>
      </c>
    </row>
    <row r="5031" spans="3:6" x14ac:dyDescent="0.25">
      <c r="C5031" s="131">
        <v>41529</v>
      </c>
      <c r="D5031">
        <v>1.5454000000000001</v>
      </c>
      <c r="F5031">
        <v>1.5423</v>
      </c>
    </row>
    <row r="5032" spans="3:6" x14ac:dyDescent="0.25">
      <c r="C5032" s="131">
        <v>41530</v>
      </c>
      <c r="D5032">
        <v>1.5427</v>
      </c>
      <c r="F5032">
        <v>1.5396000000000001</v>
      </c>
    </row>
    <row r="5033" spans="3:6" x14ac:dyDescent="0.25">
      <c r="C5033" s="131">
        <v>41533</v>
      </c>
      <c r="D5033">
        <v>1.5472999999999999</v>
      </c>
      <c r="F5033">
        <v>1.5442</v>
      </c>
    </row>
    <row r="5034" spans="3:6" x14ac:dyDescent="0.25">
      <c r="C5034" s="131">
        <v>41534</v>
      </c>
      <c r="D5034">
        <v>1.5446</v>
      </c>
      <c r="F5034">
        <v>1.5416000000000001</v>
      </c>
    </row>
    <row r="5035" spans="3:6" x14ac:dyDescent="0.25">
      <c r="C5035" s="131">
        <v>41535</v>
      </c>
      <c r="D5035">
        <v>1.5432999999999999</v>
      </c>
      <c r="F5035">
        <v>1.5402</v>
      </c>
    </row>
    <row r="5036" spans="3:6" x14ac:dyDescent="0.25">
      <c r="C5036" s="131">
        <v>41536</v>
      </c>
      <c r="D5036">
        <v>1.5530999999999999</v>
      </c>
      <c r="F5036">
        <v>1.55</v>
      </c>
    </row>
    <row r="5037" spans="3:6" x14ac:dyDescent="0.25">
      <c r="C5037" s="131">
        <v>41537</v>
      </c>
      <c r="D5037">
        <v>1.5505</v>
      </c>
      <c r="F5037">
        <v>1.5474000000000001</v>
      </c>
    </row>
    <row r="5038" spans="3:6" x14ac:dyDescent="0.25">
      <c r="C5038" s="131">
        <v>41540</v>
      </c>
      <c r="D5038">
        <v>1.5494000000000001</v>
      </c>
      <c r="F5038">
        <v>1.5463</v>
      </c>
    </row>
    <row r="5039" spans="3:6" x14ac:dyDescent="0.25">
      <c r="C5039" s="131">
        <v>41541</v>
      </c>
      <c r="D5039">
        <v>1.5531999999999999</v>
      </c>
      <c r="F5039">
        <v>1.5501</v>
      </c>
    </row>
    <row r="5040" spans="3:6" x14ac:dyDescent="0.25">
      <c r="C5040" s="131">
        <v>41542</v>
      </c>
      <c r="D5040">
        <v>1.5551999999999999</v>
      </c>
      <c r="F5040">
        <v>1.5521</v>
      </c>
    </row>
    <row r="5041" spans="3:6" x14ac:dyDescent="0.25">
      <c r="C5041" s="131">
        <v>41543</v>
      </c>
      <c r="D5041">
        <v>1.5553999999999999</v>
      </c>
      <c r="F5041">
        <v>1.5523</v>
      </c>
    </row>
    <row r="5042" spans="3:6" x14ac:dyDescent="0.25">
      <c r="C5042" s="131">
        <v>41544</v>
      </c>
      <c r="D5042">
        <v>1.556</v>
      </c>
      <c r="F5042">
        <v>1.5528999999999999</v>
      </c>
    </row>
    <row r="5043" spans="3:6" x14ac:dyDescent="0.25">
      <c r="C5043" s="131">
        <v>41547</v>
      </c>
      <c r="D5043">
        <v>1.5584</v>
      </c>
      <c r="F5043">
        <v>1.5552999999999999</v>
      </c>
    </row>
    <row r="5044" spans="3:6" x14ac:dyDescent="0.25">
      <c r="C5044" s="131">
        <v>41548</v>
      </c>
      <c r="D5044">
        <v>1.5553999999999999</v>
      </c>
      <c r="F5044">
        <v>1.5523</v>
      </c>
    </row>
    <row r="5045" spans="3:6" x14ac:dyDescent="0.25">
      <c r="C5045" s="131">
        <v>41549</v>
      </c>
      <c r="D5045">
        <v>1.5550999999999999</v>
      </c>
      <c r="F5045">
        <v>1.552</v>
      </c>
    </row>
    <row r="5046" spans="3:6" x14ac:dyDescent="0.25">
      <c r="C5046" s="131">
        <v>41550</v>
      </c>
      <c r="D5046">
        <v>1.5553999999999999</v>
      </c>
      <c r="F5046">
        <v>1.5523</v>
      </c>
    </row>
    <row r="5047" spans="3:6" x14ac:dyDescent="0.25">
      <c r="C5047" s="131">
        <v>41551</v>
      </c>
      <c r="D5047">
        <v>1.5512999999999999</v>
      </c>
      <c r="F5047">
        <v>1.5482</v>
      </c>
    </row>
    <row r="5048" spans="3:6" x14ac:dyDescent="0.25">
      <c r="C5048" s="131">
        <v>41555</v>
      </c>
      <c r="D5048">
        <v>1.5494000000000001</v>
      </c>
      <c r="F5048">
        <v>1.5463</v>
      </c>
    </row>
    <row r="5049" spans="3:6" x14ac:dyDescent="0.25">
      <c r="C5049" s="131">
        <v>41556</v>
      </c>
      <c r="D5049">
        <v>1.5478000000000001</v>
      </c>
      <c r="F5049">
        <v>1.5447</v>
      </c>
    </row>
    <row r="5050" spans="3:6" x14ac:dyDescent="0.25">
      <c r="C5050" s="131">
        <v>41557</v>
      </c>
      <c r="D5050">
        <v>1.544</v>
      </c>
      <c r="F5050">
        <v>1.5408999999999999</v>
      </c>
    </row>
    <row r="5051" spans="3:6" x14ac:dyDescent="0.25">
      <c r="C5051" s="131">
        <v>41558</v>
      </c>
      <c r="D5051">
        <v>1.5457000000000001</v>
      </c>
      <c r="F5051">
        <v>1.5426</v>
      </c>
    </row>
    <row r="5052" spans="3:6" x14ac:dyDescent="0.25">
      <c r="C5052" s="131">
        <v>41561</v>
      </c>
      <c r="D5052">
        <v>1.5468999999999999</v>
      </c>
      <c r="F5052">
        <v>1.5438000000000001</v>
      </c>
    </row>
    <row r="5053" spans="3:6" x14ac:dyDescent="0.25">
      <c r="C5053" s="131">
        <v>41562</v>
      </c>
      <c r="D5053">
        <v>1.5426</v>
      </c>
      <c r="F5053">
        <v>1.5395000000000001</v>
      </c>
    </row>
    <row r="5054" spans="3:6" x14ac:dyDescent="0.25">
      <c r="C5054" s="131">
        <v>41563</v>
      </c>
      <c r="D5054">
        <v>1.5411999999999999</v>
      </c>
      <c r="F5054">
        <v>1.5382</v>
      </c>
    </row>
    <row r="5055" spans="3:6" x14ac:dyDescent="0.25">
      <c r="C5055" s="131">
        <v>41564</v>
      </c>
      <c r="D5055">
        <v>1.5466</v>
      </c>
      <c r="F5055">
        <v>1.5435000000000001</v>
      </c>
    </row>
    <row r="5056" spans="3:6" x14ac:dyDescent="0.25">
      <c r="C5056" s="131">
        <v>41565</v>
      </c>
      <c r="D5056">
        <v>1.548</v>
      </c>
      <c r="F5056">
        <v>1.5449999999999999</v>
      </c>
    </row>
    <row r="5057" spans="3:6" x14ac:dyDescent="0.25">
      <c r="C5057" s="131">
        <v>41568</v>
      </c>
      <c r="D5057">
        <v>1.5501</v>
      </c>
      <c r="F5057">
        <v>1.5469999999999999</v>
      </c>
    </row>
    <row r="5058" spans="3:6" x14ac:dyDescent="0.25">
      <c r="C5058" s="131">
        <v>41569</v>
      </c>
      <c r="D5058">
        <v>1.5484</v>
      </c>
      <c r="F5058">
        <v>1.5452999999999999</v>
      </c>
    </row>
    <row r="5059" spans="3:6" x14ac:dyDescent="0.25">
      <c r="C5059" s="131">
        <v>41570</v>
      </c>
      <c r="D5059">
        <v>1.5546</v>
      </c>
      <c r="F5059">
        <v>1.5515000000000001</v>
      </c>
    </row>
    <row r="5060" spans="3:6" x14ac:dyDescent="0.25">
      <c r="C5060" s="131">
        <v>41571</v>
      </c>
      <c r="D5060">
        <v>1.5550999999999999</v>
      </c>
      <c r="F5060">
        <v>1.552</v>
      </c>
    </row>
    <row r="5061" spans="3:6" x14ac:dyDescent="0.25">
      <c r="C5061" s="131">
        <v>41572</v>
      </c>
      <c r="D5061">
        <v>1.5558000000000001</v>
      </c>
      <c r="F5061">
        <v>1.5527</v>
      </c>
    </row>
    <row r="5062" spans="3:6" x14ac:dyDescent="0.25">
      <c r="C5062" s="131">
        <v>41575</v>
      </c>
      <c r="D5062">
        <v>1.5547</v>
      </c>
      <c r="F5062">
        <v>1.5516000000000001</v>
      </c>
    </row>
    <row r="5063" spans="3:6" x14ac:dyDescent="0.25">
      <c r="C5063" s="131">
        <v>41576</v>
      </c>
      <c r="D5063">
        <v>1.5570999999999999</v>
      </c>
      <c r="F5063">
        <v>1.554</v>
      </c>
    </row>
    <row r="5064" spans="3:6" x14ac:dyDescent="0.25">
      <c r="C5064" s="131">
        <v>41577</v>
      </c>
      <c r="D5064">
        <v>1.5592999999999999</v>
      </c>
      <c r="F5064">
        <v>1.5562</v>
      </c>
    </row>
    <row r="5065" spans="3:6" x14ac:dyDescent="0.25">
      <c r="C5065" s="131">
        <v>41578</v>
      </c>
      <c r="D5065">
        <v>1.5563</v>
      </c>
      <c r="F5065">
        <v>1.5531999999999999</v>
      </c>
    </row>
    <row r="5066" spans="3:6" x14ac:dyDescent="0.25">
      <c r="C5066" s="131">
        <v>41579</v>
      </c>
      <c r="D5066">
        <v>1.5544</v>
      </c>
      <c r="F5066">
        <v>1.5512999999999999</v>
      </c>
    </row>
    <row r="5067" spans="3:6" x14ac:dyDescent="0.25">
      <c r="C5067" s="131">
        <v>41582</v>
      </c>
      <c r="D5067">
        <v>1.5499000000000001</v>
      </c>
      <c r="F5067">
        <v>1.5468</v>
      </c>
    </row>
    <row r="5068" spans="3:6" x14ac:dyDescent="0.25">
      <c r="C5068" s="131">
        <v>41583</v>
      </c>
      <c r="D5068">
        <v>1.5508999999999999</v>
      </c>
      <c r="F5068">
        <v>1.5478000000000001</v>
      </c>
    </row>
    <row r="5069" spans="3:6" x14ac:dyDescent="0.25">
      <c r="C5069" s="131">
        <v>41584</v>
      </c>
      <c r="D5069">
        <v>1.5476000000000001</v>
      </c>
      <c r="F5069">
        <v>1.5445</v>
      </c>
    </row>
    <row r="5070" spans="3:6" x14ac:dyDescent="0.25">
      <c r="C5070" s="131">
        <v>41585</v>
      </c>
      <c r="D5070">
        <v>1.5509999999999999</v>
      </c>
      <c r="F5070">
        <v>1.5479000000000001</v>
      </c>
    </row>
    <row r="5071" spans="3:6" x14ac:dyDescent="0.25">
      <c r="C5071" s="131">
        <v>41586</v>
      </c>
      <c r="D5071">
        <v>1.5538000000000001</v>
      </c>
      <c r="F5071">
        <v>1.5507</v>
      </c>
    </row>
    <row r="5072" spans="3:6" x14ac:dyDescent="0.25">
      <c r="C5072" s="131">
        <v>41589</v>
      </c>
      <c r="D5072">
        <v>1.5501</v>
      </c>
      <c r="F5072">
        <v>1.5469999999999999</v>
      </c>
    </row>
    <row r="5073" spans="3:6" x14ac:dyDescent="0.25">
      <c r="C5073" s="131">
        <v>41590</v>
      </c>
      <c r="D5073">
        <v>1.5471999999999999</v>
      </c>
      <c r="F5073">
        <v>1.5441</v>
      </c>
    </row>
    <row r="5074" spans="3:6" x14ac:dyDescent="0.25">
      <c r="C5074" s="131">
        <v>41591</v>
      </c>
      <c r="D5074">
        <v>1.5488999999999999</v>
      </c>
      <c r="F5074">
        <v>1.5458000000000001</v>
      </c>
    </row>
    <row r="5075" spans="3:6" x14ac:dyDescent="0.25">
      <c r="C5075" s="131">
        <v>41592</v>
      </c>
      <c r="D5075">
        <v>1.552</v>
      </c>
      <c r="F5075">
        <v>1.5488999999999999</v>
      </c>
    </row>
    <row r="5076" spans="3:6" x14ac:dyDescent="0.25">
      <c r="C5076" s="131">
        <v>41593</v>
      </c>
      <c r="D5076">
        <v>1.5529999999999999</v>
      </c>
      <c r="F5076">
        <v>1.5499000000000001</v>
      </c>
    </row>
    <row r="5077" spans="3:6" x14ac:dyDescent="0.25">
      <c r="C5077" s="131">
        <v>41596</v>
      </c>
      <c r="D5077">
        <v>1.5528999999999999</v>
      </c>
      <c r="F5077">
        <v>1.5498000000000001</v>
      </c>
    </row>
    <row r="5078" spans="3:6" x14ac:dyDescent="0.25">
      <c r="C5078" s="131">
        <v>41597</v>
      </c>
      <c r="D5078">
        <v>1.5523</v>
      </c>
      <c r="F5078">
        <v>1.5491999999999999</v>
      </c>
    </row>
    <row r="5079" spans="3:6" x14ac:dyDescent="0.25">
      <c r="C5079" s="131">
        <v>41598</v>
      </c>
      <c r="D5079">
        <v>1.5508999999999999</v>
      </c>
      <c r="F5079">
        <v>1.5478000000000001</v>
      </c>
    </row>
    <row r="5080" spans="3:6" x14ac:dyDescent="0.25">
      <c r="C5080" s="131">
        <v>41599</v>
      </c>
      <c r="D5080">
        <v>1.5482</v>
      </c>
      <c r="F5080">
        <v>1.5450999999999999</v>
      </c>
    </row>
    <row r="5081" spans="3:6" x14ac:dyDescent="0.25">
      <c r="C5081" s="131">
        <v>41600</v>
      </c>
      <c r="D5081">
        <v>1.5494000000000001</v>
      </c>
      <c r="F5081">
        <v>1.5463</v>
      </c>
    </row>
    <row r="5082" spans="3:6" x14ac:dyDescent="0.25">
      <c r="C5082" s="131">
        <v>41603</v>
      </c>
      <c r="D5082">
        <v>1.5510999999999999</v>
      </c>
      <c r="F5082">
        <v>1.548</v>
      </c>
    </row>
    <row r="5083" spans="3:6" x14ac:dyDescent="0.25">
      <c r="C5083" s="131">
        <v>41604</v>
      </c>
      <c r="D5083">
        <v>1.5536000000000001</v>
      </c>
      <c r="F5083">
        <v>1.5504</v>
      </c>
    </row>
    <row r="5084" spans="3:6" x14ac:dyDescent="0.25">
      <c r="C5084" s="131">
        <v>41605</v>
      </c>
      <c r="D5084">
        <v>1.5556000000000001</v>
      </c>
      <c r="F5084">
        <v>1.5525</v>
      </c>
    </row>
    <row r="5085" spans="3:6" x14ac:dyDescent="0.25">
      <c r="C5085" s="131">
        <v>41606</v>
      </c>
      <c r="D5085">
        <v>1.5529999999999999</v>
      </c>
      <c r="F5085">
        <v>1.5499000000000001</v>
      </c>
    </row>
    <row r="5086" spans="3:6" x14ac:dyDescent="0.25">
      <c r="C5086" s="131">
        <v>41607</v>
      </c>
      <c r="D5086">
        <v>1.5556000000000001</v>
      </c>
      <c r="F5086">
        <v>1.5525</v>
      </c>
    </row>
    <row r="5087" spans="3:6" x14ac:dyDescent="0.25">
      <c r="C5087" s="131">
        <v>41608</v>
      </c>
      <c r="D5087">
        <v>1.5556000000000001</v>
      </c>
      <c r="F5087">
        <v>1.5525</v>
      </c>
    </row>
    <row r="5088" spans="3:6" x14ac:dyDescent="0.25">
      <c r="C5088" s="131">
        <v>41610</v>
      </c>
      <c r="D5088">
        <v>1.5523</v>
      </c>
      <c r="F5088">
        <v>1.5491999999999999</v>
      </c>
    </row>
    <row r="5089" spans="3:6" x14ac:dyDescent="0.25">
      <c r="C5089" s="131">
        <v>41611</v>
      </c>
      <c r="D5089">
        <v>1.5507</v>
      </c>
      <c r="F5089">
        <v>1.5476000000000001</v>
      </c>
    </row>
    <row r="5090" spans="3:6" x14ac:dyDescent="0.25">
      <c r="C5090" s="131">
        <v>41612</v>
      </c>
      <c r="D5090">
        <v>1.5539000000000001</v>
      </c>
      <c r="F5090">
        <v>1.5508</v>
      </c>
    </row>
    <row r="5091" spans="3:6" x14ac:dyDescent="0.25">
      <c r="C5091" s="131">
        <v>41613</v>
      </c>
      <c r="D5091">
        <v>1.5509999999999999</v>
      </c>
      <c r="F5091">
        <v>1.5479000000000001</v>
      </c>
    </row>
    <row r="5092" spans="3:6" x14ac:dyDescent="0.25">
      <c r="C5092" s="131">
        <v>41614</v>
      </c>
      <c r="D5092">
        <v>1.5503</v>
      </c>
      <c r="F5092">
        <v>1.5471999999999999</v>
      </c>
    </row>
    <row r="5093" spans="3:6" x14ac:dyDescent="0.25">
      <c r="C5093" s="131">
        <v>41617</v>
      </c>
      <c r="D5093">
        <v>1.5542</v>
      </c>
      <c r="F5093">
        <v>1.5510999999999999</v>
      </c>
    </row>
    <row r="5094" spans="3:6" x14ac:dyDescent="0.25">
      <c r="C5094" s="131">
        <v>41618</v>
      </c>
      <c r="D5094">
        <v>1.5532999999999999</v>
      </c>
      <c r="F5094">
        <v>1.5502</v>
      </c>
    </row>
    <row r="5095" spans="3:6" x14ac:dyDescent="0.25">
      <c r="C5095" s="131">
        <v>41619</v>
      </c>
      <c r="D5095">
        <v>1.5567</v>
      </c>
      <c r="F5095">
        <v>1.5536000000000001</v>
      </c>
    </row>
    <row r="5096" spans="3:6" x14ac:dyDescent="0.25">
      <c r="C5096" s="131">
        <v>41620</v>
      </c>
      <c r="D5096">
        <v>1.5591999999999999</v>
      </c>
      <c r="F5096">
        <v>1.5561</v>
      </c>
    </row>
    <row r="5097" spans="3:6" x14ac:dyDescent="0.25">
      <c r="C5097" s="131">
        <v>41621</v>
      </c>
      <c r="D5097">
        <v>1.5607</v>
      </c>
      <c r="F5097">
        <v>1.5575000000000001</v>
      </c>
    </row>
    <row r="5098" spans="3:6" x14ac:dyDescent="0.25">
      <c r="C5098" s="131">
        <v>41624</v>
      </c>
      <c r="D5098">
        <v>1.5652999999999999</v>
      </c>
      <c r="F5098">
        <v>1.5622</v>
      </c>
    </row>
    <row r="5099" spans="3:6" x14ac:dyDescent="0.25">
      <c r="C5099" s="131">
        <v>41625</v>
      </c>
      <c r="D5099">
        <v>1.5646</v>
      </c>
      <c r="F5099">
        <v>1.5615000000000001</v>
      </c>
    </row>
    <row r="5100" spans="3:6" x14ac:dyDescent="0.25">
      <c r="C5100" s="131">
        <v>41626</v>
      </c>
      <c r="D5100">
        <v>1.5653999999999999</v>
      </c>
      <c r="F5100">
        <v>1.5623</v>
      </c>
    </row>
    <row r="5101" spans="3:6" x14ac:dyDescent="0.25">
      <c r="C5101" s="131">
        <v>41627</v>
      </c>
      <c r="D5101">
        <v>1.5630999999999999</v>
      </c>
      <c r="F5101">
        <v>1.56</v>
      </c>
    </row>
    <row r="5102" spans="3:6" x14ac:dyDescent="0.25">
      <c r="C5102" s="131">
        <v>41628</v>
      </c>
      <c r="D5102">
        <v>1.5625</v>
      </c>
      <c r="F5102">
        <v>1.5593999999999999</v>
      </c>
    </row>
    <row r="5103" spans="3:6" x14ac:dyDescent="0.25">
      <c r="C5103" s="131">
        <v>41631</v>
      </c>
      <c r="D5103">
        <v>1.5636000000000001</v>
      </c>
      <c r="F5103">
        <v>1.5604</v>
      </c>
    </row>
    <row r="5104" spans="3:6" x14ac:dyDescent="0.25">
      <c r="C5104" s="131">
        <v>41632</v>
      </c>
      <c r="D5104">
        <v>1.5649</v>
      </c>
      <c r="F5104">
        <v>1.5618000000000001</v>
      </c>
    </row>
    <row r="5105" spans="3:6" x14ac:dyDescent="0.25">
      <c r="C5105" s="131">
        <v>41635</v>
      </c>
      <c r="D5105">
        <v>1.5628</v>
      </c>
      <c r="F5105">
        <v>1.5597000000000001</v>
      </c>
    </row>
    <row r="5106" spans="3:6" x14ac:dyDescent="0.25">
      <c r="C5106" s="131">
        <v>41638</v>
      </c>
      <c r="D5106">
        <v>1.5633999999999999</v>
      </c>
      <c r="F5106">
        <v>1.5603</v>
      </c>
    </row>
    <row r="5107" spans="3:6" x14ac:dyDescent="0.25">
      <c r="C5107" s="131">
        <v>41639</v>
      </c>
      <c r="D5107">
        <v>1.5662</v>
      </c>
      <c r="F5107">
        <v>1.5630999999999999</v>
      </c>
    </row>
    <row r="5108" spans="3:6" x14ac:dyDescent="0.25">
      <c r="C5108" s="131">
        <v>41641</v>
      </c>
      <c r="D5108">
        <v>1.5609999999999999</v>
      </c>
      <c r="F5108">
        <v>1.5579000000000001</v>
      </c>
    </row>
    <row r="5109" spans="3:6" x14ac:dyDescent="0.25">
      <c r="C5109" s="131">
        <v>41642</v>
      </c>
      <c r="D5109">
        <v>1.5608</v>
      </c>
      <c r="F5109">
        <v>1.5576000000000001</v>
      </c>
    </row>
    <row r="5110" spans="3:6" x14ac:dyDescent="0.25">
      <c r="C5110" s="131">
        <v>41645</v>
      </c>
      <c r="D5110">
        <v>1.5596000000000001</v>
      </c>
      <c r="F5110">
        <v>1.5564</v>
      </c>
    </row>
    <row r="5111" spans="3:6" x14ac:dyDescent="0.25">
      <c r="C5111" s="131">
        <v>41646</v>
      </c>
      <c r="D5111">
        <v>1.5629</v>
      </c>
      <c r="F5111">
        <v>1.5598000000000001</v>
      </c>
    </row>
    <row r="5112" spans="3:6" x14ac:dyDescent="0.25">
      <c r="C5112" s="131">
        <v>41647</v>
      </c>
      <c r="D5112">
        <v>1.5647</v>
      </c>
      <c r="F5112">
        <v>1.5616000000000001</v>
      </c>
    </row>
    <row r="5113" spans="3:6" x14ac:dyDescent="0.25">
      <c r="C5113" s="131">
        <v>41648</v>
      </c>
      <c r="D5113">
        <v>1.5622</v>
      </c>
      <c r="F5113">
        <v>1.5590999999999999</v>
      </c>
    </row>
    <row r="5114" spans="3:6" x14ac:dyDescent="0.25">
      <c r="C5114" s="131">
        <v>41649</v>
      </c>
      <c r="D5114">
        <v>1.5642</v>
      </c>
      <c r="F5114">
        <v>1.5610999999999999</v>
      </c>
    </row>
    <row r="5115" spans="3:6" x14ac:dyDescent="0.25">
      <c r="C5115" s="131">
        <v>41652</v>
      </c>
      <c r="D5115">
        <v>1.5668</v>
      </c>
      <c r="F5115">
        <v>1.5636000000000001</v>
      </c>
    </row>
    <row r="5116" spans="3:6" x14ac:dyDescent="0.25">
      <c r="C5116" s="131">
        <v>41653</v>
      </c>
      <c r="D5116">
        <v>1.5689</v>
      </c>
      <c r="F5116">
        <v>1.5658000000000001</v>
      </c>
    </row>
    <row r="5117" spans="3:6" x14ac:dyDescent="0.25">
      <c r="C5117" s="131">
        <v>41654</v>
      </c>
      <c r="D5117">
        <v>1.5666</v>
      </c>
      <c r="F5117">
        <v>1.5634999999999999</v>
      </c>
    </row>
    <row r="5118" spans="3:6" x14ac:dyDescent="0.25">
      <c r="C5118" s="131">
        <v>41655</v>
      </c>
      <c r="D5118">
        <v>1.5707</v>
      </c>
      <c r="F5118">
        <v>1.5674999999999999</v>
      </c>
    </row>
    <row r="5119" spans="3:6" x14ac:dyDescent="0.25">
      <c r="C5119" s="131">
        <v>41656</v>
      </c>
      <c r="D5119">
        <v>1.5750999999999999</v>
      </c>
      <c r="F5119">
        <v>1.5720000000000001</v>
      </c>
    </row>
    <row r="5120" spans="3:6" x14ac:dyDescent="0.25">
      <c r="C5120" s="131">
        <v>41659</v>
      </c>
      <c r="D5120">
        <v>1.5765</v>
      </c>
      <c r="F5120">
        <v>1.5733999999999999</v>
      </c>
    </row>
    <row r="5121" spans="3:6" x14ac:dyDescent="0.25">
      <c r="C5121" s="131">
        <v>41660</v>
      </c>
      <c r="D5121">
        <v>1.5751999999999999</v>
      </c>
      <c r="F5121">
        <v>1.5721000000000001</v>
      </c>
    </row>
    <row r="5122" spans="3:6" x14ac:dyDescent="0.25">
      <c r="C5122" s="131">
        <v>41661</v>
      </c>
      <c r="D5122">
        <v>1.5693999999999999</v>
      </c>
      <c r="F5122">
        <v>1.5663</v>
      </c>
    </row>
    <row r="5123" spans="3:6" x14ac:dyDescent="0.25">
      <c r="C5123" s="131">
        <v>41662</v>
      </c>
      <c r="D5123">
        <v>1.571</v>
      </c>
      <c r="F5123">
        <v>1.5679000000000001</v>
      </c>
    </row>
    <row r="5124" spans="3:6" x14ac:dyDescent="0.25">
      <c r="C5124" s="131">
        <v>41663</v>
      </c>
      <c r="D5124">
        <v>1.5787</v>
      </c>
      <c r="F5124">
        <v>1.5754999999999999</v>
      </c>
    </row>
    <row r="5125" spans="3:6" x14ac:dyDescent="0.25">
      <c r="C5125" s="131">
        <v>41667</v>
      </c>
      <c r="D5125">
        <v>1.5797000000000001</v>
      </c>
      <c r="F5125">
        <v>1.5766</v>
      </c>
    </row>
    <row r="5126" spans="3:6" x14ac:dyDescent="0.25">
      <c r="C5126" s="131">
        <v>41668</v>
      </c>
      <c r="D5126">
        <v>1.5747</v>
      </c>
      <c r="F5126">
        <v>1.5716000000000001</v>
      </c>
    </row>
    <row r="5127" spans="3:6" x14ac:dyDescent="0.25">
      <c r="C5127" s="131">
        <v>41669</v>
      </c>
      <c r="D5127">
        <v>1.5797000000000001</v>
      </c>
      <c r="F5127">
        <v>1.5766</v>
      </c>
    </row>
    <row r="5128" spans="3:6" x14ac:dyDescent="0.25">
      <c r="C5128" s="131">
        <v>41670</v>
      </c>
      <c r="D5128">
        <v>1.58</v>
      </c>
      <c r="F5128">
        <v>1.5769</v>
      </c>
    </row>
    <row r="5129" spans="3:6" x14ac:dyDescent="0.25">
      <c r="C5129" s="131">
        <v>41673</v>
      </c>
      <c r="D5129">
        <v>1.58</v>
      </c>
      <c r="F5129">
        <v>1.5768</v>
      </c>
    </row>
    <row r="5130" spans="3:6" x14ac:dyDescent="0.25">
      <c r="C5130" s="131">
        <v>41674</v>
      </c>
      <c r="D5130">
        <v>1.5791999999999999</v>
      </c>
      <c r="F5130">
        <v>1.5760000000000001</v>
      </c>
    </row>
    <row r="5131" spans="3:6" x14ac:dyDescent="0.25">
      <c r="C5131" s="131">
        <v>41675</v>
      </c>
      <c r="D5131">
        <v>1.5782</v>
      </c>
      <c r="F5131">
        <v>1.575</v>
      </c>
    </row>
    <row r="5132" spans="3:6" x14ac:dyDescent="0.25">
      <c r="C5132" s="131">
        <v>41676</v>
      </c>
      <c r="D5132">
        <v>1.5752999999999999</v>
      </c>
      <c r="F5132">
        <v>1.5721000000000001</v>
      </c>
    </row>
    <row r="5133" spans="3:6" x14ac:dyDescent="0.25">
      <c r="C5133" s="131">
        <v>41677</v>
      </c>
      <c r="D5133">
        <v>1.5726</v>
      </c>
      <c r="F5133">
        <v>1.5694999999999999</v>
      </c>
    </row>
    <row r="5134" spans="3:6" x14ac:dyDescent="0.25">
      <c r="C5134" s="131">
        <v>41680</v>
      </c>
      <c r="D5134">
        <v>1.5734999999999999</v>
      </c>
      <c r="F5134">
        <v>1.5703</v>
      </c>
    </row>
    <row r="5135" spans="3:6" x14ac:dyDescent="0.25">
      <c r="C5135" s="131">
        <v>41681</v>
      </c>
      <c r="D5135">
        <v>1.5720000000000001</v>
      </c>
      <c r="F5135">
        <v>1.5688</v>
      </c>
    </row>
    <row r="5136" spans="3:6" x14ac:dyDescent="0.25">
      <c r="C5136" s="131">
        <v>41682</v>
      </c>
      <c r="D5136">
        <v>1.5707</v>
      </c>
      <c r="F5136">
        <v>1.5676000000000001</v>
      </c>
    </row>
    <row r="5137" spans="3:6" x14ac:dyDescent="0.25">
      <c r="C5137" s="131">
        <v>41683</v>
      </c>
      <c r="D5137">
        <v>1.5738000000000001</v>
      </c>
      <c r="F5137">
        <v>1.5706</v>
      </c>
    </row>
    <row r="5138" spans="3:6" x14ac:dyDescent="0.25">
      <c r="C5138" s="131">
        <v>41684</v>
      </c>
      <c r="D5138">
        <v>1.577</v>
      </c>
      <c r="F5138">
        <v>1.5739000000000001</v>
      </c>
    </row>
    <row r="5139" spans="3:6" x14ac:dyDescent="0.25">
      <c r="C5139" s="131">
        <v>41687</v>
      </c>
      <c r="D5139">
        <v>1.5750999999999999</v>
      </c>
      <c r="F5139">
        <v>1.5719000000000001</v>
      </c>
    </row>
    <row r="5140" spans="3:6" x14ac:dyDescent="0.25">
      <c r="C5140" s="131">
        <v>41688</v>
      </c>
      <c r="D5140">
        <v>1.5744</v>
      </c>
      <c r="F5140">
        <v>1.5712999999999999</v>
      </c>
    </row>
    <row r="5141" spans="3:6" x14ac:dyDescent="0.25">
      <c r="C5141" s="131">
        <v>41689</v>
      </c>
      <c r="D5141">
        <v>1.5763</v>
      </c>
      <c r="F5141">
        <v>1.5730999999999999</v>
      </c>
    </row>
    <row r="5142" spans="3:6" x14ac:dyDescent="0.25">
      <c r="C5142" s="131">
        <v>41690</v>
      </c>
      <c r="D5142">
        <v>1.5768</v>
      </c>
      <c r="F5142">
        <v>1.5737000000000001</v>
      </c>
    </row>
    <row r="5143" spans="3:6" x14ac:dyDescent="0.25">
      <c r="C5143" s="131">
        <v>41691</v>
      </c>
      <c r="D5143">
        <v>1.5737000000000001</v>
      </c>
      <c r="F5143">
        <v>1.5705</v>
      </c>
    </row>
    <row r="5144" spans="3:6" x14ac:dyDescent="0.25">
      <c r="C5144" s="131">
        <v>41694</v>
      </c>
      <c r="D5144">
        <v>1.5766</v>
      </c>
      <c r="F5144">
        <v>1.5734999999999999</v>
      </c>
    </row>
    <row r="5145" spans="3:6" x14ac:dyDescent="0.25">
      <c r="C5145" s="131">
        <v>41695</v>
      </c>
      <c r="D5145">
        <v>1.577</v>
      </c>
      <c r="F5145">
        <v>1.5738000000000001</v>
      </c>
    </row>
    <row r="5146" spans="3:6" x14ac:dyDescent="0.25">
      <c r="C5146" s="131">
        <v>41696</v>
      </c>
      <c r="D5146">
        <v>1.5792999999999999</v>
      </c>
      <c r="F5146">
        <v>1.5761000000000001</v>
      </c>
    </row>
    <row r="5147" spans="3:6" x14ac:dyDescent="0.25">
      <c r="C5147" s="131">
        <v>41697</v>
      </c>
      <c r="D5147">
        <v>1.583</v>
      </c>
      <c r="F5147">
        <v>1.5798000000000001</v>
      </c>
    </row>
    <row r="5148" spans="3:6" x14ac:dyDescent="0.25">
      <c r="C5148" s="131">
        <v>41698</v>
      </c>
      <c r="D5148">
        <v>1.5849</v>
      </c>
      <c r="F5148">
        <v>1.5817000000000001</v>
      </c>
    </row>
    <row r="5149" spans="3:6" x14ac:dyDescent="0.25">
      <c r="C5149" s="131">
        <v>41701</v>
      </c>
      <c r="D5149">
        <v>1.5871999999999999</v>
      </c>
      <c r="F5149">
        <v>1.5841000000000001</v>
      </c>
    </row>
    <row r="5150" spans="3:6" x14ac:dyDescent="0.25">
      <c r="C5150" s="131">
        <v>41702</v>
      </c>
      <c r="D5150">
        <v>1.5854999999999999</v>
      </c>
      <c r="F5150">
        <v>1.5823</v>
      </c>
    </row>
    <row r="5151" spans="3:6" x14ac:dyDescent="0.25">
      <c r="C5151" s="131">
        <v>41703</v>
      </c>
      <c r="D5151">
        <v>1.5828</v>
      </c>
      <c r="F5151">
        <v>1.5795999999999999</v>
      </c>
    </row>
    <row r="5152" spans="3:6" x14ac:dyDescent="0.25">
      <c r="C5152" s="131">
        <v>41704</v>
      </c>
      <c r="D5152">
        <v>1.5814999999999999</v>
      </c>
      <c r="F5152">
        <v>1.5783</v>
      </c>
    </row>
    <row r="5153" spans="3:6" x14ac:dyDescent="0.25">
      <c r="C5153" s="131">
        <v>41705</v>
      </c>
      <c r="D5153">
        <v>1.5797000000000001</v>
      </c>
      <c r="F5153">
        <v>1.5765</v>
      </c>
    </row>
    <row r="5154" spans="3:6" x14ac:dyDescent="0.25">
      <c r="C5154" s="131">
        <v>41708</v>
      </c>
      <c r="D5154">
        <v>1.5788</v>
      </c>
      <c r="F5154">
        <v>1.5757000000000001</v>
      </c>
    </row>
    <row r="5155" spans="3:6" x14ac:dyDescent="0.25">
      <c r="C5155" s="131">
        <v>41709</v>
      </c>
      <c r="D5155">
        <v>1.5804</v>
      </c>
      <c r="F5155">
        <v>1.5772999999999999</v>
      </c>
    </row>
    <row r="5156" spans="3:6" x14ac:dyDescent="0.25">
      <c r="C5156" s="131">
        <v>41710</v>
      </c>
      <c r="D5156">
        <v>1.5810999999999999</v>
      </c>
      <c r="F5156">
        <v>1.5779000000000001</v>
      </c>
    </row>
    <row r="5157" spans="3:6" x14ac:dyDescent="0.25">
      <c r="C5157" s="131">
        <v>41711</v>
      </c>
      <c r="D5157">
        <v>1.5803</v>
      </c>
      <c r="F5157">
        <v>1.5771999999999999</v>
      </c>
    </row>
    <row r="5158" spans="3:6" x14ac:dyDescent="0.25">
      <c r="C5158" s="131">
        <v>41712</v>
      </c>
      <c r="D5158">
        <v>1.5863</v>
      </c>
      <c r="F5158">
        <v>1.5831</v>
      </c>
    </row>
    <row r="5159" spans="3:6" x14ac:dyDescent="0.25">
      <c r="C5159" s="131">
        <v>41715</v>
      </c>
      <c r="D5159">
        <v>1.5854999999999999</v>
      </c>
      <c r="F5159">
        <v>1.5823</v>
      </c>
    </row>
    <row r="5160" spans="3:6" x14ac:dyDescent="0.25">
      <c r="C5160" s="131">
        <v>41716</v>
      </c>
      <c r="D5160">
        <v>1.5839000000000001</v>
      </c>
      <c r="F5160">
        <v>1.5807</v>
      </c>
    </row>
    <row r="5161" spans="3:6" x14ac:dyDescent="0.25">
      <c r="C5161" s="131">
        <v>41717</v>
      </c>
      <c r="D5161">
        <v>1.5848</v>
      </c>
      <c r="F5161">
        <v>1.5817000000000001</v>
      </c>
    </row>
    <row r="5162" spans="3:6" x14ac:dyDescent="0.25">
      <c r="C5162" s="131">
        <v>41718</v>
      </c>
      <c r="D5162">
        <v>1.5823</v>
      </c>
      <c r="F5162">
        <v>1.5790999999999999</v>
      </c>
    </row>
    <row r="5163" spans="3:6" x14ac:dyDescent="0.25">
      <c r="C5163" s="131">
        <v>41719</v>
      </c>
      <c r="D5163">
        <v>1.5807</v>
      </c>
      <c r="F5163">
        <v>1.5775999999999999</v>
      </c>
    </row>
    <row r="5164" spans="3:6" x14ac:dyDescent="0.25">
      <c r="C5164" s="131">
        <v>41722</v>
      </c>
      <c r="D5164">
        <v>1.5809</v>
      </c>
      <c r="F5164">
        <v>1.5778000000000001</v>
      </c>
    </row>
    <row r="5165" spans="3:6" x14ac:dyDescent="0.25">
      <c r="C5165" s="131">
        <v>41723</v>
      </c>
      <c r="D5165">
        <v>1.5833999999999999</v>
      </c>
      <c r="F5165">
        <v>1.5802</v>
      </c>
    </row>
    <row r="5166" spans="3:6" x14ac:dyDescent="0.25">
      <c r="C5166" s="131">
        <v>41724</v>
      </c>
      <c r="D5166">
        <v>1.5835999999999999</v>
      </c>
      <c r="F5166">
        <v>1.5804</v>
      </c>
    </row>
    <row r="5167" spans="3:6" x14ac:dyDescent="0.25">
      <c r="C5167" s="131">
        <v>41725</v>
      </c>
      <c r="D5167">
        <v>1.5847</v>
      </c>
      <c r="F5167">
        <v>1.5814999999999999</v>
      </c>
    </row>
    <row r="5168" spans="3:6" x14ac:dyDescent="0.25">
      <c r="C5168" s="131">
        <v>41726</v>
      </c>
      <c r="D5168">
        <v>1.5857000000000001</v>
      </c>
      <c r="F5168">
        <v>1.5825</v>
      </c>
    </row>
    <row r="5169" spans="3:6" x14ac:dyDescent="0.25">
      <c r="C5169" s="131">
        <v>41729</v>
      </c>
      <c r="D5169">
        <v>1.5849</v>
      </c>
      <c r="F5169">
        <v>1.5817000000000001</v>
      </c>
    </row>
    <row r="5170" spans="3:6" x14ac:dyDescent="0.25">
      <c r="C5170" s="131">
        <v>41730</v>
      </c>
      <c r="D5170">
        <v>1.583</v>
      </c>
      <c r="F5170">
        <v>1.5798000000000001</v>
      </c>
    </row>
    <row r="5171" spans="3:6" x14ac:dyDescent="0.25">
      <c r="C5171" s="131">
        <v>41731</v>
      </c>
      <c r="D5171">
        <v>1.5820000000000001</v>
      </c>
      <c r="F5171">
        <v>1.5788</v>
      </c>
    </row>
    <row r="5172" spans="3:6" x14ac:dyDescent="0.25">
      <c r="C5172" s="131">
        <v>41732</v>
      </c>
      <c r="D5172">
        <v>1.5823</v>
      </c>
      <c r="F5172">
        <v>1.5790999999999999</v>
      </c>
    </row>
    <row r="5173" spans="3:6" x14ac:dyDescent="0.25">
      <c r="C5173" s="131">
        <v>41733</v>
      </c>
      <c r="D5173">
        <v>1.5837000000000001</v>
      </c>
      <c r="F5173">
        <v>1.5805</v>
      </c>
    </row>
    <row r="5174" spans="3:6" x14ac:dyDescent="0.25">
      <c r="C5174" s="131">
        <v>41736</v>
      </c>
      <c r="D5174">
        <v>1.5872999999999999</v>
      </c>
      <c r="F5174">
        <v>1.5842000000000001</v>
      </c>
    </row>
    <row r="5175" spans="3:6" x14ac:dyDescent="0.25">
      <c r="C5175" s="131">
        <v>41737</v>
      </c>
      <c r="D5175">
        <v>1.5875999999999999</v>
      </c>
      <c r="F5175">
        <v>1.5844</v>
      </c>
    </row>
    <row r="5176" spans="3:6" x14ac:dyDescent="0.25">
      <c r="C5176" s="131">
        <v>41738</v>
      </c>
      <c r="D5176">
        <v>1.5885</v>
      </c>
      <c r="F5176">
        <v>1.5853999999999999</v>
      </c>
    </row>
    <row r="5177" spans="3:6" x14ac:dyDescent="0.25">
      <c r="C5177" s="131">
        <v>41739</v>
      </c>
      <c r="D5177">
        <v>1.5882000000000001</v>
      </c>
      <c r="F5177">
        <v>1.585</v>
      </c>
    </row>
    <row r="5178" spans="3:6" x14ac:dyDescent="0.25">
      <c r="C5178" s="131">
        <v>41740</v>
      </c>
      <c r="D5178">
        <v>1.5902000000000001</v>
      </c>
      <c r="F5178">
        <v>1.5871</v>
      </c>
    </row>
    <row r="5179" spans="3:6" x14ac:dyDescent="0.25">
      <c r="C5179" s="131">
        <v>41743</v>
      </c>
      <c r="D5179">
        <v>1.5929</v>
      </c>
      <c r="F5179">
        <v>1.5896999999999999</v>
      </c>
    </row>
    <row r="5180" spans="3:6" x14ac:dyDescent="0.25">
      <c r="C5180" s="131">
        <v>41744</v>
      </c>
      <c r="D5180">
        <v>1.5921000000000001</v>
      </c>
      <c r="F5180">
        <v>1.5889</v>
      </c>
    </row>
    <row r="5181" spans="3:6" x14ac:dyDescent="0.25">
      <c r="C5181" s="131">
        <v>41745</v>
      </c>
      <c r="D5181">
        <v>1.593</v>
      </c>
      <c r="F5181">
        <v>1.5898000000000001</v>
      </c>
    </row>
    <row r="5182" spans="3:6" x14ac:dyDescent="0.25">
      <c r="C5182" s="131">
        <v>41746</v>
      </c>
      <c r="D5182">
        <v>1.5939000000000001</v>
      </c>
      <c r="F5182">
        <v>1.5908</v>
      </c>
    </row>
    <row r="5183" spans="3:6" x14ac:dyDescent="0.25">
      <c r="C5183" s="131">
        <v>41751</v>
      </c>
      <c r="D5183">
        <v>1.5922000000000001</v>
      </c>
      <c r="F5183">
        <v>1.5891</v>
      </c>
    </row>
    <row r="5184" spans="3:6" x14ac:dyDescent="0.25">
      <c r="C5184" s="131">
        <v>41752</v>
      </c>
      <c r="D5184">
        <v>1.5946</v>
      </c>
      <c r="F5184">
        <v>1.5913999999999999</v>
      </c>
    </row>
    <row r="5185" spans="3:6" x14ac:dyDescent="0.25">
      <c r="C5185" s="131">
        <v>41753</v>
      </c>
      <c r="D5185">
        <v>1.5951</v>
      </c>
      <c r="F5185">
        <v>1.5919000000000001</v>
      </c>
    </row>
    <row r="5186" spans="3:6" x14ac:dyDescent="0.25">
      <c r="C5186" s="131">
        <v>41757</v>
      </c>
      <c r="D5186">
        <v>1.5972999999999999</v>
      </c>
      <c r="F5186">
        <v>1.5941000000000001</v>
      </c>
    </row>
    <row r="5187" spans="3:6" x14ac:dyDescent="0.25">
      <c r="C5187" s="131">
        <v>41758</v>
      </c>
      <c r="D5187">
        <v>1.5972</v>
      </c>
      <c r="F5187">
        <v>1.5940000000000001</v>
      </c>
    </row>
    <row r="5188" spans="3:6" x14ac:dyDescent="0.25">
      <c r="C5188" s="131">
        <v>41759</v>
      </c>
      <c r="D5188">
        <v>1.5969</v>
      </c>
      <c r="F5188">
        <v>1.5938000000000001</v>
      </c>
    </row>
    <row r="5189" spans="3:6" x14ac:dyDescent="0.25">
      <c r="C5189" s="131">
        <v>41760</v>
      </c>
      <c r="D5189">
        <v>1.5973999999999999</v>
      </c>
      <c r="F5189">
        <v>1.5942000000000001</v>
      </c>
    </row>
    <row r="5190" spans="3:6" x14ac:dyDescent="0.25">
      <c r="C5190" s="131">
        <v>41761</v>
      </c>
      <c r="D5190">
        <v>1.5986</v>
      </c>
      <c r="F5190">
        <v>1.5953999999999999</v>
      </c>
    </row>
    <row r="5191" spans="3:6" x14ac:dyDescent="0.25">
      <c r="C5191" s="131">
        <v>41764</v>
      </c>
      <c r="D5191">
        <v>1.6008</v>
      </c>
      <c r="F5191">
        <v>1.5975999999999999</v>
      </c>
    </row>
    <row r="5192" spans="3:6" x14ac:dyDescent="0.25">
      <c r="C5192" s="131">
        <v>41765</v>
      </c>
      <c r="D5192">
        <v>1.6022000000000001</v>
      </c>
      <c r="F5192">
        <v>1.599</v>
      </c>
    </row>
    <row r="5193" spans="3:6" x14ac:dyDescent="0.25">
      <c r="C5193" s="131">
        <v>41766</v>
      </c>
      <c r="D5193">
        <v>1.6040000000000001</v>
      </c>
      <c r="F5193">
        <v>1.6008</v>
      </c>
    </row>
    <row r="5194" spans="3:6" x14ac:dyDescent="0.25">
      <c r="C5194" s="131">
        <v>41767</v>
      </c>
      <c r="D5194">
        <v>1.6034999999999999</v>
      </c>
      <c r="F5194">
        <v>1.6003000000000001</v>
      </c>
    </row>
    <row r="5195" spans="3:6" x14ac:dyDescent="0.25">
      <c r="C5195" s="131">
        <v>41768</v>
      </c>
      <c r="D5195">
        <v>1.6046</v>
      </c>
      <c r="F5195">
        <v>1.6013999999999999</v>
      </c>
    </row>
    <row r="5196" spans="3:6" x14ac:dyDescent="0.25">
      <c r="C5196" s="131">
        <v>41771</v>
      </c>
      <c r="D5196">
        <v>1.6046</v>
      </c>
      <c r="F5196">
        <v>1.6013999999999999</v>
      </c>
    </row>
    <row r="5197" spans="3:6" x14ac:dyDescent="0.25">
      <c r="C5197" s="131">
        <v>41772</v>
      </c>
      <c r="D5197">
        <v>1.6041000000000001</v>
      </c>
      <c r="F5197">
        <v>1.6009</v>
      </c>
    </row>
    <row r="5198" spans="3:6" x14ac:dyDescent="0.25">
      <c r="C5198" s="131">
        <v>41773</v>
      </c>
      <c r="D5198">
        <v>1.6057999999999999</v>
      </c>
      <c r="F5198">
        <v>1.6026</v>
      </c>
    </row>
    <row r="5199" spans="3:6" x14ac:dyDescent="0.25">
      <c r="C5199" s="131">
        <v>41774</v>
      </c>
      <c r="D5199">
        <v>1.6076999999999999</v>
      </c>
      <c r="F5199">
        <v>1.6045</v>
      </c>
    </row>
    <row r="5200" spans="3:6" x14ac:dyDescent="0.25">
      <c r="C5200" s="131">
        <v>41775</v>
      </c>
      <c r="D5200">
        <v>1.6093999999999999</v>
      </c>
      <c r="F5200">
        <v>1.6062000000000001</v>
      </c>
    </row>
    <row r="5201" spans="3:6" x14ac:dyDescent="0.25">
      <c r="C5201" s="131">
        <v>41778</v>
      </c>
      <c r="D5201">
        <v>1.6108</v>
      </c>
      <c r="F5201">
        <v>1.6075999999999999</v>
      </c>
    </row>
    <row r="5202" spans="3:6" x14ac:dyDescent="0.25">
      <c r="C5202" s="131">
        <v>41779</v>
      </c>
      <c r="D5202">
        <v>1.6099000000000001</v>
      </c>
      <c r="F5202">
        <v>1.6067</v>
      </c>
    </row>
    <row r="5203" spans="3:6" x14ac:dyDescent="0.25">
      <c r="C5203" s="131">
        <v>41780</v>
      </c>
      <c r="D5203">
        <v>1.613</v>
      </c>
      <c r="F5203">
        <v>1.6097999999999999</v>
      </c>
    </row>
    <row r="5204" spans="3:6" x14ac:dyDescent="0.25">
      <c r="C5204" s="131">
        <v>41781</v>
      </c>
      <c r="D5204">
        <v>1.6095999999999999</v>
      </c>
      <c r="F5204">
        <v>1.6064000000000001</v>
      </c>
    </row>
    <row r="5205" spans="3:6" x14ac:dyDescent="0.25">
      <c r="C5205" s="131">
        <v>41782</v>
      </c>
      <c r="D5205">
        <v>1.6086</v>
      </c>
      <c r="F5205">
        <v>1.6053999999999999</v>
      </c>
    </row>
    <row r="5206" spans="3:6" x14ac:dyDescent="0.25">
      <c r="C5206" s="131">
        <v>41785</v>
      </c>
      <c r="D5206">
        <v>1.6104000000000001</v>
      </c>
      <c r="F5206">
        <v>1.6072</v>
      </c>
    </row>
    <row r="5207" spans="3:6" x14ac:dyDescent="0.25">
      <c r="C5207" s="131">
        <v>41786</v>
      </c>
      <c r="D5207">
        <v>1.6101000000000001</v>
      </c>
      <c r="F5207">
        <v>1.6069</v>
      </c>
    </row>
    <row r="5208" spans="3:6" x14ac:dyDescent="0.25">
      <c r="C5208" s="131">
        <v>41787</v>
      </c>
      <c r="D5208">
        <v>1.6116999999999999</v>
      </c>
      <c r="F5208">
        <v>1.6085</v>
      </c>
    </row>
    <row r="5209" spans="3:6" x14ac:dyDescent="0.25">
      <c r="C5209" s="131">
        <v>41788</v>
      </c>
      <c r="D5209">
        <v>1.6148</v>
      </c>
      <c r="F5209">
        <v>1.6115999999999999</v>
      </c>
    </row>
    <row r="5210" spans="3:6" x14ac:dyDescent="0.25">
      <c r="C5210" s="131">
        <v>41789</v>
      </c>
      <c r="D5210">
        <v>1.6146</v>
      </c>
      <c r="F5210">
        <v>1.6113999999999999</v>
      </c>
    </row>
    <row r="5211" spans="3:6" x14ac:dyDescent="0.25">
      <c r="C5211" s="131">
        <v>41790</v>
      </c>
      <c r="D5211">
        <v>1.6146</v>
      </c>
      <c r="F5211">
        <v>1.6113999999999999</v>
      </c>
    </row>
    <row r="5212" spans="3:6" x14ac:dyDescent="0.25">
      <c r="C5212" s="131">
        <v>41792</v>
      </c>
      <c r="D5212">
        <v>1.6146</v>
      </c>
      <c r="F5212">
        <v>1.6113999999999999</v>
      </c>
    </row>
    <row r="5213" spans="3:6" x14ac:dyDescent="0.25">
      <c r="C5213" s="131">
        <v>41793</v>
      </c>
      <c r="D5213">
        <v>1.613</v>
      </c>
      <c r="F5213">
        <v>1.6096999999999999</v>
      </c>
    </row>
    <row r="5214" spans="3:6" x14ac:dyDescent="0.25">
      <c r="C5214" s="131">
        <v>41794</v>
      </c>
      <c r="D5214">
        <v>1.6101000000000001</v>
      </c>
      <c r="F5214">
        <v>1.6069</v>
      </c>
    </row>
    <row r="5215" spans="3:6" x14ac:dyDescent="0.25">
      <c r="C5215" s="131">
        <v>41795</v>
      </c>
      <c r="D5215">
        <v>1.6106</v>
      </c>
      <c r="F5215">
        <v>1.6073</v>
      </c>
    </row>
    <row r="5216" spans="3:6" x14ac:dyDescent="0.25">
      <c r="C5216" s="131">
        <v>41796</v>
      </c>
      <c r="D5216">
        <v>1.6109</v>
      </c>
      <c r="F5216">
        <v>1.6076999999999999</v>
      </c>
    </row>
    <row r="5217" spans="3:6" x14ac:dyDescent="0.25">
      <c r="C5217" s="131">
        <v>41800</v>
      </c>
      <c r="D5217">
        <v>1.611</v>
      </c>
      <c r="F5217">
        <v>1.6077999999999999</v>
      </c>
    </row>
    <row r="5218" spans="3:6" x14ac:dyDescent="0.25">
      <c r="C5218" s="131">
        <v>41801</v>
      </c>
      <c r="D5218">
        <v>1.6088</v>
      </c>
      <c r="F5218">
        <v>1.6055999999999999</v>
      </c>
    </row>
    <row r="5219" spans="3:6" x14ac:dyDescent="0.25">
      <c r="C5219" s="131">
        <v>41802</v>
      </c>
      <c r="D5219">
        <v>1.61</v>
      </c>
      <c r="F5219">
        <v>1.6068</v>
      </c>
    </row>
    <row r="5220" spans="3:6" x14ac:dyDescent="0.25">
      <c r="C5220" s="131">
        <v>41803</v>
      </c>
      <c r="D5220">
        <v>1.6115999999999999</v>
      </c>
      <c r="F5220">
        <v>1.6084000000000001</v>
      </c>
    </row>
    <row r="5221" spans="3:6" x14ac:dyDescent="0.25">
      <c r="C5221" s="131">
        <v>41806</v>
      </c>
      <c r="D5221">
        <v>1.6134999999999999</v>
      </c>
      <c r="F5221">
        <v>1.6103000000000001</v>
      </c>
    </row>
    <row r="5222" spans="3:6" x14ac:dyDescent="0.25">
      <c r="C5222" s="131">
        <v>41807</v>
      </c>
      <c r="D5222">
        <v>1.6166</v>
      </c>
      <c r="F5222">
        <v>1.6133</v>
      </c>
    </row>
    <row r="5223" spans="3:6" x14ac:dyDescent="0.25">
      <c r="C5223" s="131">
        <v>41808</v>
      </c>
      <c r="D5223">
        <v>1.6147</v>
      </c>
      <c r="F5223">
        <v>1.6113999999999999</v>
      </c>
    </row>
    <row r="5224" spans="3:6" x14ac:dyDescent="0.25">
      <c r="C5224" s="131">
        <v>41809</v>
      </c>
      <c r="D5224">
        <v>1.6181000000000001</v>
      </c>
      <c r="F5224">
        <v>1.6148</v>
      </c>
    </row>
    <row r="5225" spans="3:6" x14ac:dyDescent="0.25">
      <c r="C5225" s="131">
        <v>41810</v>
      </c>
      <c r="D5225">
        <v>1.6175999999999999</v>
      </c>
      <c r="F5225">
        <v>1.6144000000000001</v>
      </c>
    </row>
    <row r="5226" spans="3:6" x14ac:dyDescent="0.25">
      <c r="C5226" s="131">
        <v>41813</v>
      </c>
      <c r="D5226">
        <v>1.6171</v>
      </c>
      <c r="F5226">
        <v>1.6137999999999999</v>
      </c>
    </row>
    <row r="5227" spans="3:6" x14ac:dyDescent="0.25">
      <c r="C5227" s="131">
        <v>41814</v>
      </c>
      <c r="D5227">
        <v>1.62</v>
      </c>
      <c r="F5227">
        <v>1.6168</v>
      </c>
    </row>
    <row r="5228" spans="3:6" x14ac:dyDescent="0.25">
      <c r="C5228" s="131">
        <v>41815</v>
      </c>
      <c r="D5228">
        <v>1.6223000000000001</v>
      </c>
      <c r="F5228">
        <v>1.619</v>
      </c>
    </row>
    <row r="5229" spans="3:6" x14ac:dyDescent="0.25">
      <c r="C5229" s="131">
        <v>41816</v>
      </c>
      <c r="D5229">
        <v>1.6222000000000001</v>
      </c>
      <c r="F5229">
        <v>1.619</v>
      </c>
    </row>
    <row r="5230" spans="3:6" x14ac:dyDescent="0.25">
      <c r="C5230" s="131">
        <v>41817</v>
      </c>
      <c r="D5230">
        <v>1.6243000000000001</v>
      </c>
      <c r="F5230">
        <v>1.621</v>
      </c>
    </row>
    <row r="5231" spans="3:6" x14ac:dyDescent="0.25">
      <c r="C5231" s="131">
        <v>41820</v>
      </c>
      <c r="D5231">
        <v>1.6247</v>
      </c>
      <c r="F5231">
        <v>1.6214</v>
      </c>
    </row>
    <row r="5232" spans="3:6" x14ac:dyDescent="0.25">
      <c r="C5232" s="131">
        <v>41821</v>
      </c>
      <c r="D5232">
        <v>1.6223000000000001</v>
      </c>
      <c r="F5232">
        <v>1.6191</v>
      </c>
    </row>
    <row r="5233" spans="3:6" x14ac:dyDescent="0.25">
      <c r="C5233" s="131">
        <v>41822</v>
      </c>
      <c r="D5233">
        <v>1.6236999999999999</v>
      </c>
      <c r="F5233">
        <v>1.6205000000000001</v>
      </c>
    </row>
    <row r="5234" spans="3:6" x14ac:dyDescent="0.25">
      <c r="C5234" s="131">
        <v>41823</v>
      </c>
      <c r="D5234">
        <v>1.6256999999999999</v>
      </c>
      <c r="F5234">
        <v>1.6224000000000001</v>
      </c>
    </row>
    <row r="5235" spans="3:6" x14ac:dyDescent="0.25">
      <c r="C5235" s="131">
        <v>41824</v>
      </c>
      <c r="D5235">
        <v>1.6241000000000001</v>
      </c>
      <c r="F5235">
        <v>1.6208</v>
      </c>
    </row>
    <row r="5236" spans="3:6" x14ac:dyDescent="0.25">
      <c r="C5236" s="131">
        <v>41827</v>
      </c>
      <c r="D5236">
        <v>1.6242000000000001</v>
      </c>
      <c r="F5236">
        <v>1.6209</v>
      </c>
    </row>
    <row r="5237" spans="3:6" x14ac:dyDescent="0.25">
      <c r="C5237" s="131">
        <v>41828</v>
      </c>
      <c r="D5237">
        <v>1.6246</v>
      </c>
      <c r="F5237">
        <v>1.6213</v>
      </c>
    </row>
    <row r="5238" spans="3:6" x14ac:dyDescent="0.25">
      <c r="C5238" s="131">
        <v>41829</v>
      </c>
      <c r="D5238">
        <v>1.6269</v>
      </c>
      <c r="F5238">
        <v>1.6235999999999999</v>
      </c>
    </row>
    <row r="5239" spans="3:6" x14ac:dyDescent="0.25">
      <c r="C5239" s="131">
        <v>41830</v>
      </c>
      <c r="D5239">
        <v>1.6294</v>
      </c>
      <c r="F5239">
        <v>1.6261000000000001</v>
      </c>
    </row>
    <row r="5240" spans="3:6" x14ac:dyDescent="0.25">
      <c r="C5240" s="131">
        <v>41831</v>
      </c>
      <c r="D5240">
        <v>1.6316999999999999</v>
      </c>
      <c r="F5240">
        <v>1.6284000000000001</v>
      </c>
    </row>
    <row r="5241" spans="3:6" x14ac:dyDescent="0.25">
      <c r="C5241" s="131">
        <v>41834</v>
      </c>
      <c r="D5241">
        <v>1.6307</v>
      </c>
      <c r="F5241">
        <v>1.6274999999999999</v>
      </c>
    </row>
    <row r="5242" spans="3:6" x14ac:dyDescent="0.25">
      <c r="C5242" s="131">
        <v>41835</v>
      </c>
      <c r="D5242">
        <v>1.6315999999999999</v>
      </c>
      <c r="F5242">
        <v>1.6283000000000001</v>
      </c>
    </row>
    <row r="5243" spans="3:6" x14ac:dyDescent="0.25">
      <c r="C5243" s="131">
        <v>41836</v>
      </c>
      <c r="D5243">
        <v>1.6323000000000001</v>
      </c>
      <c r="F5243">
        <v>1.6291</v>
      </c>
    </row>
    <row r="5244" spans="3:6" x14ac:dyDescent="0.25">
      <c r="C5244" s="131">
        <v>41837</v>
      </c>
      <c r="D5244">
        <v>1.6326000000000001</v>
      </c>
      <c r="F5244">
        <v>1.6293</v>
      </c>
    </row>
    <row r="5245" spans="3:6" x14ac:dyDescent="0.25">
      <c r="C5245" s="131">
        <v>41838</v>
      </c>
      <c r="D5245">
        <v>1.6338999999999999</v>
      </c>
      <c r="F5245">
        <v>1.6306</v>
      </c>
    </row>
    <row r="5246" spans="3:6" x14ac:dyDescent="0.25">
      <c r="C5246" s="131">
        <v>41841</v>
      </c>
      <c r="D5246">
        <v>1.6326000000000001</v>
      </c>
      <c r="F5246">
        <v>1.6294</v>
      </c>
    </row>
    <row r="5247" spans="3:6" x14ac:dyDescent="0.25">
      <c r="C5247" s="131">
        <v>41842</v>
      </c>
      <c r="D5247">
        <v>1.6329</v>
      </c>
      <c r="F5247">
        <v>1.6296999999999999</v>
      </c>
    </row>
    <row r="5248" spans="3:6" x14ac:dyDescent="0.25">
      <c r="C5248" s="131">
        <v>41843</v>
      </c>
      <c r="D5248">
        <v>1.631</v>
      </c>
      <c r="F5248">
        <v>1.6277999999999999</v>
      </c>
    </row>
    <row r="5249" spans="3:6" x14ac:dyDescent="0.25">
      <c r="C5249" s="131">
        <v>41844</v>
      </c>
      <c r="D5249">
        <v>1.6298999999999999</v>
      </c>
      <c r="F5249">
        <v>1.6267</v>
      </c>
    </row>
    <row r="5250" spans="3:6" x14ac:dyDescent="0.25">
      <c r="C5250" s="131">
        <v>41845</v>
      </c>
      <c r="D5250">
        <v>1.6297999999999999</v>
      </c>
      <c r="F5250">
        <v>1.6266</v>
      </c>
    </row>
    <row r="5251" spans="3:6" x14ac:dyDescent="0.25">
      <c r="C5251" s="131">
        <v>41848</v>
      </c>
      <c r="D5251">
        <v>1.6306</v>
      </c>
      <c r="F5251">
        <v>1.6273</v>
      </c>
    </row>
    <row r="5252" spans="3:6" x14ac:dyDescent="0.25">
      <c r="C5252" s="131">
        <v>41849</v>
      </c>
      <c r="D5252">
        <v>1.629</v>
      </c>
      <c r="F5252">
        <v>1.6256999999999999</v>
      </c>
    </row>
    <row r="5253" spans="3:6" x14ac:dyDescent="0.25">
      <c r="C5253" s="131">
        <v>41850</v>
      </c>
      <c r="D5253">
        <v>1.6308</v>
      </c>
      <c r="F5253">
        <v>1.6274999999999999</v>
      </c>
    </row>
    <row r="5254" spans="3:6" x14ac:dyDescent="0.25">
      <c r="C5254" s="131">
        <v>41851</v>
      </c>
      <c r="D5254">
        <v>1.6279999999999999</v>
      </c>
      <c r="F5254">
        <v>1.6248</v>
      </c>
    </row>
    <row r="5255" spans="3:6" x14ac:dyDescent="0.25">
      <c r="C5255" s="131">
        <v>41852</v>
      </c>
      <c r="D5255">
        <v>1.627</v>
      </c>
      <c r="F5255">
        <v>1.6237999999999999</v>
      </c>
    </row>
    <row r="5256" spans="3:6" x14ac:dyDescent="0.25">
      <c r="C5256" s="131">
        <v>41855</v>
      </c>
      <c r="D5256">
        <v>1.6279999999999999</v>
      </c>
      <c r="F5256">
        <v>1.6247</v>
      </c>
    </row>
    <row r="5257" spans="3:6" x14ac:dyDescent="0.25">
      <c r="C5257" s="131">
        <v>41856</v>
      </c>
      <c r="D5257">
        <v>1.6288</v>
      </c>
      <c r="F5257">
        <v>1.6254999999999999</v>
      </c>
    </row>
    <row r="5258" spans="3:6" x14ac:dyDescent="0.25">
      <c r="C5258" s="131">
        <v>41857</v>
      </c>
      <c r="D5258">
        <v>1.6269</v>
      </c>
      <c r="F5258">
        <v>1.6235999999999999</v>
      </c>
    </row>
    <row r="5259" spans="3:6" x14ac:dyDescent="0.25">
      <c r="C5259" s="131">
        <v>41858</v>
      </c>
      <c r="D5259">
        <v>1.6321000000000001</v>
      </c>
      <c r="F5259">
        <v>1.6288</v>
      </c>
    </row>
    <row r="5260" spans="3:6" x14ac:dyDescent="0.25">
      <c r="C5260" s="131">
        <v>41859</v>
      </c>
      <c r="D5260">
        <v>1.6382000000000001</v>
      </c>
      <c r="F5260">
        <v>1.6349</v>
      </c>
    </row>
    <row r="5261" spans="3:6" x14ac:dyDescent="0.25">
      <c r="C5261" s="131">
        <v>41862</v>
      </c>
      <c r="D5261">
        <v>1.6328</v>
      </c>
      <c r="F5261">
        <v>1.6294999999999999</v>
      </c>
    </row>
    <row r="5262" spans="3:6" x14ac:dyDescent="0.25">
      <c r="C5262" s="131">
        <v>41863</v>
      </c>
      <c r="D5262">
        <v>1.6322000000000001</v>
      </c>
      <c r="F5262">
        <v>1.629</v>
      </c>
    </row>
    <row r="5263" spans="3:6" x14ac:dyDescent="0.25">
      <c r="C5263" s="131">
        <v>41864</v>
      </c>
      <c r="D5263">
        <v>1.6309</v>
      </c>
      <c r="F5263">
        <v>1.6275999999999999</v>
      </c>
    </row>
    <row r="5264" spans="3:6" x14ac:dyDescent="0.25">
      <c r="C5264" s="131">
        <v>41865</v>
      </c>
      <c r="D5264">
        <v>1.6345000000000001</v>
      </c>
      <c r="F5264">
        <v>1.6312</v>
      </c>
    </row>
    <row r="5265" spans="3:6" x14ac:dyDescent="0.25">
      <c r="C5265" s="131">
        <v>41866</v>
      </c>
      <c r="D5265">
        <v>1.6339999999999999</v>
      </c>
      <c r="F5265">
        <v>1.6308</v>
      </c>
    </row>
    <row r="5266" spans="3:6" x14ac:dyDescent="0.25">
      <c r="C5266" s="131">
        <v>41869</v>
      </c>
      <c r="D5266">
        <v>1.6364000000000001</v>
      </c>
      <c r="F5266">
        <v>1.6331</v>
      </c>
    </row>
    <row r="5267" spans="3:6" x14ac:dyDescent="0.25">
      <c r="C5267" s="131">
        <v>41870</v>
      </c>
      <c r="D5267">
        <v>1.6347</v>
      </c>
      <c r="F5267">
        <v>1.6314</v>
      </c>
    </row>
    <row r="5268" spans="3:6" x14ac:dyDescent="0.25">
      <c r="C5268" s="131">
        <v>41871</v>
      </c>
      <c r="D5268">
        <v>1.6335999999999999</v>
      </c>
      <c r="F5268">
        <v>1.6303000000000001</v>
      </c>
    </row>
    <row r="5269" spans="3:6" x14ac:dyDescent="0.25">
      <c r="C5269" s="131">
        <v>41872</v>
      </c>
      <c r="D5269">
        <v>1.6314</v>
      </c>
      <c r="F5269">
        <v>1.6281000000000001</v>
      </c>
    </row>
    <row r="5270" spans="3:6" x14ac:dyDescent="0.25">
      <c r="C5270" s="131">
        <v>41873</v>
      </c>
      <c r="D5270">
        <v>1.6314</v>
      </c>
      <c r="F5270">
        <v>1.6281000000000001</v>
      </c>
    </row>
    <row r="5271" spans="3:6" x14ac:dyDescent="0.25">
      <c r="C5271" s="131">
        <v>41876</v>
      </c>
      <c r="D5271">
        <v>1.633</v>
      </c>
      <c r="F5271">
        <v>1.6296999999999999</v>
      </c>
    </row>
    <row r="5272" spans="3:6" x14ac:dyDescent="0.25">
      <c r="C5272" s="131">
        <v>41877</v>
      </c>
      <c r="D5272">
        <v>1.6364000000000001</v>
      </c>
      <c r="F5272">
        <v>1.6332</v>
      </c>
    </row>
    <row r="5273" spans="3:6" x14ac:dyDescent="0.25">
      <c r="C5273" s="131">
        <v>41878</v>
      </c>
      <c r="D5273">
        <v>1.6377999999999999</v>
      </c>
      <c r="F5273">
        <v>1.6346000000000001</v>
      </c>
    </row>
    <row r="5274" spans="3:6" x14ac:dyDescent="0.25">
      <c r="C5274" s="131">
        <v>41879</v>
      </c>
      <c r="D5274">
        <v>1.6376999999999999</v>
      </c>
      <c r="F5274">
        <v>1.6345000000000001</v>
      </c>
    </row>
    <row r="5275" spans="3:6" x14ac:dyDescent="0.25">
      <c r="C5275" s="131">
        <v>41880</v>
      </c>
      <c r="D5275">
        <v>1.6394</v>
      </c>
      <c r="F5275">
        <v>1.6361000000000001</v>
      </c>
    </row>
    <row r="5276" spans="3:6" x14ac:dyDescent="0.25">
      <c r="C5276" s="131">
        <v>41882</v>
      </c>
      <c r="D5276">
        <v>1.6394</v>
      </c>
      <c r="F5276">
        <v>1.6361000000000001</v>
      </c>
    </row>
    <row r="5277" spans="3:6" x14ac:dyDescent="0.25">
      <c r="C5277" s="131">
        <v>41883</v>
      </c>
      <c r="D5277">
        <v>1.6383000000000001</v>
      </c>
      <c r="F5277">
        <v>1.635</v>
      </c>
    </row>
    <row r="5278" spans="3:6" x14ac:dyDescent="0.25">
      <c r="C5278" s="131">
        <v>41884</v>
      </c>
      <c r="D5278">
        <v>1.6373</v>
      </c>
      <c r="F5278">
        <v>1.6339999999999999</v>
      </c>
    </row>
    <row r="5279" spans="3:6" x14ac:dyDescent="0.25">
      <c r="C5279" s="131">
        <v>41885</v>
      </c>
      <c r="D5279">
        <v>1.6341000000000001</v>
      </c>
      <c r="F5279">
        <v>1.6309</v>
      </c>
    </row>
    <row r="5280" spans="3:6" x14ac:dyDescent="0.25">
      <c r="C5280" s="131">
        <v>41886</v>
      </c>
      <c r="D5280">
        <v>1.6347</v>
      </c>
      <c r="F5280">
        <v>1.6314</v>
      </c>
    </row>
    <row r="5281" spans="3:6" x14ac:dyDescent="0.25">
      <c r="C5281" s="131">
        <v>41887</v>
      </c>
      <c r="D5281">
        <v>1.6328</v>
      </c>
      <c r="F5281">
        <v>1.6294999999999999</v>
      </c>
    </row>
    <row r="5282" spans="3:6" x14ac:dyDescent="0.25">
      <c r="C5282" s="131">
        <v>41890</v>
      </c>
      <c r="D5282">
        <v>1.6334</v>
      </c>
      <c r="F5282">
        <v>1.6301000000000001</v>
      </c>
    </row>
    <row r="5283" spans="3:6" x14ac:dyDescent="0.25">
      <c r="C5283" s="131">
        <v>41891</v>
      </c>
      <c r="D5283">
        <v>1.6279999999999999</v>
      </c>
      <c r="F5283">
        <v>1.6248</v>
      </c>
    </row>
    <row r="5284" spans="3:6" x14ac:dyDescent="0.25">
      <c r="C5284" s="131">
        <v>41892</v>
      </c>
      <c r="D5284">
        <v>1.6275999999999999</v>
      </c>
      <c r="F5284">
        <v>1.6243000000000001</v>
      </c>
    </row>
    <row r="5285" spans="3:6" x14ac:dyDescent="0.25">
      <c r="C5285" s="131">
        <v>41893</v>
      </c>
      <c r="D5285">
        <v>1.6255999999999999</v>
      </c>
      <c r="F5285">
        <v>1.6224000000000001</v>
      </c>
    </row>
    <row r="5286" spans="3:6" x14ac:dyDescent="0.25">
      <c r="C5286" s="131">
        <v>41894</v>
      </c>
      <c r="D5286">
        <v>1.6262000000000001</v>
      </c>
      <c r="F5286">
        <v>1.6229</v>
      </c>
    </row>
    <row r="5287" spans="3:6" x14ac:dyDescent="0.25">
      <c r="C5287" s="131">
        <v>41897</v>
      </c>
      <c r="D5287">
        <v>1.6248</v>
      </c>
      <c r="F5287">
        <v>1.6215999999999999</v>
      </c>
    </row>
    <row r="5288" spans="3:6" x14ac:dyDescent="0.25">
      <c r="C5288" s="131">
        <v>41898</v>
      </c>
      <c r="D5288">
        <v>1.6267</v>
      </c>
      <c r="F5288">
        <v>1.6234</v>
      </c>
    </row>
    <row r="5289" spans="3:6" x14ac:dyDescent="0.25">
      <c r="C5289" s="131">
        <v>41899</v>
      </c>
      <c r="D5289">
        <v>1.6257999999999999</v>
      </c>
      <c r="F5289">
        <v>1.6225000000000001</v>
      </c>
    </row>
    <row r="5290" spans="3:6" x14ac:dyDescent="0.25">
      <c r="C5290" s="131">
        <v>41900</v>
      </c>
      <c r="D5290">
        <v>1.6226</v>
      </c>
      <c r="F5290">
        <v>1.6193</v>
      </c>
    </row>
    <row r="5291" spans="3:6" x14ac:dyDescent="0.25">
      <c r="C5291" s="131">
        <v>41901</v>
      </c>
      <c r="D5291">
        <v>1.6215999999999999</v>
      </c>
      <c r="F5291">
        <v>1.6183000000000001</v>
      </c>
    </row>
    <row r="5292" spans="3:6" x14ac:dyDescent="0.25">
      <c r="C5292" s="131">
        <v>41904</v>
      </c>
      <c r="D5292">
        <v>1.6256999999999999</v>
      </c>
      <c r="F5292">
        <v>1.6225000000000001</v>
      </c>
    </row>
    <row r="5293" spans="3:6" x14ac:dyDescent="0.25">
      <c r="C5293" s="131">
        <v>41905</v>
      </c>
      <c r="D5293">
        <v>1.631</v>
      </c>
      <c r="F5293">
        <v>1.6276999999999999</v>
      </c>
    </row>
    <row r="5294" spans="3:6" x14ac:dyDescent="0.25">
      <c r="C5294" s="131">
        <v>41906</v>
      </c>
      <c r="D5294">
        <v>1.6279999999999999</v>
      </c>
      <c r="F5294">
        <v>1.6248</v>
      </c>
    </row>
    <row r="5295" spans="3:6" x14ac:dyDescent="0.25">
      <c r="C5295" s="131">
        <v>41907</v>
      </c>
      <c r="D5295">
        <v>1.6294999999999999</v>
      </c>
      <c r="F5295">
        <v>1.6263000000000001</v>
      </c>
    </row>
    <row r="5296" spans="3:6" x14ac:dyDescent="0.25">
      <c r="C5296" s="131">
        <v>41908</v>
      </c>
      <c r="D5296">
        <v>1.6346000000000001</v>
      </c>
      <c r="F5296">
        <v>1.6313</v>
      </c>
    </row>
    <row r="5297" spans="3:6" x14ac:dyDescent="0.25">
      <c r="C5297" s="131">
        <v>41911</v>
      </c>
      <c r="D5297">
        <v>1.6339999999999999</v>
      </c>
      <c r="F5297">
        <v>1.6308</v>
      </c>
    </row>
    <row r="5298" spans="3:6" x14ac:dyDescent="0.25">
      <c r="C5298" s="131">
        <v>41912</v>
      </c>
      <c r="D5298">
        <v>1.6357999999999999</v>
      </c>
      <c r="F5298">
        <v>1.6325000000000001</v>
      </c>
    </row>
    <row r="5299" spans="3:6" x14ac:dyDescent="0.25">
      <c r="C5299" s="131">
        <v>41913</v>
      </c>
      <c r="D5299">
        <v>1.6346000000000001</v>
      </c>
      <c r="F5299">
        <v>1.6313</v>
      </c>
    </row>
    <row r="5300" spans="3:6" x14ac:dyDescent="0.25">
      <c r="C5300" s="131">
        <v>41914</v>
      </c>
      <c r="D5300">
        <v>1.6378999999999999</v>
      </c>
      <c r="F5300">
        <v>1.6346000000000001</v>
      </c>
    </row>
    <row r="5301" spans="3:6" x14ac:dyDescent="0.25">
      <c r="C5301" s="131">
        <v>41915</v>
      </c>
      <c r="D5301">
        <v>1.6358999999999999</v>
      </c>
      <c r="F5301">
        <v>1.6327</v>
      </c>
    </row>
    <row r="5302" spans="3:6" x14ac:dyDescent="0.25">
      <c r="C5302" s="131">
        <v>41919</v>
      </c>
      <c r="D5302">
        <v>1.6380999999999999</v>
      </c>
      <c r="F5302">
        <v>1.6349</v>
      </c>
    </row>
    <row r="5303" spans="3:6" x14ac:dyDescent="0.25">
      <c r="C5303" s="131">
        <v>41920</v>
      </c>
      <c r="D5303">
        <v>1.6394</v>
      </c>
      <c r="F5303">
        <v>1.6361000000000001</v>
      </c>
    </row>
    <row r="5304" spans="3:6" x14ac:dyDescent="0.25">
      <c r="C5304" s="131">
        <v>41921</v>
      </c>
      <c r="D5304">
        <v>1.6424000000000001</v>
      </c>
      <c r="F5304">
        <v>1.6391</v>
      </c>
    </row>
    <row r="5305" spans="3:6" x14ac:dyDescent="0.25">
      <c r="C5305" s="131">
        <v>41922</v>
      </c>
      <c r="D5305">
        <v>1.6424000000000001</v>
      </c>
      <c r="F5305">
        <v>1.6392</v>
      </c>
    </row>
    <row r="5306" spans="3:6" x14ac:dyDescent="0.25">
      <c r="C5306" s="131">
        <v>41925</v>
      </c>
      <c r="D5306">
        <v>1.6437999999999999</v>
      </c>
      <c r="F5306">
        <v>1.6405000000000001</v>
      </c>
    </row>
    <row r="5307" spans="3:6" x14ac:dyDescent="0.25">
      <c r="C5307" s="131">
        <v>41926</v>
      </c>
      <c r="D5307">
        <v>1.6435</v>
      </c>
      <c r="F5307">
        <v>1.6402000000000001</v>
      </c>
    </row>
    <row r="5308" spans="3:6" x14ac:dyDescent="0.25">
      <c r="C5308" s="131">
        <v>41927</v>
      </c>
      <c r="D5308">
        <v>1.6404000000000001</v>
      </c>
      <c r="F5308">
        <v>1.6371</v>
      </c>
    </row>
    <row r="5309" spans="3:6" x14ac:dyDescent="0.25">
      <c r="C5309" s="131">
        <v>41928</v>
      </c>
      <c r="D5309">
        <v>1.6480999999999999</v>
      </c>
      <c r="F5309">
        <v>1.6448</v>
      </c>
    </row>
    <row r="5310" spans="3:6" x14ac:dyDescent="0.25">
      <c r="C5310" s="131">
        <v>41929</v>
      </c>
      <c r="D5310">
        <v>1.6468</v>
      </c>
      <c r="F5310">
        <v>1.6435</v>
      </c>
    </row>
    <row r="5311" spans="3:6" x14ac:dyDescent="0.25">
      <c r="C5311" s="131">
        <v>41932</v>
      </c>
      <c r="D5311">
        <v>1.6431</v>
      </c>
      <c r="F5311">
        <v>1.6397999999999999</v>
      </c>
    </row>
    <row r="5312" spans="3:6" x14ac:dyDescent="0.25">
      <c r="C5312" s="131">
        <v>41933</v>
      </c>
      <c r="D5312">
        <v>1.6487000000000001</v>
      </c>
      <c r="F5312">
        <v>1.6454</v>
      </c>
    </row>
    <row r="5313" spans="3:6" x14ac:dyDescent="0.25">
      <c r="C5313" s="131">
        <v>41934</v>
      </c>
      <c r="D5313">
        <v>1.6457999999999999</v>
      </c>
      <c r="F5313">
        <v>1.6425000000000001</v>
      </c>
    </row>
    <row r="5314" spans="3:6" x14ac:dyDescent="0.25">
      <c r="C5314" s="131">
        <v>41935</v>
      </c>
      <c r="D5314">
        <v>1.6465000000000001</v>
      </c>
      <c r="F5314">
        <v>1.6432</v>
      </c>
    </row>
    <row r="5315" spans="3:6" x14ac:dyDescent="0.25">
      <c r="C5315" s="131">
        <v>41936</v>
      </c>
      <c r="D5315">
        <v>1.6456</v>
      </c>
      <c r="F5315">
        <v>1.6423000000000001</v>
      </c>
    </row>
    <row r="5316" spans="3:6" x14ac:dyDescent="0.25">
      <c r="C5316" s="131">
        <v>41939</v>
      </c>
      <c r="D5316">
        <v>1.6445000000000001</v>
      </c>
      <c r="F5316">
        <v>1.6413</v>
      </c>
    </row>
    <row r="5317" spans="3:6" x14ac:dyDescent="0.25">
      <c r="C5317" s="131">
        <v>41940</v>
      </c>
      <c r="D5317">
        <v>1.6483000000000001</v>
      </c>
      <c r="F5317">
        <v>1.645</v>
      </c>
    </row>
    <row r="5318" spans="3:6" x14ac:dyDescent="0.25">
      <c r="C5318" s="131">
        <v>41941</v>
      </c>
      <c r="D5318">
        <v>1.6459999999999999</v>
      </c>
      <c r="F5318">
        <v>1.6428</v>
      </c>
    </row>
    <row r="5319" spans="3:6" x14ac:dyDescent="0.25">
      <c r="C5319" s="131">
        <v>41942</v>
      </c>
      <c r="D5319">
        <v>1.6448</v>
      </c>
      <c r="F5319">
        <v>1.6415</v>
      </c>
    </row>
    <row r="5320" spans="3:6" x14ac:dyDescent="0.25">
      <c r="C5320" s="131">
        <v>41943</v>
      </c>
      <c r="D5320">
        <v>1.6476</v>
      </c>
      <c r="F5320">
        <v>1.6443000000000001</v>
      </c>
    </row>
    <row r="5321" spans="3:6" x14ac:dyDescent="0.25">
      <c r="C5321" s="131">
        <v>41946</v>
      </c>
      <c r="D5321">
        <v>1.6493</v>
      </c>
      <c r="F5321">
        <v>1.6459999999999999</v>
      </c>
    </row>
    <row r="5322" spans="3:6" x14ac:dyDescent="0.25">
      <c r="C5322" s="131">
        <v>41947</v>
      </c>
      <c r="D5322">
        <v>1.6469</v>
      </c>
      <c r="F5322">
        <v>1.6435999999999999</v>
      </c>
    </row>
    <row r="5323" spans="3:6" x14ac:dyDescent="0.25">
      <c r="C5323" s="131">
        <v>41948</v>
      </c>
      <c r="D5323">
        <v>1.6486000000000001</v>
      </c>
      <c r="F5323">
        <v>1.6453</v>
      </c>
    </row>
    <row r="5324" spans="3:6" x14ac:dyDescent="0.25">
      <c r="C5324" s="131">
        <v>41949</v>
      </c>
      <c r="D5324">
        <v>1.6493</v>
      </c>
      <c r="F5324">
        <v>1.6459999999999999</v>
      </c>
    </row>
    <row r="5325" spans="3:6" x14ac:dyDescent="0.25">
      <c r="C5325" s="131">
        <v>41950</v>
      </c>
      <c r="D5325">
        <v>1.6452</v>
      </c>
      <c r="F5325">
        <v>1.6418999999999999</v>
      </c>
    </row>
    <row r="5326" spans="3:6" x14ac:dyDescent="0.25">
      <c r="C5326" s="131">
        <v>41953</v>
      </c>
      <c r="D5326">
        <v>1.6480999999999999</v>
      </c>
      <c r="F5326">
        <v>1.6448</v>
      </c>
    </row>
    <row r="5327" spans="3:6" x14ac:dyDescent="0.25">
      <c r="C5327" s="131">
        <v>41954</v>
      </c>
      <c r="D5327">
        <v>1.6464000000000001</v>
      </c>
      <c r="F5327">
        <v>1.6432</v>
      </c>
    </row>
    <row r="5328" spans="3:6" x14ac:dyDescent="0.25">
      <c r="C5328" s="131">
        <v>41955</v>
      </c>
      <c r="D5328">
        <v>1.6455</v>
      </c>
      <c r="F5328">
        <v>1.6422000000000001</v>
      </c>
    </row>
    <row r="5329" spans="3:6" x14ac:dyDescent="0.25">
      <c r="C5329" s="131">
        <v>41956</v>
      </c>
      <c r="D5329">
        <v>1.6454</v>
      </c>
      <c r="F5329">
        <v>1.6420999999999999</v>
      </c>
    </row>
    <row r="5330" spans="3:6" x14ac:dyDescent="0.25">
      <c r="C5330" s="131">
        <v>41957</v>
      </c>
      <c r="D5330">
        <v>1.6462000000000001</v>
      </c>
      <c r="F5330">
        <v>1.643</v>
      </c>
    </row>
    <row r="5331" spans="3:6" x14ac:dyDescent="0.25">
      <c r="C5331" s="131">
        <v>41960</v>
      </c>
      <c r="D5331">
        <v>1.649</v>
      </c>
      <c r="F5331">
        <v>1.6456999999999999</v>
      </c>
    </row>
    <row r="5332" spans="3:6" x14ac:dyDescent="0.25">
      <c r="C5332" s="131">
        <v>41961</v>
      </c>
      <c r="D5332">
        <v>1.6487000000000001</v>
      </c>
      <c r="F5332">
        <v>1.6454</v>
      </c>
    </row>
    <row r="5333" spans="3:6" x14ac:dyDescent="0.25">
      <c r="C5333" s="131">
        <v>41962</v>
      </c>
      <c r="D5333">
        <v>1.6496</v>
      </c>
      <c r="F5333">
        <v>1.6463000000000001</v>
      </c>
    </row>
    <row r="5334" spans="3:6" x14ac:dyDescent="0.25">
      <c r="C5334" s="131">
        <v>41963</v>
      </c>
      <c r="D5334">
        <v>1.6498999999999999</v>
      </c>
      <c r="F5334">
        <v>1.6466000000000001</v>
      </c>
    </row>
    <row r="5335" spans="3:6" x14ac:dyDescent="0.25">
      <c r="C5335" s="131">
        <v>41964</v>
      </c>
      <c r="D5335">
        <v>1.6508</v>
      </c>
      <c r="F5335">
        <v>1.6475</v>
      </c>
    </row>
    <row r="5336" spans="3:6" x14ac:dyDescent="0.25">
      <c r="C5336" s="131">
        <v>41967</v>
      </c>
      <c r="D5336">
        <v>1.6518999999999999</v>
      </c>
      <c r="F5336">
        <v>1.6486000000000001</v>
      </c>
    </row>
    <row r="5337" spans="3:6" x14ac:dyDescent="0.25">
      <c r="C5337" s="131">
        <v>41968</v>
      </c>
      <c r="D5337">
        <v>1.6543000000000001</v>
      </c>
      <c r="F5337">
        <v>1.651</v>
      </c>
    </row>
    <row r="5338" spans="3:6" x14ac:dyDescent="0.25">
      <c r="C5338" s="131">
        <v>41969</v>
      </c>
      <c r="D5338">
        <v>1.6577999999999999</v>
      </c>
      <c r="F5338">
        <v>1.6545000000000001</v>
      </c>
    </row>
    <row r="5339" spans="3:6" x14ac:dyDescent="0.25">
      <c r="C5339" s="131">
        <v>41970</v>
      </c>
      <c r="D5339">
        <v>1.6589</v>
      </c>
      <c r="F5339">
        <v>1.6556</v>
      </c>
    </row>
    <row r="5340" spans="3:6" x14ac:dyDescent="0.25">
      <c r="C5340" s="131">
        <v>41971</v>
      </c>
      <c r="D5340">
        <v>1.6631</v>
      </c>
      <c r="F5340">
        <v>1.6597999999999999</v>
      </c>
    </row>
    <row r="5341" spans="3:6" x14ac:dyDescent="0.25">
      <c r="C5341" s="131">
        <v>41973</v>
      </c>
      <c r="D5341">
        <v>1.6631</v>
      </c>
      <c r="F5341">
        <v>1.6597999999999999</v>
      </c>
    </row>
    <row r="5342" spans="3:6" x14ac:dyDescent="0.25">
      <c r="C5342" s="131">
        <v>41974</v>
      </c>
      <c r="D5342">
        <v>1.665</v>
      </c>
      <c r="F5342">
        <v>1.6616</v>
      </c>
    </row>
    <row r="5343" spans="3:6" x14ac:dyDescent="0.25">
      <c r="C5343" s="131">
        <v>41975</v>
      </c>
      <c r="D5343">
        <v>1.6606000000000001</v>
      </c>
      <c r="F5343">
        <v>1.6573</v>
      </c>
    </row>
    <row r="5344" spans="3:6" x14ac:dyDescent="0.25">
      <c r="C5344" s="131">
        <v>41976</v>
      </c>
      <c r="D5344">
        <v>1.6626000000000001</v>
      </c>
      <c r="F5344">
        <v>1.6593</v>
      </c>
    </row>
    <row r="5345" spans="3:6" x14ac:dyDescent="0.25">
      <c r="C5345" s="131">
        <v>41977</v>
      </c>
      <c r="D5345">
        <v>1.6648000000000001</v>
      </c>
      <c r="F5345">
        <v>1.6615</v>
      </c>
    </row>
    <row r="5346" spans="3:6" x14ac:dyDescent="0.25">
      <c r="C5346" s="131">
        <v>41978</v>
      </c>
      <c r="D5346">
        <v>1.6674</v>
      </c>
      <c r="F5346">
        <v>1.6640999999999999</v>
      </c>
    </row>
    <row r="5347" spans="3:6" x14ac:dyDescent="0.25">
      <c r="C5347" s="131">
        <v>41981</v>
      </c>
      <c r="D5347">
        <v>1.6657</v>
      </c>
      <c r="F5347">
        <v>1.6624000000000001</v>
      </c>
    </row>
    <row r="5348" spans="3:6" x14ac:dyDescent="0.25">
      <c r="C5348" s="131">
        <v>41982</v>
      </c>
      <c r="D5348">
        <v>1.6688000000000001</v>
      </c>
      <c r="F5348">
        <v>1.6655</v>
      </c>
    </row>
    <row r="5349" spans="3:6" x14ac:dyDescent="0.25">
      <c r="C5349" s="131">
        <v>41983</v>
      </c>
      <c r="D5349">
        <v>1.6732</v>
      </c>
      <c r="F5349">
        <v>1.6698</v>
      </c>
    </row>
    <row r="5350" spans="3:6" x14ac:dyDescent="0.25">
      <c r="C5350" s="131">
        <v>41984</v>
      </c>
      <c r="D5350">
        <v>1.6761999999999999</v>
      </c>
      <c r="F5350">
        <v>1.6728000000000001</v>
      </c>
    </row>
    <row r="5351" spans="3:6" x14ac:dyDescent="0.25">
      <c r="C5351" s="131">
        <v>41985</v>
      </c>
      <c r="D5351">
        <v>1.6735</v>
      </c>
      <c r="F5351">
        <v>1.6700999999999999</v>
      </c>
    </row>
    <row r="5352" spans="3:6" x14ac:dyDescent="0.25">
      <c r="C5352" s="131">
        <v>41988</v>
      </c>
      <c r="D5352">
        <v>1.6739999999999999</v>
      </c>
      <c r="F5352">
        <v>1.6707000000000001</v>
      </c>
    </row>
    <row r="5353" spans="3:6" x14ac:dyDescent="0.25">
      <c r="C5353" s="131">
        <v>41989</v>
      </c>
      <c r="D5353">
        <v>1.6754</v>
      </c>
      <c r="F5353">
        <v>1.6719999999999999</v>
      </c>
    </row>
    <row r="5354" spans="3:6" x14ac:dyDescent="0.25">
      <c r="C5354" s="131">
        <v>41990</v>
      </c>
      <c r="D5354">
        <v>1.6797</v>
      </c>
      <c r="F5354">
        <v>1.6762999999999999</v>
      </c>
    </row>
    <row r="5355" spans="3:6" x14ac:dyDescent="0.25">
      <c r="C5355" s="131">
        <v>41991</v>
      </c>
      <c r="D5355">
        <v>1.6772</v>
      </c>
      <c r="F5355">
        <v>1.6738</v>
      </c>
    </row>
    <row r="5356" spans="3:6" x14ac:dyDescent="0.25">
      <c r="C5356" s="131">
        <v>41992</v>
      </c>
      <c r="D5356">
        <v>1.6728000000000001</v>
      </c>
      <c r="F5356">
        <v>1.6695</v>
      </c>
    </row>
    <row r="5357" spans="3:6" x14ac:dyDescent="0.25">
      <c r="C5357" s="131">
        <v>41995</v>
      </c>
      <c r="D5357">
        <v>1.6776</v>
      </c>
      <c r="F5357">
        <v>1.6741999999999999</v>
      </c>
    </row>
    <row r="5358" spans="3:6" x14ac:dyDescent="0.25">
      <c r="C5358" s="131">
        <v>41996</v>
      </c>
      <c r="D5358">
        <v>1.6786000000000001</v>
      </c>
      <c r="F5358">
        <v>1.6753</v>
      </c>
    </row>
    <row r="5359" spans="3:6" x14ac:dyDescent="0.25">
      <c r="C5359" s="131">
        <v>41997</v>
      </c>
      <c r="D5359">
        <v>1.6767000000000001</v>
      </c>
      <c r="F5359">
        <v>1.6734</v>
      </c>
    </row>
    <row r="5360" spans="3:6" x14ac:dyDescent="0.25">
      <c r="C5360" s="131">
        <v>42002</v>
      </c>
      <c r="D5360">
        <v>1.6791</v>
      </c>
      <c r="F5360">
        <v>1.6757</v>
      </c>
    </row>
    <row r="5361" spans="3:6" x14ac:dyDescent="0.25">
      <c r="C5361" s="131">
        <v>42003</v>
      </c>
      <c r="D5361">
        <v>1.6839999999999999</v>
      </c>
      <c r="F5361">
        <v>1.6807000000000001</v>
      </c>
    </row>
    <row r="5362" spans="3:6" x14ac:dyDescent="0.25">
      <c r="C5362" s="131">
        <v>42004</v>
      </c>
      <c r="D5362">
        <v>1.6860999999999999</v>
      </c>
      <c r="F5362">
        <v>1.6827000000000001</v>
      </c>
    </row>
    <row r="5363" spans="3:6" x14ac:dyDescent="0.25">
      <c r="C5363" s="131">
        <v>42006</v>
      </c>
      <c r="D5363">
        <v>1.6828000000000001</v>
      </c>
      <c r="F5363">
        <v>1.6794</v>
      </c>
    </row>
    <row r="5364" spans="3:6" x14ac:dyDescent="0.25">
      <c r="C5364" s="131">
        <v>42009</v>
      </c>
      <c r="D5364">
        <v>1.6879999999999999</v>
      </c>
      <c r="F5364">
        <v>1.6846000000000001</v>
      </c>
    </row>
    <row r="5365" spans="3:6" x14ac:dyDescent="0.25">
      <c r="C5365" s="131">
        <v>42010</v>
      </c>
      <c r="D5365">
        <v>1.6898</v>
      </c>
      <c r="F5365">
        <v>1.6863999999999999</v>
      </c>
    </row>
    <row r="5366" spans="3:6" x14ac:dyDescent="0.25">
      <c r="C5366" s="131">
        <v>42011</v>
      </c>
      <c r="D5366">
        <v>1.6921999999999999</v>
      </c>
      <c r="F5366">
        <v>1.6888000000000001</v>
      </c>
    </row>
    <row r="5367" spans="3:6" x14ac:dyDescent="0.25">
      <c r="C5367" s="131">
        <v>42012</v>
      </c>
      <c r="D5367">
        <v>1.6896</v>
      </c>
      <c r="F5367">
        <v>1.6861999999999999</v>
      </c>
    </row>
    <row r="5368" spans="3:6" x14ac:dyDescent="0.25">
      <c r="C5368" s="131">
        <v>42013</v>
      </c>
      <c r="D5368">
        <v>1.6903999999999999</v>
      </c>
      <c r="F5368">
        <v>1.6870000000000001</v>
      </c>
    </row>
    <row r="5369" spans="3:6" x14ac:dyDescent="0.25">
      <c r="C5369" s="131">
        <v>42016</v>
      </c>
      <c r="D5369">
        <v>1.6917</v>
      </c>
      <c r="F5369">
        <v>1.6883999999999999</v>
      </c>
    </row>
    <row r="5370" spans="3:6" x14ac:dyDescent="0.25">
      <c r="C5370" s="131">
        <v>42017</v>
      </c>
      <c r="D5370">
        <v>1.6955</v>
      </c>
      <c r="F5370">
        <v>1.6920999999999999</v>
      </c>
    </row>
    <row r="5371" spans="3:6" x14ac:dyDescent="0.25">
      <c r="C5371" s="131">
        <v>42018</v>
      </c>
      <c r="D5371">
        <v>1.6977</v>
      </c>
      <c r="F5371">
        <v>1.6942999999999999</v>
      </c>
    </row>
    <row r="5372" spans="3:6" x14ac:dyDescent="0.25">
      <c r="C5372" s="131">
        <v>42019</v>
      </c>
      <c r="D5372">
        <v>1.6918</v>
      </c>
      <c r="F5372">
        <v>1.6883999999999999</v>
      </c>
    </row>
    <row r="5373" spans="3:6" x14ac:dyDescent="0.25">
      <c r="C5373" s="131">
        <v>42020</v>
      </c>
      <c r="D5373">
        <v>1.6982999999999999</v>
      </c>
      <c r="F5373">
        <v>1.6949000000000001</v>
      </c>
    </row>
    <row r="5374" spans="3:6" x14ac:dyDescent="0.25">
      <c r="C5374" s="131">
        <v>42023</v>
      </c>
      <c r="D5374">
        <v>1.6941999999999999</v>
      </c>
      <c r="F5374">
        <v>1.6909000000000001</v>
      </c>
    </row>
    <row r="5375" spans="3:6" x14ac:dyDescent="0.25">
      <c r="C5375" s="131">
        <v>42024</v>
      </c>
      <c r="D5375">
        <v>1.6920999999999999</v>
      </c>
      <c r="F5375">
        <v>1.6887000000000001</v>
      </c>
    </row>
    <row r="5376" spans="3:6" x14ac:dyDescent="0.25">
      <c r="C5376" s="131">
        <v>42025</v>
      </c>
      <c r="D5376">
        <v>1.6958</v>
      </c>
      <c r="F5376">
        <v>1.6923999999999999</v>
      </c>
    </row>
    <row r="5377" spans="3:6" x14ac:dyDescent="0.25">
      <c r="C5377" s="131">
        <v>42026</v>
      </c>
      <c r="D5377">
        <v>1.6964999999999999</v>
      </c>
      <c r="F5377">
        <v>1.6931</v>
      </c>
    </row>
    <row r="5378" spans="3:6" x14ac:dyDescent="0.25">
      <c r="C5378" s="131">
        <v>42027</v>
      </c>
      <c r="D5378">
        <v>1.6955</v>
      </c>
      <c r="F5378">
        <v>1.6920999999999999</v>
      </c>
    </row>
    <row r="5379" spans="3:6" x14ac:dyDescent="0.25">
      <c r="C5379" s="131">
        <v>42031</v>
      </c>
      <c r="D5379">
        <v>1.6991000000000001</v>
      </c>
      <c r="F5379">
        <v>1.6957</v>
      </c>
    </row>
    <row r="5380" spans="3:6" x14ac:dyDescent="0.25">
      <c r="C5380" s="131">
        <v>42032</v>
      </c>
      <c r="D5380">
        <v>1.6967000000000001</v>
      </c>
      <c r="F5380">
        <v>1.6934</v>
      </c>
    </row>
    <row r="5381" spans="3:6" x14ac:dyDescent="0.25">
      <c r="C5381" s="131">
        <v>42033</v>
      </c>
      <c r="D5381">
        <v>1.7059</v>
      </c>
      <c r="F5381">
        <v>1.7024999999999999</v>
      </c>
    </row>
    <row r="5382" spans="3:6" x14ac:dyDescent="0.25">
      <c r="C5382" s="131">
        <v>42034</v>
      </c>
      <c r="D5382">
        <v>1.7083999999999999</v>
      </c>
      <c r="F5382">
        <v>1.7050000000000001</v>
      </c>
    </row>
    <row r="5383" spans="3:6" x14ac:dyDescent="0.25">
      <c r="C5383" s="131">
        <v>42035</v>
      </c>
      <c r="D5383">
        <v>1.7083999999999999</v>
      </c>
      <c r="F5383">
        <v>1.7050000000000001</v>
      </c>
    </row>
    <row r="5384" spans="3:6" x14ac:dyDescent="0.25">
      <c r="C5384" s="131">
        <v>42037</v>
      </c>
      <c r="D5384">
        <v>1.7062999999999999</v>
      </c>
      <c r="F5384">
        <v>1.7029000000000001</v>
      </c>
    </row>
    <row r="5385" spans="3:6" x14ac:dyDescent="0.25">
      <c r="C5385" s="131">
        <v>42038</v>
      </c>
      <c r="D5385">
        <v>1.7189000000000001</v>
      </c>
      <c r="F5385">
        <v>1.7154</v>
      </c>
    </row>
    <row r="5386" spans="3:6" x14ac:dyDescent="0.25">
      <c r="C5386" s="131">
        <v>42039</v>
      </c>
      <c r="D5386">
        <v>1.7076</v>
      </c>
      <c r="F5386">
        <v>1.7041999999999999</v>
      </c>
    </row>
    <row r="5387" spans="3:6" x14ac:dyDescent="0.25">
      <c r="C5387" s="131">
        <v>42040</v>
      </c>
      <c r="D5387">
        <v>1.7117</v>
      </c>
      <c r="F5387">
        <v>1.7082999999999999</v>
      </c>
    </row>
    <row r="5388" spans="3:6" x14ac:dyDescent="0.25">
      <c r="C5388" s="131">
        <v>42041</v>
      </c>
      <c r="D5388">
        <v>1.7095</v>
      </c>
      <c r="F5388">
        <v>1.7060999999999999</v>
      </c>
    </row>
    <row r="5389" spans="3:6" x14ac:dyDescent="0.25">
      <c r="C5389" s="131">
        <v>42044</v>
      </c>
      <c r="D5389">
        <v>1.7052</v>
      </c>
      <c r="F5389">
        <v>1.7018</v>
      </c>
    </row>
    <row r="5390" spans="3:6" x14ac:dyDescent="0.25">
      <c r="C5390" s="131">
        <v>42045</v>
      </c>
      <c r="D5390">
        <v>1.7050000000000001</v>
      </c>
      <c r="F5390">
        <v>1.7016</v>
      </c>
    </row>
    <row r="5391" spans="3:6" x14ac:dyDescent="0.25">
      <c r="C5391" s="131">
        <v>42046</v>
      </c>
      <c r="D5391">
        <v>1.7027000000000001</v>
      </c>
      <c r="F5391">
        <v>1.6993</v>
      </c>
    </row>
    <row r="5392" spans="3:6" x14ac:dyDescent="0.25">
      <c r="C5392" s="131">
        <v>42047</v>
      </c>
      <c r="D5392">
        <v>1.7071000000000001</v>
      </c>
      <c r="F5392">
        <v>1.7036</v>
      </c>
    </row>
    <row r="5393" spans="3:6" x14ac:dyDescent="0.25">
      <c r="C5393" s="131">
        <v>42048</v>
      </c>
      <c r="D5393">
        <v>1.7091000000000001</v>
      </c>
      <c r="F5393">
        <v>1.7057</v>
      </c>
    </row>
    <row r="5394" spans="3:6" x14ac:dyDescent="0.25">
      <c r="C5394" s="131">
        <v>42051</v>
      </c>
      <c r="D5394">
        <v>1.7064999999999999</v>
      </c>
      <c r="F5394">
        <v>1.7030000000000001</v>
      </c>
    </row>
    <row r="5395" spans="3:6" x14ac:dyDescent="0.25">
      <c r="C5395" s="131">
        <v>42052</v>
      </c>
      <c r="D5395">
        <v>1.7083999999999999</v>
      </c>
      <c r="F5395">
        <v>1.7049000000000001</v>
      </c>
    </row>
    <row r="5396" spans="3:6" x14ac:dyDescent="0.25">
      <c r="C5396" s="131">
        <v>42053</v>
      </c>
      <c r="D5396">
        <v>1.7043999999999999</v>
      </c>
      <c r="F5396">
        <v>1.7010000000000001</v>
      </c>
    </row>
    <row r="5397" spans="3:6" x14ac:dyDescent="0.25">
      <c r="C5397" s="131">
        <v>42054</v>
      </c>
      <c r="D5397">
        <v>1.7077</v>
      </c>
      <c r="F5397">
        <v>1.7041999999999999</v>
      </c>
    </row>
    <row r="5398" spans="3:6" x14ac:dyDescent="0.25">
      <c r="C5398" s="131">
        <v>42055</v>
      </c>
      <c r="D5398">
        <v>1.7067000000000001</v>
      </c>
      <c r="F5398">
        <v>1.7033</v>
      </c>
    </row>
    <row r="5399" spans="3:6" x14ac:dyDescent="0.25">
      <c r="C5399" s="131">
        <v>42058</v>
      </c>
      <c r="D5399">
        <v>1.706</v>
      </c>
      <c r="F5399">
        <v>1.7025999999999999</v>
      </c>
    </row>
    <row r="5400" spans="3:6" x14ac:dyDescent="0.25">
      <c r="C5400" s="131">
        <v>42059</v>
      </c>
      <c r="D5400">
        <v>1.7078</v>
      </c>
      <c r="F5400">
        <v>1.7043999999999999</v>
      </c>
    </row>
    <row r="5401" spans="3:6" x14ac:dyDescent="0.25">
      <c r="C5401" s="131">
        <v>42060</v>
      </c>
      <c r="D5401">
        <v>1.7102999999999999</v>
      </c>
      <c r="F5401">
        <v>1.7069000000000001</v>
      </c>
    </row>
    <row r="5402" spans="3:6" x14ac:dyDescent="0.25">
      <c r="C5402" s="131">
        <v>42061</v>
      </c>
      <c r="D5402">
        <v>1.7152000000000001</v>
      </c>
      <c r="F5402">
        <v>1.7117</v>
      </c>
    </row>
    <row r="5403" spans="3:6" x14ac:dyDescent="0.25">
      <c r="C5403" s="131">
        <v>42062</v>
      </c>
      <c r="D5403">
        <v>1.714</v>
      </c>
      <c r="F5403">
        <v>1.7105999999999999</v>
      </c>
    </row>
    <row r="5404" spans="3:6" x14ac:dyDescent="0.25">
      <c r="C5404" s="131">
        <v>42063</v>
      </c>
      <c r="D5404">
        <v>1.714</v>
      </c>
      <c r="F5404">
        <v>1.7105999999999999</v>
      </c>
    </row>
    <row r="5405" spans="3:6" x14ac:dyDescent="0.25">
      <c r="C5405" s="131">
        <v>42065</v>
      </c>
      <c r="D5405">
        <v>1.7125999999999999</v>
      </c>
      <c r="F5405">
        <v>1.7092000000000001</v>
      </c>
    </row>
    <row r="5406" spans="3:6" x14ac:dyDescent="0.25">
      <c r="C5406" s="131">
        <v>42066</v>
      </c>
      <c r="D5406">
        <v>1.7095</v>
      </c>
      <c r="F5406">
        <v>1.7060999999999999</v>
      </c>
    </row>
    <row r="5407" spans="3:6" x14ac:dyDescent="0.25">
      <c r="C5407" s="131">
        <v>42067</v>
      </c>
      <c r="D5407">
        <v>1.7051000000000001</v>
      </c>
      <c r="F5407">
        <v>1.7017</v>
      </c>
    </row>
    <row r="5408" spans="3:6" x14ac:dyDescent="0.25">
      <c r="C5408" s="131">
        <v>42068</v>
      </c>
      <c r="D5408">
        <v>1.7052</v>
      </c>
      <c r="F5408">
        <v>1.7018</v>
      </c>
    </row>
    <row r="5409" spans="3:6" x14ac:dyDescent="0.25">
      <c r="C5409" s="131">
        <v>42069</v>
      </c>
      <c r="D5409">
        <v>1.7047000000000001</v>
      </c>
      <c r="F5409">
        <v>1.7013</v>
      </c>
    </row>
    <row r="5410" spans="3:6" x14ac:dyDescent="0.25">
      <c r="C5410" s="131">
        <v>42072</v>
      </c>
      <c r="D5410">
        <v>1.6991000000000001</v>
      </c>
      <c r="F5410">
        <v>1.6957</v>
      </c>
    </row>
    <row r="5411" spans="3:6" x14ac:dyDescent="0.25">
      <c r="C5411" s="131">
        <v>42073</v>
      </c>
      <c r="D5411">
        <v>1.7020999999999999</v>
      </c>
      <c r="F5411">
        <v>1.6987000000000001</v>
      </c>
    </row>
    <row r="5412" spans="3:6" x14ac:dyDescent="0.25">
      <c r="C5412" s="131">
        <v>42074</v>
      </c>
      <c r="D5412">
        <v>1.7069000000000001</v>
      </c>
      <c r="F5412">
        <v>1.7035</v>
      </c>
    </row>
    <row r="5413" spans="3:6" x14ac:dyDescent="0.25">
      <c r="C5413" s="131">
        <v>42075</v>
      </c>
      <c r="D5413">
        <v>1.7112000000000001</v>
      </c>
      <c r="F5413">
        <v>1.7078</v>
      </c>
    </row>
    <row r="5414" spans="3:6" x14ac:dyDescent="0.25">
      <c r="C5414" s="131">
        <v>42076</v>
      </c>
      <c r="D5414">
        <v>1.7085999999999999</v>
      </c>
      <c r="F5414">
        <v>1.7052</v>
      </c>
    </row>
    <row r="5415" spans="3:6" x14ac:dyDescent="0.25">
      <c r="C5415" s="131">
        <v>42079</v>
      </c>
      <c r="D5415">
        <v>1.7130000000000001</v>
      </c>
      <c r="F5415">
        <v>1.7096</v>
      </c>
    </row>
    <row r="5416" spans="3:6" x14ac:dyDescent="0.25">
      <c r="C5416" s="131">
        <v>42080</v>
      </c>
      <c r="D5416">
        <v>1.7125999999999999</v>
      </c>
      <c r="F5416">
        <v>1.7092000000000001</v>
      </c>
    </row>
    <row r="5417" spans="3:6" x14ac:dyDescent="0.25">
      <c r="C5417" s="131">
        <v>42081</v>
      </c>
      <c r="D5417">
        <v>1.7138</v>
      </c>
      <c r="F5417">
        <v>1.7103999999999999</v>
      </c>
    </row>
    <row r="5418" spans="3:6" x14ac:dyDescent="0.25">
      <c r="C5418" s="131">
        <v>42082</v>
      </c>
      <c r="D5418">
        <v>1.72</v>
      </c>
      <c r="F5418">
        <v>1.7165999999999999</v>
      </c>
    </row>
    <row r="5419" spans="3:6" x14ac:dyDescent="0.25">
      <c r="C5419" s="131">
        <v>42083</v>
      </c>
      <c r="D5419">
        <v>1.7181999999999999</v>
      </c>
      <c r="F5419">
        <v>1.7148000000000001</v>
      </c>
    </row>
    <row r="5420" spans="3:6" x14ac:dyDescent="0.25">
      <c r="C5420" s="131">
        <v>42086</v>
      </c>
      <c r="D5420">
        <v>1.7182999999999999</v>
      </c>
      <c r="F5420">
        <v>1.7148000000000001</v>
      </c>
    </row>
    <row r="5421" spans="3:6" x14ac:dyDescent="0.25">
      <c r="C5421" s="131">
        <v>42087</v>
      </c>
      <c r="D5421">
        <v>1.7195</v>
      </c>
      <c r="F5421">
        <v>1.7161</v>
      </c>
    </row>
    <row r="5422" spans="3:6" x14ac:dyDescent="0.25">
      <c r="C5422" s="131">
        <v>42088</v>
      </c>
      <c r="D5422">
        <v>1.7224999999999999</v>
      </c>
      <c r="F5422">
        <v>1.7191000000000001</v>
      </c>
    </row>
    <row r="5423" spans="3:6" x14ac:dyDescent="0.25">
      <c r="C5423" s="131">
        <v>42089</v>
      </c>
      <c r="D5423">
        <v>1.7229000000000001</v>
      </c>
      <c r="F5423">
        <v>1.7195</v>
      </c>
    </row>
    <row r="5424" spans="3:6" x14ac:dyDescent="0.25">
      <c r="C5424" s="131">
        <v>42090</v>
      </c>
      <c r="D5424">
        <v>1.7191000000000001</v>
      </c>
      <c r="F5424">
        <v>1.7156</v>
      </c>
    </row>
    <row r="5425" spans="3:6" x14ac:dyDescent="0.25">
      <c r="C5425" s="131">
        <v>42093</v>
      </c>
      <c r="D5425">
        <v>1.7217</v>
      </c>
      <c r="F5425">
        <v>1.7182999999999999</v>
      </c>
    </row>
    <row r="5426" spans="3:6" x14ac:dyDescent="0.25">
      <c r="C5426" s="131">
        <v>42094</v>
      </c>
      <c r="D5426">
        <v>1.7245999999999999</v>
      </c>
      <c r="F5426">
        <v>1.7212000000000001</v>
      </c>
    </row>
    <row r="5427" spans="3:6" x14ac:dyDescent="0.25">
      <c r="C5427" s="131">
        <v>42095</v>
      </c>
      <c r="D5427">
        <v>1.7239</v>
      </c>
      <c r="F5427">
        <v>1.7204999999999999</v>
      </c>
    </row>
    <row r="5428" spans="3:6" x14ac:dyDescent="0.25">
      <c r="C5428" s="131">
        <v>42096</v>
      </c>
      <c r="D5428">
        <v>1.7262999999999999</v>
      </c>
      <c r="F5428">
        <v>1.7229000000000001</v>
      </c>
    </row>
    <row r="5429" spans="3:6" x14ac:dyDescent="0.25">
      <c r="C5429" s="131">
        <v>42101</v>
      </c>
      <c r="D5429">
        <v>1.7222999999999999</v>
      </c>
      <c r="F5429">
        <v>1.7189000000000001</v>
      </c>
    </row>
    <row r="5430" spans="3:6" x14ac:dyDescent="0.25">
      <c r="C5430" s="131">
        <v>42102</v>
      </c>
      <c r="D5430">
        <v>1.7239</v>
      </c>
      <c r="F5430">
        <v>1.7204999999999999</v>
      </c>
    </row>
    <row r="5431" spans="3:6" x14ac:dyDescent="0.25">
      <c r="C5431" s="131">
        <v>42103</v>
      </c>
      <c r="D5431">
        <v>1.7237</v>
      </c>
      <c r="F5431">
        <v>1.7202999999999999</v>
      </c>
    </row>
    <row r="5432" spans="3:6" x14ac:dyDescent="0.25">
      <c r="C5432" s="131">
        <v>42104</v>
      </c>
      <c r="D5432">
        <v>1.7223999999999999</v>
      </c>
      <c r="F5432">
        <v>1.7190000000000001</v>
      </c>
    </row>
    <row r="5433" spans="3:6" x14ac:dyDescent="0.25">
      <c r="C5433" s="131">
        <v>42107</v>
      </c>
      <c r="D5433">
        <v>1.7251000000000001</v>
      </c>
      <c r="F5433">
        <v>1.7216</v>
      </c>
    </row>
    <row r="5434" spans="3:6" x14ac:dyDescent="0.25">
      <c r="C5434" s="131">
        <v>42108</v>
      </c>
      <c r="D5434">
        <v>1.7269000000000001</v>
      </c>
      <c r="F5434">
        <v>1.7235</v>
      </c>
    </row>
    <row r="5435" spans="3:6" x14ac:dyDescent="0.25">
      <c r="C5435" s="131">
        <v>42109</v>
      </c>
      <c r="D5435">
        <v>1.7286999999999999</v>
      </c>
      <c r="F5435">
        <v>1.7252000000000001</v>
      </c>
    </row>
    <row r="5436" spans="3:6" x14ac:dyDescent="0.25">
      <c r="C5436" s="131">
        <v>42110</v>
      </c>
      <c r="D5436">
        <v>1.7217</v>
      </c>
      <c r="F5436">
        <v>1.7181999999999999</v>
      </c>
    </row>
    <row r="5437" spans="3:6" x14ac:dyDescent="0.25">
      <c r="C5437" s="131">
        <v>42111</v>
      </c>
      <c r="D5437">
        <v>1.7226999999999999</v>
      </c>
      <c r="F5437">
        <v>1.7192000000000001</v>
      </c>
    </row>
    <row r="5438" spans="3:6" x14ac:dyDescent="0.25">
      <c r="C5438" s="131">
        <v>42114</v>
      </c>
      <c r="D5438">
        <v>1.7196</v>
      </c>
      <c r="F5438">
        <v>1.7161999999999999</v>
      </c>
    </row>
    <row r="5439" spans="3:6" x14ac:dyDescent="0.25">
      <c r="C5439" s="131">
        <v>42115</v>
      </c>
      <c r="D5439">
        <v>1.7202</v>
      </c>
      <c r="F5439">
        <v>1.7168000000000001</v>
      </c>
    </row>
    <row r="5440" spans="3:6" x14ac:dyDescent="0.25">
      <c r="C5440" s="131">
        <v>42116</v>
      </c>
      <c r="D5440">
        <v>1.7166999999999999</v>
      </c>
      <c r="F5440">
        <v>1.7133</v>
      </c>
    </row>
    <row r="5441" spans="3:6" x14ac:dyDescent="0.25">
      <c r="C5441" s="131">
        <v>42117</v>
      </c>
      <c r="D5441">
        <v>1.7122999999999999</v>
      </c>
      <c r="F5441">
        <v>1.7088000000000001</v>
      </c>
    </row>
    <row r="5442" spans="3:6" x14ac:dyDescent="0.25">
      <c r="C5442" s="131">
        <v>42118</v>
      </c>
      <c r="D5442">
        <v>1.7116</v>
      </c>
      <c r="F5442">
        <v>1.7081</v>
      </c>
    </row>
    <row r="5443" spans="3:6" x14ac:dyDescent="0.25">
      <c r="C5443" s="131">
        <v>42121</v>
      </c>
      <c r="D5443">
        <v>1.7143999999999999</v>
      </c>
      <c r="F5443">
        <v>1.7110000000000001</v>
      </c>
    </row>
    <row r="5444" spans="3:6" x14ac:dyDescent="0.25">
      <c r="C5444" s="131">
        <v>42122</v>
      </c>
      <c r="D5444">
        <v>1.7103999999999999</v>
      </c>
      <c r="F5444">
        <v>1.7070000000000001</v>
      </c>
    </row>
    <row r="5445" spans="3:6" x14ac:dyDescent="0.25">
      <c r="C5445" s="131">
        <v>42123</v>
      </c>
      <c r="D5445">
        <v>1.7090000000000001</v>
      </c>
      <c r="F5445">
        <v>1.7055</v>
      </c>
    </row>
    <row r="5446" spans="3:6" x14ac:dyDescent="0.25">
      <c r="C5446" s="131">
        <v>42124</v>
      </c>
      <c r="D5446">
        <v>1.7073</v>
      </c>
      <c r="F5446">
        <v>1.7039</v>
      </c>
    </row>
    <row r="5447" spans="3:6" x14ac:dyDescent="0.25">
      <c r="C5447" s="131">
        <v>42125</v>
      </c>
      <c r="D5447">
        <v>1.7065999999999999</v>
      </c>
      <c r="F5447">
        <v>1.7031000000000001</v>
      </c>
    </row>
    <row r="5448" spans="3:6" x14ac:dyDescent="0.25">
      <c r="C5448" s="131">
        <v>42128</v>
      </c>
      <c r="D5448">
        <v>1.7067000000000001</v>
      </c>
      <c r="F5448">
        <v>1.7033</v>
      </c>
    </row>
    <row r="5449" spans="3:6" x14ac:dyDescent="0.25">
      <c r="C5449" s="131">
        <v>42129</v>
      </c>
      <c r="D5449">
        <v>1.6996</v>
      </c>
      <c r="F5449">
        <v>1.6961999999999999</v>
      </c>
    </row>
    <row r="5450" spans="3:6" x14ac:dyDescent="0.25">
      <c r="C5450" s="131">
        <v>42130</v>
      </c>
      <c r="D5450">
        <v>1.6917</v>
      </c>
      <c r="F5450">
        <v>1.6882999999999999</v>
      </c>
    </row>
    <row r="5451" spans="3:6" x14ac:dyDescent="0.25">
      <c r="C5451" s="131">
        <v>42131</v>
      </c>
      <c r="D5451">
        <v>1.6887000000000001</v>
      </c>
      <c r="F5451">
        <v>1.6853</v>
      </c>
    </row>
    <row r="5452" spans="3:6" x14ac:dyDescent="0.25">
      <c r="C5452" s="131">
        <v>42132</v>
      </c>
      <c r="D5452">
        <v>1.696</v>
      </c>
      <c r="F5452">
        <v>1.6926000000000001</v>
      </c>
    </row>
    <row r="5453" spans="3:6" x14ac:dyDescent="0.25">
      <c r="C5453" s="131">
        <v>42135</v>
      </c>
      <c r="D5453">
        <v>1.6958</v>
      </c>
      <c r="F5453">
        <v>1.6923999999999999</v>
      </c>
    </row>
    <row r="5454" spans="3:6" x14ac:dyDescent="0.25">
      <c r="C5454" s="131">
        <v>42136</v>
      </c>
      <c r="D5454">
        <v>1.6845000000000001</v>
      </c>
      <c r="F5454">
        <v>1.6812</v>
      </c>
    </row>
    <row r="5455" spans="3:6" x14ac:dyDescent="0.25">
      <c r="C5455" s="131">
        <v>42137</v>
      </c>
      <c r="D5455">
        <v>1.6893</v>
      </c>
      <c r="F5455">
        <v>1.6859999999999999</v>
      </c>
    </row>
    <row r="5456" spans="3:6" x14ac:dyDescent="0.25">
      <c r="C5456" s="131">
        <v>42138</v>
      </c>
      <c r="D5456">
        <v>1.6879999999999999</v>
      </c>
      <c r="F5456">
        <v>1.6847000000000001</v>
      </c>
    </row>
    <row r="5457" spans="3:6" x14ac:dyDescent="0.25">
      <c r="C5457" s="131">
        <v>42139</v>
      </c>
      <c r="D5457">
        <v>1.6947000000000001</v>
      </c>
      <c r="F5457">
        <v>1.6913</v>
      </c>
    </row>
    <row r="5458" spans="3:6" x14ac:dyDescent="0.25">
      <c r="C5458" s="131">
        <v>42142</v>
      </c>
      <c r="D5458">
        <v>1.6961999999999999</v>
      </c>
      <c r="F5458">
        <v>1.6928000000000001</v>
      </c>
    </row>
    <row r="5459" spans="3:6" x14ac:dyDescent="0.25">
      <c r="C5459" s="131">
        <v>42143</v>
      </c>
      <c r="D5459">
        <v>1.6921999999999999</v>
      </c>
      <c r="F5459">
        <v>1.6888000000000001</v>
      </c>
    </row>
    <row r="5460" spans="3:6" x14ac:dyDescent="0.25">
      <c r="C5460" s="131">
        <v>42144</v>
      </c>
      <c r="D5460">
        <v>1.6913</v>
      </c>
      <c r="F5460">
        <v>1.6879</v>
      </c>
    </row>
    <row r="5461" spans="3:6" x14ac:dyDescent="0.25">
      <c r="C5461" s="131">
        <v>42145</v>
      </c>
      <c r="D5461">
        <v>1.6940999999999999</v>
      </c>
      <c r="F5461">
        <v>1.6908000000000001</v>
      </c>
    </row>
    <row r="5462" spans="3:6" x14ac:dyDescent="0.25">
      <c r="C5462" s="131">
        <v>42146</v>
      </c>
      <c r="D5462">
        <v>1.6954</v>
      </c>
      <c r="F5462">
        <v>1.6919999999999999</v>
      </c>
    </row>
    <row r="5463" spans="3:6" x14ac:dyDescent="0.25">
      <c r="C5463" s="131">
        <v>42149</v>
      </c>
      <c r="D5463">
        <v>1.6959</v>
      </c>
      <c r="F5463">
        <v>1.6924999999999999</v>
      </c>
    </row>
    <row r="5464" spans="3:6" x14ac:dyDescent="0.25">
      <c r="C5464" s="131">
        <v>42150</v>
      </c>
      <c r="D5464">
        <v>1.6956</v>
      </c>
      <c r="F5464">
        <v>1.6921999999999999</v>
      </c>
    </row>
    <row r="5465" spans="3:6" x14ac:dyDescent="0.25">
      <c r="C5465" s="131">
        <v>42151</v>
      </c>
      <c r="D5465">
        <v>1.6993</v>
      </c>
      <c r="F5465">
        <v>1.6959</v>
      </c>
    </row>
    <row r="5466" spans="3:6" x14ac:dyDescent="0.25">
      <c r="C5466" s="131">
        <v>42152</v>
      </c>
      <c r="D5466">
        <v>1.7037</v>
      </c>
      <c r="F5466">
        <v>1.7002999999999999</v>
      </c>
    </row>
    <row r="5467" spans="3:6" x14ac:dyDescent="0.25">
      <c r="C5467" s="131">
        <v>42153</v>
      </c>
      <c r="D5467">
        <v>1.7082999999999999</v>
      </c>
      <c r="F5467">
        <v>1.7049000000000001</v>
      </c>
    </row>
    <row r="5468" spans="3:6" x14ac:dyDescent="0.25">
      <c r="C5468" s="131">
        <v>42155</v>
      </c>
      <c r="D5468">
        <v>1.7082999999999999</v>
      </c>
      <c r="F5468">
        <v>1.7049000000000001</v>
      </c>
    </row>
    <row r="5469" spans="3:6" x14ac:dyDescent="0.25">
      <c r="C5469" s="131">
        <v>42156</v>
      </c>
      <c r="D5469">
        <v>1.7096</v>
      </c>
      <c r="F5469">
        <v>1.7061999999999999</v>
      </c>
    </row>
    <row r="5470" spans="3:6" x14ac:dyDescent="0.25">
      <c r="C5470" s="131">
        <v>42157</v>
      </c>
      <c r="D5470">
        <v>1.706</v>
      </c>
      <c r="F5470">
        <v>1.7025999999999999</v>
      </c>
    </row>
    <row r="5471" spans="3:6" x14ac:dyDescent="0.25">
      <c r="C5471" s="131">
        <v>42158</v>
      </c>
      <c r="D5471">
        <v>1.6961999999999999</v>
      </c>
      <c r="F5471">
        <v>1.6928000000000001</v>
      </c>
    </row>
    <row r="5472" spans="3:6" x14ac:dyDescent="0.25">
      <c r="C5472" s="131">
        <v>42159</v>
      </c>
      <c r="D5472">
        <v>1.6886000000000001</v>
      </c>
      <c r="F5472">
        <v>1.6852</v>
      </c>
    </row>
    <row r="5473" spans="3:6" x14ac:dyDescent="0.25">
      <c r="C5473" s="131">
        <v>42160</v>
      </c>
      <c r="D5473">
        <v>1.6889000000000001</v>
      </c>
      <c r="F5473">
        <v>1.6855</v>
      </c>
    </row>
    <row r="5474" spans="3:6" x14ac:dyDescent="0.25">
      <c r="C5474" s="131">
        <v>42164</v>
      </c>
      <c r="D5474">
        <v>1.6932</v>
      </c>
      <c r="F5474">
        <v>1.6898</v>
      </c>
    </row>
    <row r="5475" spans="3:6" x14ac:dyDescent="0.25">
      <c r="C5475" s="131">
        <v>42165</v>
      </c>
      <c r="D5475">
        <v>1.6890000000000001</v>
      </c>
      <c r="F5475">
        <v>1.6856</v>
      </c>
    </row>
    <row r="5476" spans="3:6" x14ac:dyDescent="0.25">
      <c r="C5476" s="131">
        <v>42166</v>
      </c>
      <c r="D5476">
        <v>1.6819</v>
      </c>
      <c r="F5476">
        <v>1.6785000000000001</v>
      </c>
    </row>
    <row r="5477" spans="3:6" x14ac:dyDescent="0.25">
      <c r="C5477" s="131">
        <v>42167</v>
      </c>
      <c r="D5477">
        <v>1.6896</v>
      </c>
      <c r="F5477">
        <v>1.6861999999999999</v>
      </c>
    </row>
    <row r="5478" spans="3:6" x14ac:dyDescent="0.25">
      <c r="C5478" s="131">
        <v>42170</v>
      </c>
      <c r="D5478">
        <v>1.6904999999999999</v>
      </c>
      <c r="F5478">
        <v>1.6871</v>
      </c>
    </row>
    <row r="5479" spans="3:6" x14ac:dyDescent="0.25">
      <c r="C5479" s="131">
        <v>42171</v>
      </c>
      <c r="D5479">
        <v>1.6909000000000001</v>
      </c>
      <c r="F5479">
        <v>1.6876</v>
      </c>
    </row>
    <row r="5480" spans="3:6" x14ac:dyDescent="0.25">
      <c r="C5480" s="131">
        <v>42172</v>
      </c>
      <c r="D5480">
        <v>1.6918</v>
      </c>
      <c r="F5480">
        <v>1.6883999999999999</v>
      </c>
    </row>
    <row r="5481" spans="3:6" x14ac:dyDescent="0.25">
      <c r="C5481" s="131">
        <v>42173</v>
      </c>
      <c r="D5481">
        <v>1.7004999999999999</v>
      </c>
      <c r="F5481">
        <v>1.6971000000000001</v>
      </c>
    </row>
    <row r="5482" spans="3:6" x14ac:dyDescent="0.25">
      <c r="C5482" s="131">
        <v>42174</v>
      </c>
      <c r="D5482">
        <v>1.6999</v>
      </c>
      <c r="F5482">
        <v>1.6964999999999999</v>
      </c>
    </row>
    <row r="5483" spans="3:6" x14ac:dyDescent="0.25">
      <c r="C5483" s="131">
        <v>42177</v>
      </c>
      <c r="D5483">
        <v>1.6952</v>
      </c>
      <c r="F5483">
        <v>1.6918</v>
      </c>
    </row>
    <row r="5484" spans="3:6" x14ac:dyDescent="0.25">
      <c r="C5484" s="131">
        <v>42178</v>
      </c>
      <c r="D5484">
        <v>1.6883999999999999</v>
      </c>
      <c r="F5484">
        <v>1.6851</v>
      </c>
    </row>
    <row r="5485" spans="3:6" x14ac:dyDescent="0.25">
      <c r="C5485" s="131">
        <v>42179</v>
      </c>
      <c r="D5485">
        <v>1.6903999999999999</v>
      </c>
      <c r="F5485">
        <v>1.6870000000000001</v>
      </c>
    </row>
    <row r="5486" spans="3:6" x14ac:dyDescent="0.25">
      <c r="C5486" s="131">
        <v>42180</v>
      </c>
      <c r="D5486">
        <v>1.6896</v>
      </c>
      <c r="F5486">
        <v>1.6861999999999999</v>
      </c>
    </row>
    <row r="5487" spans="3:6" x14ac:dyDescent="0.25">
      <c r="C5487" s="131">
        <v>42181</v>
      </c>
      <c r="D5487">
        <v>1.6900999999999999</v>
      </c>
      <c r="F5487">
        <v>1.6867000000000001</v>
      </c>
    </row>
    <row r="5488" spans="3:6" x14ac:dyDescent="0.25">
      <c r="C5488" s="131">
        <v>42184</v>
      </c>
      <c r="D5488">
        <v>1.6954</v>
      </c>
      <c r="F5488">
        <v>1.6919999999999999</v>
      </c>
    </row>
    <row r="5489" spans="3:6" x14ac:dyDescent="0.25">
      <c r="C5489" s="131">
        <v>42185</v>
      </c>
      <c r="D5489">
        <v>1.6929000000000001</v>
      </c>
      <c r="F5489">
        <v>1.6895</v>
      </c>
    </row>
    <row r="5490" spans="3:6" x14ac:dyDescent="0.25">
      <c r="C5490" s="131">
        <v>42186</v>
      </c>
      <c r="D5490">
        <v>1.6920999999999999</v>
      </c>
      <c r="F5490">
        <v>1.6887000000000001</v>
      </c>
    </row>
    <row r="5491" spans="3:6" x14ac:dyDescent="0.25">
      <c r="C5491" s="131">
        <v>42187</v>
      </c>
      <c r="D5491">
        <v>1.6866000000000001</v>
      </c>
      <c r="F5491">
        <v>1.6832</v>
      </c>
    </row>
    <row r="5492" spans="3:6" x14ac:dyDescent="0.25">
      <c r="C5492" s="131">
        <v>42188</v>
      </c>
      <c r="D5492">
        <v>1.6899</v>
      </c>
      <c r="F5492">
        <v>1.6865000000000001</v>
      </c>
    </row>
    <row r="5493" spans="3:6" x14ac:dyDescent="0.25">
      <c r="C5493" s="131">
        <v>42191</v>
      </c>
      <c r="D5493">
        <v>1.6979</v>
      </c>
      <c r="F5493">
        <v>1.6946000000000001</v>
      </c>
    </row>
    <row r="5494" spans="3:6" x14ac:dyDescent="0.25">
      <c r="C5494" s="131">
        <v>42192</v>
      </c>
      <c r="D5494">
        <v>1.6998</v>
      </c>
      <c r="F5494">
        <v>1.6963999999999999</v>
      </c>
    </row>
    <row r="5495" spans="3:6" x14ac:dyDescent="0.25">
      <c r="C5495" s="131">
        <v>42193</v>
      </c>
      <c r="D5495">
        <v>1.7092000000000001</v>
      </c>
      <c r="F5495">
        <v>1.7058</v>
      </c>
    </row>
    <row r="5496" spans="3:6" x14ac:dyDescent="0.25">
      <c r="C5496" s="131">
        <v>42194</v>
      </c>
      <c r="D5496">
        <v>1.7047000000000001</v>
      </c>
      <c r="F5496">
        <v>1.7013</v>
      </c>
    </row>
    <row r="5497" spans="3:6" x14ac:dyDescent="0.25">
      <c r="C5497" s="131">
        <v>42195</v>
      </c>
      <c r="D5497">
        <v>1.6974</v>
      </c>
      <c r="F5497">
        <v>1.694</v>
      </c>
    </row>
    <row r="5498" spans="3:6" x14ac:dyDescent="0.25">
      <c r="C5498" s="131">
        <v>42198</v>
      </c>
      <c r="D5498">
        <v>1.6951000000000001</v>
      </c>
      <c r="F5498">
        <v>1.6917</v>
      </c>
    </row>
    <row r="5499" spans="3:6" x14ac:dyDescent="0.25">
      <c r="C5499" s="131">
        <v>42199</v>
      </c>
      <c r="D5499">
        <v>1.694</v>
      </c>
      <c r="F5499">
        <v>1.6906000000000001</v>
      </c>
    </row>
    <row r="5500" spans="3:6" x14ac:dyDescent="0.25">
      <c r="C5500" s="131">
        <v>42200</v>
      </c>
      <c r="D5500">
        <v>1.6939</v>
      </c>
      <c r="F5500">
        <v>1.6904999999999999</v>
      </c>
    </row>
    <row r="5501" spans="3:6" x14ac:dyDescent="0.25">
      <c r="C5501" s="131">
        <v>42201</v>
      </c>
      <c r="D5501">
        <v>1.6983999999999999</v>
      </c>
      <c r="F5501">
        <v>1.6950000000000001</v>
      </c>
    </row>
    <row r="5502" spans="3:6" x14ac:dyDescent="0.25">
      <c r="C5502" s="131">
        <v>42202</v>
      </c>
      <c r="D5502">
        <v>1.6996</v>
      </c>
      <c r="F5502">
        <v>1.6961999999999999</v>
      </c>
    </row>
    <row r="5503" spans="3:6" x14ac:dyDescent="0.25">
      <c r="C5503" s="131">
        <v>42205</v>
      </c>
      <c r="D5503">
        <v>1.7009000000000001</v>
      </c>
      <c r="F5503">
        <v>1.6975</v>
      </c>
    </row>
    <row r="5504" spans="3:6" x14ac:dyDescent="0.25">
      <c r="C5504" s="131">
        <v>42206</v>
      </c>
      <c r="D5504">
        <v>1.7003999999999999</v>
      </c>
      <c r="F5504">
        <v>1.6970000000000001</v>
      </c>
    </row>
    <row r="5505" spans="3:6" x14ac:dyDescent="0.25">
      <c r="C5505" s="131">
        <v>42207</v>
      </c>
      <c r="D5505">
        <v>1.7033</v>
      </c>
      <c r="F5505">
        <v>1.6999</v>
      </c>
    </row>
    <row r="5506" spans="3:6" x14ac:dyDescent="0.25">
      <c r="C5506" s="131">
        <v>42208</v>
      </c>
      <c r="D5506">
        <v>1.706</v>
      </c>
      <c r="F5506">
        <v>1.7025999999999999</v>
      </c>
    </row>
    <row r="5507" spans="3:6" x14ac:dyDescent="0.25">
      <c r="C5507" s="131">
        <v>42209</v>
      </c>
      <c r="D5507">
        <v>1.7092000000000001</v>
      </c>
      <c r="F5507">
        <v>1.7058</v>
      </c>
    </row>
    <row r="5508" spans="3:6" x14ac:dyDescent="0.25">
      <c r="C5508" s="131">
        <v>42212</v>
      </c>
      <c r="D5508">
        <v>1.7131000000000001</v>
      </c>
      <c r="F5508">
        <v>1.7097</v>
      </c>
    </row>
    <row r="5509" spans="3:6" x14ac:dyDescent="0.25">
      <c r="C5509" s="131">
        <v>42213</v>
      </c>
      <c r="D5509">
        <v>1.7116</v>
      </c>
      <c r="F5509">
        <v>1.7081999999999999</v>
      </c>
    </row>
    <row r="5510" spans="3:6" x14ac:dyDescent="0.25">
      <c r="C5510" s="131">
        <v>42214</v>
      </c>
      <c r="D5510">
        <v>1.7104999999999999</v>
      </c>
      <c r="F5510">
        <v>1.7070000000000001</v>
      </c>
    </row>
    <row r="5511" spans="3:6" x14ac:dyDescent="0.25">
      <c r="C5511" s="131">
        <v>42215</v>
      </c>
      <c r="D5511">
        <v>1.7073</v>
      </c>
      <c r="F5511">
        <v>1.7039</v>
      </c>
    </row>
    <row r="5512" spans="3:6" x14ac:dyDescent="0.25">
      <c r="C5512" s="131">
        <v>42216</v>
      </c>
      <c r="D5512">
        <v>1.7122999999999999</v>
      </c>
      <c r="F5512">
        <v>1.7089000000000001</v>
      </c>
    </row>
    <row r="5513" spans="3:6" x14ac:dyDescent="0.25">
      <c r="C5513" s="131">
        <v>42219</v>
      </c>
      <c r="D5513">
        <v>1.7135</v>
      </c>
      <c r="F5513">
        <v>1.71</v>
      </c>
    </row>
    <row r="5514" spans="3:6" x14ac:dyDescent="0.25">
      <c r="C5514" s="131">
        <v>42220</v>
      </c>
      <c r="D5514">
        <v>1.7131000000000001</v>
      </c>
      <c r="F5514">
        <v>1.7097</v>
      </c>
    </row>
    <row r="5515" spans="3:6" x14ac:dyDescent="0.25">
      <c r="C5515" s="131">
        <v>42221</v>
      </c>
      <c r="D5515">
        <v>1.7087000000000001</v>
      </c>
      <c r="F5515">
        <v>1.7053</v>
      </c>
    </row>
    <row r="5516" spans="3:6" x14ac:dyDescent="0.25">
      <c r="C5516" s="131">
        <v>42222</v>
      </c>
      <c r="D5516">
        <v>1.7078</v>
      </c>
      <c r="F5516">
        <v>1.7043999999999999</v>
      </c>
    </row>
    <row r="5517" spans="3:6" x14ac:dyDescent="0.25">
      <c r="C5517" s="131">
        <v>42223</v>
      </c>
      <c r="D5517">
        <v>1.7068000000000001</v>
      </c>
      <c r="F5517">
        <v>1.7034</v>
      </c>
    </row>
    <row r="5518" spans="3:6" x14ac:dyDescent="0.25">
      <c r="C5518" s="131">
        <v>42226</v>
      </c>
      <c r="D5518">
        <v>1.7101</v>
      </c>
      <c r="F5518">
        <v>1.7065999999999999</v>
      </c>
    </row>
    <row r="5519" spans="3:6" x14ac:dyDescent="0.25">
      <c r="C5519" s="131">
        <v>42227</v>
      </c>
      <c r="D5519">
        <v>1.7107000000000001</v>
      </c>
      <c r="F5519">
        <v>1.7073</v>
      </c>
    </row>
    <row r="5520" spans="3:6" x14ac:dyDescent="0.25">
      <c r="C5520" s="131">
        <v>42228</v>
      </c>
      <c r="D5520">
        <v>1.7179</v>
      </c>
      <c r="F5520">
        <v>1.7143999999999999</v>
      </c>
    </row>
    <row r="5521" spans="3:6" x14ac:dyDescent="0.25">
      <c r="C5521" s="131">
        <v>42229</v>
      </c>
      <c r="D5521">
        <v>1.7134</v>
      </c>
      <c r="F5521">
        <v>1.71</v>
      </c>
    </row>
    <row r="5522" spans="3:6" x14ac:dyDescent="0.25">
      <c r="C5522" s="131">
        <v>42230</v>
      </c>
      <c r="D5522">
        <v>1.7110000000000001</v>
      </c>
      <c r="F5522">
        <v>1.7076</v>
      </c>
    </row>
    <row r="5523" spans="3:6" x14ac:dyDescent="0.25">
      <c r="C5523" s="131">
        <v>42233</v>
      </c>
      <c r="D5523">
        <v>1.7115</v>
      </c>
      <c r="F5523">
        <v>1.708</v>
      </c>
    </row>
    <row r="5524" spans="3:6" x14ac:dyDescent="0.25">
      <c r="C5524" s="131">
        <v>42234</v>
      </c>
      <c r="D5524">
        <v>1.7139</v>
      </c>
      <c r="F5524">
        <v>1.7103999999999999</v>
      </c>
    </row>
    <row r="5525" spans="3:6" x14ac:dyDescent="0.25">
      <c r="C5525" s="131">
        <v>42235</v>
      </c>
      <c r="D5525">
        <v>1.714</v>
      </c>
      <c r="F5525">
        <v>1.7105999999999999</v>
      </c>
    </row>
    <row r="5526" spans="3:6" x14ac:dyDescent="0.25">
      <c r="C5526" s="131">
        <v>42236</v>
      </c>
      <c r="D5526">
        <v>1.7181</v>
      </c>
      <c r="F5526">
        <v>1.7146999999999999</v>
      </c>
    </row>
    <row r="5527" spans="3:6" x14ac:dyDescent="0.25">
      <c r="C5527" s="131">
        <v>42237</v>
      </c>
      <c r="D5527">
        <v>1.7230000000000001</v>
      </c>
      <c r="F5527">
        <v>1.7196</v>
      </c>
    </row>
    <row r="5528" spans="3:6" x14ac:dyDescent="0.25">
      <c r="C5528" s="131">
        <v>42240</v>
      </c>
      <c r="D5528">
        <v>1.7290000000000001</v>
      </c>
      <c r="F5528">
        <v>1.7255</v>
      </c>
    </row>
    <row r="5529" spans="3:6" x14ac:dyDescent="0.25">
      <c r="C5529" s="131">
        <v>42241</v>
      </c>
      <c r="D5529">
        <v>1.7239</v>
      </c>
      <c r="F5529">
        <v>1.7203999999999999</v>
      </c>
    </row>
    <row r="5530" spans="3:6" x14ac:dyDescent="0.25">
      <c r="C5530" s="131">
        <v>42242</v>
      </c>
      <c r="D5530">
        <v>1.7210000000000001</v>
      </c>
      <c r="F5530">
        <v>1.7175</v>
      </c>
    </row>
    <row r="5531" spans="3:6" x14ac:dyDescent="0.25">
      <c r="C5531" s="131">
        <v>42243</v>
      </c>
      <c r="D5531">
        <v>1.7189000000000001</v>
      </c>
      <c r="F5531">
        <v>1.7155</v>
      </c>
    </row>
    <row r="5532" spans="3:6" x14ac:dyDescent="0.25">
      <c r="C5532" s="131">
        <v>42244</v>
      </c>
      <c r="D5532">
        <v>1.7172000000000001</v>
      </c>
      <c r="F5532">
        <v>1.7137</v>
      </c>
    </row>
    <row r="5533" spans="3:6" x14ac:dyDescent="0.25">
      <c r="C5533" s="131">
        <v>42247</v>
      </c>
      <c r="D5533">
        <v>1.7219</v>
      </c>
      <c r="F5533">
        <v>1.7184999999999999</v>
      </c>
    </row>
    <row r="5534" spans="3:6" x14ac:dyDescent="0.25">
      <c r="C5534" s="131">
        <v>42248</v>
      </c>
      <c r="D5534">
        <v>1.7225999999999999</v>
      </c>
      <c r="F5534">
        <v>1.7191000000000001</v>
      </c>
    </row>
    <row r="5535" spans="3:6" x14ac:dyDescent="0.25">
      <c r="C5535" s="131">
        <v>42249</v>
      </c>
      <c r="D5535">
        <v>1.7196</v>
      </c>
      <c r="F5535">
        <v>1.7161</v>
      </c>
    </row>
    <row r="5536" spans="3:6" x14ac:dyDescent="0.25">
      <c r="C5536" s="131">
        <v>42250</v>
      </c>
      <c r="D5536">
        <v>1.7203999999999999</v>
      </c>
      <c r="F5536">
        <v>1.7170000000000001</v>
      </c>
    </row>
    <row r="5537" spans="3:6" x14ac:dyDescent="0.25">
      <c r="C5537" s="131">
        <v>42251</v>
      </c>
      <c r="D5537">
        <v>1.7234</v>
      </c>
      <c r="F5537">
        <v>1.72</v>
      </c>
    </row>
    <row r="5538" spans="3:6" x14ac:dyDescent="0.25">
      <c r="C5538" s="131">
        <v>42254</v>
      </c>
      <c r="D5538">
        <v>1.7212000000000001</v>
      </c>
      <c r="F5538">
        <v>1.7177</v>
      </c>
    </row>
    <row r="5539" spans="3:6" x14ac:dyDescent="0.25">
      <c r="C5539" s="131">
        <v>42255</v>
      </c>
      <c r="D5539">
        <v>1.7209000000000001</v>
      </c>
      <c r="F5539">
        <v>1.7174</v>
      </c>
    </row>
    <row r="5540" spans="3:6" x14ac:dyDescent="0.25">
      <c r="C5540" s="131">
        <v>42256</v>
      </c>
      <c r="D5540">
        <v>1.7168000000000001</v>
      </c>
      <c r="F5540">
        <v>1.7133</v>
      </c>
    </row>
    <row r="5541" spans="3:6" x14ac:dyDescent="0.25">
      <c r="C5541" s="131">
        <v>42257</v>
      </c>
      <c r="D5541">
        <v>1.7177</v>
      </c>
      <c r="F5541">
        <v>1.7142999999999999</v>
      </c>
    </row>
    <row r="5542" spans="3:6" x14ac:dyDescent="0.25">
      <c r="C5542" s="131">
        <v>42258</v>
      </c>
      <c r="D5542">
        <v>1.7162999999999999</v>
      </c>
      <c r="F5542">
        <v>1.7128000000000001</v>
      </c>
    </row>
    <row r="5543" spans="3:6" x14ac:dyDescent="0.25">
      <c r="C5543" s="131">
        <v>42261</v>
      </c>
      <c r="D5543">
        <v>1.718</v>
      </c>
      <c r="F5543">
        <v>1.7145999999999999</v>
      </c>
    </row>
    <row r="5544" spans="3:6" x14ac:dyDescent="0.25">
      <c r="C5544" s="131">
        <v>42262</v>
      </c>
      <c r="D5544">
        <v>1.7188000000000001</v>
      </c>
      <c r="F5544">
        <v>1.7153</v>
      </c>
    </row>
    <row r="5545" spans="3:6" x14ac:dyDescent="0.25">
      <c r="C5545" s="131">
        <v>42263</v>
      </c>
      <c r="D5545">
        <v>1.7125999999999999</v>
      </c>
      <c r="F5545">
        <v>1.7092000000000001</v>
      </c>
    </row>
    <row r="5546" spans="3:6" x14ac:dyDescent="0.25">
      <c r="C5546" s="131">
        <v>42264</v>
      </c>
      <c r="D5546">
        <v>1.7082999999999999</v>
      </c>
      <c r="F5546">
        <v>1.7049000000000001</v>
      </c>
    </row>
    <row r="5547" spans="3:6" x14ac:dyDescent="0.25">
      <c r="C5547" s="131">
        <v>42265</v>
      </c>
      <c r="D5547">
        <v>1.7141</v>
      </c>
      <c r="F5547">
        <v>1.7107000000000001</v>
      </c>
    </row>
    <row r="5548" spans="3:6" x14ac:dyDescent="0.25">
      <c r="C5548" s="131">
        <v>42268</v>
      </c>
      <c r="D5548">
        <v>1.7168000000000001</v>
      </c>
      <c r="F5548">
        <v>1.7134</v>
      </c>
    </row>
    <row r="5549" spans="3:6" x14ac:dyDescent="0.25">
      <c r="C5549" s="131">
        <v>42269</v>
      </c>
      <c r="D5549">
        <v>1.7159</v>
      </c>
      <c r="F5549">
        <v>1.7123999999999999</v>
      </c>
    </row>
    <row r="5550" spans="3:6" x14ac:dyDescent="0.25">
      <c r="C5550" s="131">
        <v>42270</v>
      </c>
      <c r="D5550">
        <v>1.7194</v>
      </c>
      <c r="F5550">
        <v>1.716</v>
      </c>
    </row>
    <row r="5551" spans="3:6" x14ac:dyDescent="0.25">
      <c r="C5551" s="131">
        <v>42271</v>
      </c>
      <c r="D5551">
        <v>1.7210000000000001</v>
      </c>
      <c r="F5551">
        <v>1.7175</v>
      </c>
    </row>
    <row r="5552" spans="3:6" x14ac:dyDescent="0.25">
      <c r="C5552" s="131">
        <v>42272</v>
      </c>
      <c r="D5552">
        <v>1.7190000000000001</v>
      </c>
      <c r="F5552">
        <v>1.7155</v>
      </c>
    </row>
    <row r="5553" spans="3:6" x14ac:dyDescent="0.25">
      <c r="C5553" s="131">
        <v>42275</v>
      </c>
      <c r="D5553">
        <v>1.7190000000000001</v>
      </c>
      <c r="F5553">
        <v>1.7155</v>
      </c>
    </row>
    <row r="5554" spans="3:6" x14ac:dyDescent="0.25">
      <c r="C5554" s="131">
        <v>42276</v>
      </c>
      <c r="D5554">
        <v>1.7254</v>
      </c>
      <c r="F5554">
        <v>1.7219</v>
      </c>
    </row>
    <row r="5555" spans="3:6" x14ac:dyDescent="0.25">
      <c r="C5555" s="131">
        <v>42277</v>
      </c>
      <c r="D5555">
        <v>1.7245999999999999</v>
      </c>
      <c r="F5555">
        <v>1.7212000000000001</v>
      </c>
    </row>
    <row r="5556" spans="3:6" x14ac:dyDescent="0.25">
      <c r="C5556" s="131">
        <v>42278</v>
      </c>
      <c r="D5556">
        <v>1.7235</v>
      </c>
      <c r="F5556">
        <v>1.7201</v>
      </c>
    </row>
    <row r="5557" spans="3:6" x14ac:dyDescent="0.25">
      <c r="C5557" s="131">
        <v>42279</v>
      </c>
      <c r="D5557">
        <v>1.7230000000000001</v>
      </c>
      <c r="F5557">
        <v>1.7196</v>
      </c>
    </row>
    <row r="5558" spans="3:6" x14ac:dyDescent="0.25">
      <c r="C5558" s="131">
        <v>42283</v>
      </c>
      <c r="D5558">
        <v>1.7242999999999999</v>
      </c>
      <c r="F5558">
        <v>1.7208000000000001</v>
      </c>
    </row>
    <row r="5559" spans="3:6" x14ac:dyDescent="0.25">
      <c r="C5559" s="131">
        <v>42284</v>
      </c>
      <c r="D5559">
        <v>1.7224999999999999</v>
      </c>
      <c r="F5559">
        <v>1.7190000000000001</v>
      </c>
    </row>
    <row r="5560" spans="3:6" x14ac:dyDescent="0.25">
      <c r="C5560" s="131">
        <v>42285</v>
      </c>
      <c r="D5560">
        <v>1.7234</v>
      </c>
      <c r="F5560">
        <v>1.72</v>
      </c>
    </row>
    <row r="5561" spans="3:6" x14ac:dyDescent="0.25">
      <c r="C5561" s="131">
        <v>42286</v>
      </c>
      <c r="D5561">
        <v>1.7190000000000001</v>
      </c>
      <c r="F5561">
        <v>1.7155</v>
      </c>
    </row>
    <row r="5562" spans="3:6" x14ac:dyDescent="0.25">
      <c r="C5562" s="131">
        <v>42289</v>
      </c>
      <c r="D5562">
        <v>1.7193000000000001</v>
      </c>
      <c r="F5562">
        <v>1.7159</v>
      </c>
    </row>
    <row r="5563" spans="3:6" x14ac:dyDescent="0.25">
      <c r="C5563" s="131">
        <v>42290</v>
      </c>
      <c r="D5563">
        <v>1.7217</v>
      </c>
      <c r="F5563">
        <v>1.7181999999999999</v>
      </c>
    </row>
    <row r="5564" spans="3:6" x14ac:dyDescent="0.25">
      <c r="C5564" s="131">
        <v>42291</v>
      </c>
      <c r="D5564">
        <v>1.7267999999999999</v>
      </c>
      <c r="F5564">
        <v>1.7233000000000001</v>
      </c>
    </row>
    <row r="5565" spans="3:6" x14ac:dyDescent="0.25">
      <c r="C5565" s="131">
        <v>42292</v>
      </c>
      <c r="D5565">
        <v>1.7277</v>
      </c>
      <c r="F5565">
        <v>1.7242</v>
      </c>
    </row>
    <row r="5566" spans="3:6" x14ac:dyDescent="0.25">
      <c r="C5566" s="131">
        <v>42293</v>
      </c>
      <c r="D5566">
        <v>1.7264999999999999</v>
      </c>
      <c r="F5566">
        <v>1.7231000000000001</v>
      </c>
    </row>
    <row r="5567" spans="3:6" x14ac:dyDescent="0.25">
      <c r="C5567" s="131">
        <v>42296</v>
      </c>
      <c r="D5567">
        <v>1.7265999999999999</v>
      </c>
      <c r="F5567">
        <v>1.7232000000000001</v>
      </c>
    </row>
    <row r="5568" spans="3:6" x14ac:dyDescent="0.25">
      <c r="C5568" s="131">
        <v>42297</v>
      </c>
      <c r="D5568">
        <v>1.7252000000000001</v>
      </c>
      <c r="F5568">
        <v>1.7218</v>
      </c>
    </row>
    <row r="5569" spans="3:6" x14ac:dyDescent="0.25">
      <c r="C5569" s="131">
        <v>42298</v>
      </c>
      <c r="D5569">
        <v>1.7232000000000001</v>
      </c>
      <c r="F5569">
        <v>1.7198</v>
      </c>
    </row>
    <row r="5570" spans="3:6" x14ac:dyDescent="0.25">
      <c r="C5570" s="131">
        <v>42299</v>
      </c>
      <c r="D5570">
        <v>1.7251000000000001</v>
      </c>
      <c r="F5570">
        <v>1.7217</v>
      </c>
    </row>
    <row r="5571" spans="3:6" x14ac:dyDescent="0.25">
      <c r="C5571" s="131">
        <v>42300</v>
      </c>
      <c r="D5571">
        <v>1.7262999999999999</v>
      </c>
      <c r="F5571">
        <v>1.7228000000000001</v>
      </c>
    </row>
    <row r="5572" spans="3:6" x14ac:dyDescent="0.25">
      <c r="C5572" s="131">
        <v>42303</v>
      </c>
      <c r="D5572">
        <v>1.7242999999999999</v>
      </c>
      <c r="F5572">
        <v>1.7208000000000001</v>
      </c>
    </row>
    <row r="5573" spans="3:6" x14ac:dyDescent="0.25">
      <c r="C5573" s="131">
        <v>42304</v>
      </c>
      <c r="D5573">
        <v>1.7262</v>
      </c>
      <c r="F5573">
        <v>1.7228000000000001</v>
      </c>
    </row>
    <row r="5574" spans="3:6" x14ac:dyDescent="0.25">
      <c r="C5574" s="131">
        <v>42305</v>
      </c>
      <c r="D5574">
        <v>1.7311000000000001</v>
      </c>
      <c r="F5574">
        <v>1.7276</v>
      </c>
    </row>
    <row r="5575" spans="3:6" x14ac:dyDescent="0.25">
      <c r="C5575" s="131">
        <v>42306</v>
      </c>
      <c r="D5575">
        <v>1.73</v>
      </c>
      <c r="F5575">
        <v>1.7264999999999999</v>
      </c>
    </row>
    <row r="5576" spans="3:6" x14ac:dyDescent="0.25">
      <c r="C5576" s="131">
        <v>42307</v>
      </c>
      <c r="D5576">
        <v>1.7289000000000001</v>
      </c>
      <c r="F5576">
        <v>1.7255</v>
      </c>
    </row>
    <row r="5577" spans="3:6" x14ac:dyDescent="0.25">
      <c r="C5577" s="131">
        <v>42308</v>
      </c>
      <c r="D5577">
        <v>1.7289000000000001</v>
      </c>
      <c r="F5577">
        <v>1.7255</v>
      </c>
    </row>
    <row r="5578" spans="3:6" x14ac:dyDescent="0.25">
      <c r="C5578" s="131">
        <v>42310</v>
      </c>
      <c r="D5578">
        <v>1.7284999999999999</v>
      </c>
      <c r="F5578">
        <v>1.7250000000000001</v>
      </c>
    </row>
    <row r="5579" spans="3:6" x14ac:dyDescent="0.25">
      <c r="C5579" s="131">
        <v>42311</v>
      </c>
      <c r="D5579">
        <v>1.7239</v>
      </c>
      <c r="F5579">
        <v>1.7203999999999999</v>
      </c>
    </row>
    <row r="5580" spans="3:6" x14ac:dyDescent="0.25">
      <c r="C5580" s="131">
        <v>42312</v>
      </c>
      <c r="D5580">
        <v>1.7216</v>
      </c>
      <c r="F5580">
        <v>1.7181999999999999</v>
      </c>
    </row>
    <row r="5581" spans="3:6" x14ac:dyDescent="0.25">
      <c r="C5581" s="131">
        <v>42313</v>
      </c>
      <c r="D5581">
        <v>1.7189000000000001</v>
      </c>
      <c r="F5581">
        <v>1.7154</v>
      </c>
    </row>
    <row r="5582" spans="3:6" x14ac:dyDescent="0.25">
      <c r="C5582" s="131">
        <v>42314</v>
      </c>
      <c r="D5582">
        <v>1.7186999999999999</v>
      </c>
      <c r="F5582">
        <v>1.7152000000000001</v>
      </c>
    </row>
    <row r="5583" spans="3:6" x14ac:dyDescent="0.25">
      <c r="C5583" s="131">
        <v>42317</v>
      </c>
      <c r="D5583">
        <v>1.7114</v>
      </c>
      <c r="F5583">
        <v>1.708</v>
      </c>
    </row>
    <row r="5584" spans="3:6" x14ac:dyDescent="0.25">
      <c r="C5584" s="131">
        <v>42318</v>
      </c>
      <c r="D5584">
        <v>1.7129000000000001</v>
      </c>
      <c r="F5584">
        <v>1.7095</v>
      </c>
    </row>
    <row r="5585" spans="3:6" x14ac:dyDescent="0.25">
      <c r="C5585" s="131">
        <v>42319</v>
      </c>
      <c r="D5585">
        <v>1.7138</v>
      </c>
      <c r="F5585">
        <v>1.7103999999999999</v>
      </c>
    </row>
    <row r="5586" spans="3:6" x14ac:dyDescent="0.25">
      <c r="C5586" s="131">
        <v>42320</v>
      </c>
      <c r="D5586">
        <v>1.7064999999999999</v>
      </c>
      <c r="F5586">
        <v>1.7031000000000001</v>
      </c>
    </row>
    <row r="5587" spans="3:6" x14ac:dyDescent="0.25">
      <c r="C5587" s="131">
        <v>42321</v>
      </c>
      <c r="D5587">
        <v>1.7059</v>
      </c>
      <c r="F5587">
        <v>1.7024999999999999</v>
      </c>
    </row>
    <row r="5588" spans="3:6" x14ac:dyDescent="0.25">
      <c r="C5588" s="131">
        <v>42324</v>
      </c>
      <c r="D5588">
        <v>1.7103999999999999</v>
      </c>
      <c r="F5588">
        <v>1.7070000000000001</v>
      </c>
    </row>
    <row r="5589" spans="3:6" x14ac:dyDescent="0.25">
      <c r="C5589" s="131">
        <v>42325</v>
      </c>
      <c r="D5589">
        <v>1.7087000000000001</v>
      </c>
      <c r="F5589">
        <v>1.7052</v>
      </c>
    </row>
    <row r="5590" spans="3:6" x14ac:dyDescent="0.25">
      <c r="C5590" s="131">
        <v>42326</v>
      </c>
      <c r="D5590">
        <v>1.7105999999999999</v>
      </c>
      <c r="F5590">
        <v>1.7071000000000001</v>
      </c>
    </row>
    <row r="5591" spans="3:6" x14ac:dyDescent="0.25">
      <c r="C5591" s="131">
        <v>42327</v>
      </c>
      <c r="D5591">
        <v>1.7085999999999999</v>
      </c>
      <c r="F5591">
        <v>1.7052</v>
      </c>
    </row>
    <row r="5592" spans="3:6" x14ac:dyDescent="0.25">
      <c r="C5592" s="131">
        <v>42328</v>
      </c>
      <c r="D5592">
        <v>1.7089000000000001</v>
      </c>
      <c r="F5592">
        <v>1.7055</v>
      </c>
    </row>
    <row r="5593" spans="3:6" x14ac:dyDescent="0.25">
      <c r="C5593" s="131">
        <v>42331</v>
      </c>
      <c r="D5593">
        <v>1.7075</v>
      </c>
      <c r="F5593">
        <v>1.704</v>
      </c>
    </row>
    <row r="5594" spans="3:6" x14ac:dyDescent="0.25">
      <c r="C5594" s="131">
        <v>42332</v>
      </c>
      <c r="D5594">
        <v>1.7093</v>
      </c>
      <c r="F5594">
        <v>1.7059</v>
      </c>
    </row>
    <row r="5595" spans="3:6" x14ac:dyDescent="0.25">
      <c r="C5595" s="131">
        <v>42333</v>
      </c>
      <c r="D5595">
        <v>1.7121999999999999</v>
      </c>
      <c r="F5595">
        <v>1.7088000000000001</v>
      </c>
    </row>
    <row r="5596" spans="3:6" x14ac:dyDescent="0.25">
      <c r="C5596" s="131">
        <v>42334</v>
      </c>
      <c r="D5596">
        <v>1.7163999999999999</v>
      </c>
      <c r="F5596">
        <v>1.7129000000000001</v>
      </c>
    </row>
    <row r="5597" spans="3:6" x14ac:dyDescent="0.25">
      <c r="C5597" s="131">
        <v>42335</v>
      </c>
      <c r="D5597">
        <v>1.7151000000000001</v>
      </c>
      <c r="F5597">
        <v>1.7116</v>
      </c>
    </row>
    <row r="5598" spans="3:6" x14ac:dyDescent="0.25">
      <c r="C5598" s="131">
        <v>42338</v>
      </c>
      <c r="D5598">
        <v>1.7146999999999999</v>
      </c>
      <c r="F5598">
        <v>1.7113</v>
      </c>
    </row>
    <row r="5599" spans="3:6" x14ac:dyDescent="0.25">
      <c r="C5599" s="131">
        <v>42339</v>
      </c>
      <c r="D5599">
        <v>1.7152000000000001</v>
      </c>
      <c r="F5599">
        <v>1.7118</v>
      </c>
    </row>
    <row r="5600" spans="3:6" x14ac:dyDescent="0.25">
      <c r="C5600" s="131">
        <v>42340</v>
      </c>
      <c r="D5600">
        <v>1.7172000000000001</v>
      </c>
      <c r="F5600">
        <v>1.7138</v>
      </c>
    </row>
    <row r="5601" spans="3:6" x14ac:dyDescent="0.25">
      <c r="C5601" s="131">
        <v>42341</v>
      </c>
      <c r="D5601">
        <v>1.7148000000000001</v>
      </c>
      <c r="F5601">
        <v>1.7113</v>
      </c>
    </row>
    <row r="5602" spans="3:6" x14ac:dyDescent="0.25">
      <c r="C5602" s="131">
        <v>42342</v>
      </c>
      <c r="D5602">
        <v>1.7085999999999999</v>
      </c>
      <c r="F5602">
        <v>1.7051000000000001</v>
      </c>
    </row>
    <row r="5603" spans="3:6" x14ac:dyDescent="0.25">
      <c r="C5603" s="131">
        <v>42345</v>
      </c>
      <c r="D5603">
        <v>1.7090000000000001</v>
      </c>
      <c r="F5603">
        <v>1.7056</v>
      </c>
    </row>
    <row r="5604" spans="3:6" x14ac:dyDescent="0.25">
      <c r="C5604" s="131">
        <v>42346</v>
      </c>
      <c r="D5604">
        <v>1.716</v>
      </c>
      <c r="F5604">
        <v>1.7125999999999999</v>
      </c>
    </row>
    <row r="5605" spans="3:6" x14ac:dyDescent="0.25">
      <c r="C5605" s="131">
        <v>42347</v>
      </c>
      <c r="D5605">
        <v>1.7175</v>
      </c>
      <c r="F5605">
        <v>1.714</v>
      </c>
    </row>
    <row r="5606" spans="3:6" x14ac:dyDescent="0.25">
      <c r="C5606" s="131">
        <v>42348</v>
      </c>
      <c r="D5606">
        <v>1.7130000000000001</v>
      </c>
      <c r="F5606">
        <v>1.7095</v>
      </c>
    </row>
    <row r="5607" spans="3:6" x14ac:dyDescent="0.25">
      <c r="C5607" s="131">
        <v>42349</v>
      </c>
      <c r="D5607">
        <v>1.7126999999999999</v>
      </c>
      <c r="F5607">
        <v>1.7092000000000001</v>
      </c>
    </row>
    <row r="5608" spans="3:6" x14ac:dyDescent="0.25">
      <c r="C5608" s="131">
        <v>42352</v>
      </c>
      <c r="D5608">
        <v>1.7146999999999999</v>
      </c>
      <c r="F5608">
        <v>1.7113</v>
      </c>
    </row>
    <row r="5609" spans="3:6" x14ac:dyDescent="0.25">
      <c r="C5609" s="131">
        <v>42353</v>
      </c>
      <c r="D5609">
        <v>1.7156</v>
      </c>
      <c r="F5609">
        <v>1.7121</v>
      </c>
    </row>
    <row r="5610" spans="3:6" x14ac:dyDescent="0.25">
      <c r="C5610" s="131">
        <v>42354</v>
      </c>
      <c r="D5610">
        <v>1.7124999999999999</v>
      </c>
      <c r="F5610">
        <v>1.7091000000000001</v>
      </c>
    </row>
    <row r="5611" spans="3:6" x14ac:dyDescent="0.25">
      <c r="C5611" s="131">
        <v>42355</v>
      </c>
      <c r="D5611">
        <v>1.7141999999999999</v>
      </c>
      <c r="F5611">
        <v>1.7108000000000001</v>
      </c>
    </row>
    <row r="5612" spans="3:6" x14ac:dyDescent="0.25">
      <c r="C5612" s="131">
        <v>42356</v>
      </c>
      <c r="D5612">
        <v>1.7202999999999999</v>
      </c>
      <c r="F5612">
        <v>1.7169000000000001</v>
      </c>
    </row>
    <row r="5613" spans="3:6" x14ac:dyDescent="0.25">
      <c r="C5613" s="131">
        <v>42359</v>
      </c>
      <c r="D5613">
        <v>1.7202999999999999</v>
      </c>
      <c r="F5613">
        <v>1.7169000000000001</v>
      </c>
    </row>
    <row r="5614" spans="3:6" x14ac:dyDescent="0.25">
      <c r="C5614" s="131">
        <v>42360</v>
      </c>
      <c r="D5614">
        <v>1.7219</v>
      </c>
      <c r="F5614">
        <v>1.7184999999999999</v>
      </c>
    </row>
    <row r="5615" spans="3:6" x14ac:dyDescent="0.25">
      <c r="C5615" s="131">
        <v>42361</v>
      </c>
      <c r="D5615">
        <v>1.7194</v>
      </c>
      <c r="F5615">
        <v>1.716</v>
      </c>
    </row>
    <row r="5616" spans="3:6" x14ac:dyDescent="0.25">
      <c r="C5616" s="131">
        <v>42362</v>
      </c>
      <c r="D5616">
        <v>1.7201</v>
      </c>
      <c r="F5616">
        <v>1.7166999999999999</v>
      </c>
    </row>
    <row r="5617" spans="3:6" x14ac:dyDescent="0.25">
      <c r="C5617" s="131">
        <v>42367</v>
      </c>
      <c r="D5617">
        <v>1.7257</v>
      </c>
      <c r="F5617">
        <v>1.7222999999999999</v>
      </c>
    </row>
    <row r="5618" spans="3:6" x14ac:dyDescent="0.25">
      <c r="C5618" s="131">
        <v>42368</v>
      </c>
      <c r="D5618">
        <v>1.7223999999999999</v>
      </c>
      <c r="F5618">
        <v>1.7189000000000001</v>
      </c>
    </row>
    <row r="5619" spans="3:6" x14ac:dyDescent="0.25">
      <c r="C5619" s="131">
        <v>42369</v>
      </c>
      <c r="D5619">
        <v>1.7186999999999999</v>
      </c>
      <c r="F5619">
        <v>1.7153</v>
      </c>
    </row>
    <row r="5620" spans="3:6" x14ac:dyDescent="0.25">
      <c r="C5620" s="131">
        <v>42373</v>
      </c>
      <c r="D5620">
        <v>1.7231000000000001</v>
      </c>
      <c r="F5620">
        <v>1.7197</v>
      </c>
    </row>
    <row r="5621" spans="3:6" x14ac:dyDescent="0.25">
      <c r="C5621" s="131">
        <v>42374</v>
      </c>
      <c r="D5621">
        <v>1.7235</v>
      </c>
      <c r="F5621">
        <v>1.7201</v>
      </c>
    </row>
    <row r="5622" spans="3:6" x14ac:dyDescent="0.25">
      <c r="C5622" s="131">
        <v>42375</v>
      </c>
      <c r="D5622">
        <v>1.7259</v>
      </c>
      <c r="F5622">
        <v>1.7223999999999999</v>
      </c>
    </row>
    <row r="5623" spans="3:6" x14ac:dyDescent="0.25">
      <c r="C5623" s="131">
        <v>42376</v>
      </c>
      <c r="D5623">
        <v>1.7302999999999999</v>
      </c>
      <c r="F5623">
        <v>1.7267999999999999</v>
      </c>
    </row>
    <row r="5624" spans="3:6" x14ac:dyDescent="0.25">
      <c r="C5624" s="131">
        <v>42377</v>
      </c>
      <c r="D5624">
        <v>1.7261</v>
      </c>
      <c r="F5624">
        <v>1.7226999999999999</v>
      </c>
    </row>
    <row r="5625" spans="3:6" x14ac:dyDescent="0.25">
      <c r="C5625" s="131">
        <v>42380</v>
      </c>
      <c r="D5625">
        <v>1.7285999999999999</v>
      </c>
      <c r="F5625">
        <v>1.7251000000000001</v>
      </c>
    </row>
    <row r="5626" spans="3:6" x14ac:dyDescent="0.25">
      <c r="C5626" s="131">
        <v>42381</v>
      </c>
      <c r="D5626">
        <v>1.7269000000000001</v>
      </c>
      <c r="F5626">
        <v>1.7234</v>
      </c>
    </row>
    <row r="5627" spans="3:6" x14ac:dyDescent="0.25">
      <c r="C5627" s="131">
        <v>42382</v>
      </c>
      <c r="D5627">
        <v>1.7285999999999999</v>
      </c>
      <c r="F5627">
        <v>1.7251000000000001</v>
      </c>
    </row>
    <row r="5628" spans="3:6" x14ac:dyDescent="0.25">
      <c r="C5628" s="131">
        <v>42383</v>
      </c>
      <c r="D5628">
        <v>1.7336</v>
      </c>
      <c r="F5628">
        <v>1.7301</v>
      </c>
    </row>
    <row r="5629" spans="3:6" x14ac:dyDescent="0.25">
      <c r="C5629" s="131">
        <v>42384</v>
      </c>
      <c r="D5629">
        <v>1.7338</v>
      </c>
      <c r="F5629">
        <v>1.7303999999999999</v>
      </c>
    </row>
    <row r="5630" spans="3:6" x14ac:dyDescent="0.25">
      <c r="C5630" s="131">
        <v>42387</v>
      </c>
      <c r="D5630">
        <v>1.7346999999999999</v>
      </c>
      <c r="F5630">
        <v>1.7312000000000001</v>
      </c>
    </row>
    <row r="5631" spans="3:6" x14ac:dyDescent="0.25">
      <c r="C5631" s="131">
        <v>42388</v>
      </c>
      <c r="D5631">
        <v>1.7341</v>
      </c>
      <c r="F5631">
        <v>1.7306999999999999</v>
      </c>
    </row>
    <row r="5632" spans="3:6" x14ac:dyDescent="0.25">
      <c r="C5632" s="131">
        <v>42389</v>
      </c>
      <c r="D5632">
        <v>1.7376</v>
      </c>
      <c r="F5632">
        <v>1.7342</v>
      </c>
    </row>
    <row r="5633" spans="3:6" x14ac:dyDescent="0.25">
      <c r="C5633" s="131">
        <v>42390</v>
      </c>
      <c r="D5633">
        <v>1.7345999999999999</v>
      </c>
      <c r="F5633">
        <v>1.7312000000000001</v>
      </c>
    </row>
    <row r="5634" spans="3:6" x14ac:dyDescent="0.25">
      <c r="C5634" s="131">
        <v>42391</v>
      </c>
      <c r="D5634">
        <v>1.7319</v>
      </c>
      <c r="F5634">
        <v>1.7283999999999999</v>
      </c>
    </row>
    <row r="5635" spans="3:6" x14ac:dyDescent="0.25">
      <c r="C5635" s="131">
        <v>42394</v>
      </c>
      <c r="D5635">
        <v>1.7321</v>
      </c>
      <c r="F5635">
        <v>1.7286999999999999</v>
      </c>
    </row>
    <row r="5636" spans="3:6" x14ac:dyDescent="0.25">
      <c r="C5636" s="131">
        <v>42396</v>
      </c>
      <c r="D5636">
        <v>1.7351000000000001</v>
      </c>
      <c r="F5636">
        <v>1.7317</v>
      </c>
    </row>
    <row r="5637" spans="3:6" x14ac:dyDescent="0.25">
      <c r="C5637" s="131">
        <v>42397</v>
      </c>
      <c r="D5637">
        <v>1.734</v>
      </c>
      <c r="F5637">
        <v>1.7304999999999999</v>
      </c>
    </row>
    <row r="5638" spans="3:6" x14ac:dyDescent="0.25">
      <c r="C5638" s="131">
        <v>42398</v>
      </c>
      <c r="D5638">
        <v>1.7388999999999999</v>
      </c>
      <c r="F5638">
        <v>1.7354000000000001</v>
      </c>
    </row>
    <row r="5639" spans="3:6" x14ac:dyDescent="0.25">
      <c r="C5639" s="131">
        <v>42400</v>
      </c>
      <c r="D5639">
        <v>1.7388999999999999</v>
      </c>
      <c r="F5639">
        <v>1.7354000000000001</v>
      </c>
    </row>
    <row r="5640" spans="3:6" x14ac:dyDescent="0.25">
      <c r="C5640" s="131">
        <v>42401</v>
      </c>
      <c r="D5640">
        <v>1.7401</v>
      </c>
      <c r="F5640">
        <v>1.7365999999999999</v>
      </c>
    </row>
    <row r="5641" spans="3:6" x14ac:dyDescent="0.25">
      <c r="C5641" s="131">
        <v>42402</v>
      </c>
      <c r="D5641">
        <v>1.7405999999999999</v>
      </c>
      <c r="F5641">
        <v>1.7371000000000001</v>
      </c>
    </row>
    <row r="5642" spans="3:6" x14ac:dyDescent="0.25">
      <c r="C5642" s="131">
        <v>42403</v>
      </c>
      <c r="D5642">
        <v>1.7464</v>
      </c>
      <c r="F5642">
        <v>1.7428999999999999</v>
      </c>
    </row>
    <row r="5643" spans="3:6" x14ac:dyDescent="0.25">
      <c r="C5643" s="131">
        <v>42404</v>
      </c>
      <c r="D5643">
        <v>1.7426999999999999</v>
      </c>
      <c r="F5643">
        <v>1.7392000000000001</v>
      </c>
    </row>
    <row r="5644" spans="3:6" x14ac:dyDescent="0.25">
      <c r="C5644" s="131">
        <v>42405</v>
      </c>
      <c r="D5644">
        <v>1.744</v>
      </c>
      <c r="F5644">
        <v>1.7404999999999999</v>
      </c>
    </row>
    <row r="5645" spans="3:6" x14ac:dyDescent="0.25">
      <c r="C5645" s="131">
        <v>42408</v>
      </c>
      <c r="D5645">
        <v>1.7412000000000001</v>
      </c>
      <c r="F5645">
        <v>1.7377</v>
      </c>
    </row>
    <row r="5646" spans="3:6" x14ac:dyDescent="0.25">
      <c r="C5646" s="131">
        <v>42409</v>
      </c>
      <c r="D5646">
        <v>1.7511000000000001</v>
      </c>
      <c r="F5646">
        <v>1.7477</v>
      </c>
    </row>
    <row r="5647" spans="3:6" x14ac:dyDescent="0.25">
      <c r="C5647" s="131">
        <v>42410</v>
      </c>
      <c r="D5647">
        <v>1.7505999999999999</v>
      </c>
      <c r="F5647">
        <v>1.7471000000000001</v>
      </c>
    </row>
    <row r="5648" spans="3:6" x14ac:dyDescent="0.25">
      <c r="C5648" s="131">
        <v>42411</v>
      </c>
      <c r="D5648">
        <v>1.7512000000000001</v>
      </c>
      <c r="F5648">
        <v>1.7477</v>
      </c>
    </row>
    <row r="5649" spans="3:6" x14ac:dyDescent="0.25">
      <c r="C5649" s="131">
        <v>42412</v>
      </c>
      <c r="D5649">
        <v>1.7484999999999999</v>
      </c>
      <c r="F5649">
        <v>1.7450000000000001</v>
      </c>
    </row>
    <row r="5650" spans="3:6" x14ac:dyDescent="0.25">
      <c r="C5650" s="131">
        <v>42415</v>
      </c>
      <c r="D5650">
        <v>1.7425999999999999</v>
      </c>
      <c r="F5650">
        <v>1.7391000000000001</v>
      </c>
    </row>
    <row r="5651" spans="3:6" x14ac:dyDescent="0.25">
      <c r="C5651" s="131">
        <v>42416</v>
      </c>
      <c r="D5651">
        <v>1.7416</v>
      </c>
      <c r="F5651">
        <v>1.7381</v>
      </c>
    </row>
    <row r="5652" spans="3:6" x14ac:dyDescent="0.25">
      <c r="C5652" s="131">
        <v>42417</v>
      </c>
      <c r="D5652">
        <v>1.7445999999999999</v>
      </c>
      <c r="F5652">
        <v>1.7411000000000001</v>
      </c>
    </row>
    <row r="5653" spans="3:6" x14ac:dyDescent="0.25">
      <c r="C5653" s="131">
        <v>42418</v>
      </c>
      <c r="D5653">
        <v>1.7415</v>
      </c>
      <c r="F5653">
        <v>1.738</v>
      </c>
    </row>
    <row r="5654" spans="3:6" x14ac:dyDescent="0.25">
      <c r="C5654" s="131">
        <v>42419</v>
      </c>
      <c r="D5654">
        <v>1.7484999999999999</v>
      </c>
      <c r="F5654">
        <v>1.7450000000000001</v>
      </c>
    </row>
    <row r="5655" spans="3:6" x14ac:dyDescent="0.25">
      <c r="C5655" s="131">
        <v>42422</v>
      </c>
      <c r="D5655">
        <v>1.7467999999999999</v>
      </c>
      <c r="F5655">
        <v>1.7433000000000001</v>
      </c>
    </row>
    <row r="5656" spans="3:6" x14ac:dyDescent="0.25">
      <c r="C5656" s="131">
        <v>42423</v>
      </c>
      <c r="D5656">
        <v>1.7495000000000001</v>
      </c>
      <c r="F5656">
        <v>1.746</v>
      </c>
    </row>
    <row r="5657" spans="3:6" x14ac:dyDescent="0.25">
      <c r="C5657" s="131">
        <v>42424</v>
      </c>
      <c r="D5657">
        <v>1.7506999999999999</v>
      </c>
      <c r="F5657">
        <v>1.7472000000000001</v>
      </c>
    </row>
    <row r="5658" spans="3:6" x14ac:dyDescent="0.25">
      <c r="C5658" s="131">
        <v>42425</v>
      </c>
      <c r="D5658">
        <v>1.7506999999999999</v>
      </c>
      <c r="F5658">
        <v>1.7472000000000001</v>
      </c>
    </row>
    <row r="5659" spans="3:6" x14ac:dyDescent="0.25">
      <c r="C5659" s="131">
        <v>42426</v>
      </c>
      <c r="D5659">
        <v>1.7528999999999999</v>
      </c>
      <c r="F5659">
        <v>1.7494000000000001</v>
      </c>
    </row>
    <row r="5660" spans="3:6" x14ac:dyDescent="0.25">
      <c r="C5660" s="131">
        <v>42429</v>
      </c>
      <c r="D5660">
        <v>1.7521</v>
      </c>
      <c r="F5660">
        <v>1.7485999999999999</v>
      </c>
    </row>
    <row r="5661" spans="3:6" x14ac:dyDescent="0.25">
      <c r="C5661" s="131">
        <v>42430</v>
      </c>
      <c r="D5661">
        <v>1.7555000000000001</v>
      </c>
      <c r="F5661">
        <v>1.752</v>
      </c>
    </row>
    <row r="5662" spans="3:6" x14ac:dyDescent="0.25">
      <c r="C5662" s="131">
        <v>42431</v>
      </c>
      <c r="D5662">
        <v>1.7481</v>
      </c>
      <c r="F5662">
        <v>1.7446999999999999</v>
      </c>
    </row>
    <row r="5663" spans="3:6" x14ac:dyDescent="0.25">
      <c r="C5663" s="131">
        <v>42432</v>
      </c>
      <c r="D5663">
        <v>1.7414000000000001</v>
      </c>
      <c r="F5663">
        <v>1.7379</v>
      </c>
    </row>
    <row r="5664" spans="3:6" x14ac:dyDescent="0.25">
      <c r="C5664" s="131">
        <v>42433</v>
      </c>
      <c r="D5664">
        <v>1.7415</v>
      </c>
      <c r="F5664">
        <v>1.738</v>
      </c>
    </row>
    <row r="5665" spans="3:6" x14ac:dyDescent="0.25">
      <c r="C5665" s="131">
        <v>42436</v>
      </c>
      <c r="D5665">
        <v>1.7399</v>
      </c>
      <c r="F5665">
        <v>1.7364999999999999</v>
      </c>
    </row>
    <row r="5666" spans="3:6" x14ac:dyDescent="0.25">
      <c r="C5666" s="131">
        <v>42437</v>
      </c>
      <c r="D5666">
        <v>1.7412000000000001</v>
      </c>
      <c r="F5666">
        <v>1.7377</v>
      </c>
    </row>
    <row r="5667" spans="3:6" x14ac:dyDescent="0.25">
      <c r="C5667" s="131">
        <v>42438</v>
      </c>
      <c r="D5667">
        <v>1.7408999999999999</v>
      </c>
      <c r="F5667">
        <v>1.7374000000000001</v>
      </c>
    </row>
    <row r="5668" spans="3:6" x14ac:dyDescent="0.25">
      <c r="C5668" s="131">
        <v>42439</v>
      </c>
      <c r="D5668">
        <v>1.7402</v>
      </c>
      <c r="F5668">
        <v>1.7366999999999999</v>
      </c>
    </row>
    <row r="5669" spans="3:6" x14ac:dyDescent="0.25">
      <c r="C5669" s="131">
        <v>42440</v>
      </c>
      <c r="D5669">
        <v>1.7343999999999999</v>
      </c>
      <c r="F5669">
        <v>1.7310000000000001</v>
      </c>
    </row>
    <row r="5670" spans="3:6" x14ac:dyDescent="0.25">
      <c r="C5670" s="131">
        <v>42443</v>
      </c>
      <c r="D5670">
        <v>1.7326999999999999</v>
      </c>
      <c r="F5670">
        <v>1.7293000000000001</v>
      </c>
    </row>
    <row r="5671" spans="3:6" x14ac:dyDescent="0.25">
      <c r="C5671" s="131">
        <v>42444</v>
      </c>
      <c r="D5671">
        <v>1.7352000000000001</v>
      </c>
      <c r="F5671">
        <v>1.7317</v>
      </c>
    </row>
    <row r="5672" spans="3:6" x14ac:dyDescent="0.25">
      <c r="C5672" s="131">
        <v>42445</v>
      </c>
      <c r="D5672">
        <v>1.7366999999999999</v>
      </c>
      <c r="F5672">
        <v>1.7332000000000001</v>
      </c>
    </row>
    <row r="5673" spans="3:6" x14ac:dyDescent="0.25">
      <c r="C5673" s="131">
        <v>42446</v>
      </c>
      <c r="D5673">
        <v>1.7423999999999999</v>
      </c>
      <c r="F5673">
        <v>1.7390000000000001</v>
      </c>
    </row>
    <row r="5674" spans="3:6" x14ac:dyDescent="0.25">
      <c r="C5674" s="131">
        <v>42447</v>
      </c>
      <c r="D5674">
        <v>1.7422</v>
      </c>
      <c r="F5674">
        <v>1.7386999999999999</v>
      </c>
    </row>
    <row r="5675" spans="3:6" x14ac:dyDescent="0.25">
      <c r="C5675" s="131">
        <v>42450</v>
      </c>
      <c r="D5675">
        <v>1.7416</v>
      </c>
      <c r="F5675">
        <v>1.7381</v>
      </c>
    </row>
    <row r="5676" spans="3:6" x14ac:dyDescent="0.25">
      <c r="C5676" s="131">
        <v>42451</v>
      </c>
      <c r="D5676">
        <v>1.7387999999999999</v>
      </c>
      <c r="F5676">
        <v>1.7353000000000001</v>
      </c>
    </row>
    <row r="5677" spans="3:6" x14ac:dyDescent="0.25">
      <c r="C5677" s="131">
        <v>42452</v>
      </c>
      <c r="D5677">
        <v>1.7351000000000001</v>
      </c>
      <c r="F5677">
        <v>1.7317</v>
      </c>
    </row>
    <row r="5678" spans="3:6" x14ac:dyDescent="0.25">
      <c r="C5678" s="131">
        <v>42453</v>
      </c>
      <c r="D5678">
        <v>1.74</v>
      </c>
      <c r="F5678">
        <v>1.7365999999999999</v>
      </c>
    </row>
    <row r="5679" spans="3:6" x14ac:dyDescent="0.25">
      <c r="C5679" s="131">
        <v>42458</v>
      </c>
      <c r="D5679">
        <v>1.7398</v>
      </c>
      <c r="F5679">
        <v>1.7363</v>
      </c>
    </row>
    <row r="5680" spans="3:6" x14ac:dyDescent="0.25">
      <c r="C5680" s="131">
        <v>42459</v>
      </c>
      <c r="D5680">
        <v>1.7457</v>
      </c>
      <c r="F5680">
        <v>1.7422</v>
      </c>
    </row>
    <row r="5681" spans="3:6" x14ac:dyDescent="0.25">
      <c r="C5681" s="131">
        <v>42460</v>
      </c>
      <c r="D5681">
        <v>1.7470000000000001</v>
      </c>
      <c r="F5681">
        <v>1.7435</v>
      </c>
    </row>
    <row r="5682" spans="3:6" x14ac:dyDescent="0.25">
      <c r="C5682" s="131">
        <v>42461</v>
      </c>
      <c r="D5682">
        <v>1.7443</v>
      </c>
      <c r="F5682">
        <v>1.7407999999999999</v>
      </c>
    </row>
    <row r="5683" spans="3:6" x14ac:dyDescent="0.25">
      <c r="C5683" s="131">
        <v>42464</v>
      </c>
      <c r="D5683">
        <v>1.7493000000000001</v>
      </c>
      <c r="F5683">
        <v>1.7458</v>
      </c>
    </row>
    <row r="5684" spans="3:6" x14ac:dyDescent="0.25">
      <c r="C5684" s="131">
        <v>42465</v>
      </c>
      <c r="D5684">
        <v>1.7498</v>
      </c>
      <c r="F5684">
        <v>1.7463</v>
      </c>
    </row>
    <row r="5685" spans="3:6" x14ac:dyDescent="0.25">
      <c r="C5685" s="131">
        <v>42466</v>
      </c>
      <c r="D5685">
        <v>1.7508999999999999</v>
      </c>
      <c r="F5685">
        <v>1.7474000000000001</v>
      </c>
    </row>
    <row r="5686" spans="3:6" x14ac:dyDescent="0.25">
      <c r="C5686" s="131">
        <v>42467</v>
      </c>
      <c r="D5686">
        <v>1.7499</v>
      </c>
      <c r="F5686">
        <v>1.7464</v>
      </c>
    </row>
    <row r="5687" spans="3:6" x14ac:dyDescent="0.25">
      <c r="C5687" s="131">
        <v>42468</v>
      </c>
      <c r="D5687">
        <v>1.7536</v>
      </c>
      <c r="F5687">
        <v>1.7501</v>
      </c>
    </row>
    <row r="5688" spans="3:6" x14ac:dyDescent="0.25">
      <c r="C5688" s="131">
        <v>42471</v>
      </c>
      <c r="D5688">
        <v>1.7537</v>
      </c>
      <c r="F5688">
        <v>1.7502</v>
      </c>
    </row>
    <row r="5689" spans="3:6" x14ac:dyDescent="0.25">
      <c r="C5689" s="131">
        <v>42472</v>
      </c>
      <c r="D5689">
        <v>1.75</v>
      </c>
      <c r="F5689">
        <v>1.7464999999999999</v>
      </c>
    </row>
    <row r="5690" spans="3:6" x14ac:dyDescent="0.25">
      <c r="C5690" s="131">
        <v>42473</v>
      </c>
      <c r="D5690">
        <v>1.7465999999999999</v>
      </c>
      <c r="F5690">
        <v>1.7431000000000001</v>
      </c>
    </row>
    <row r="5691" spans="3:6" x14ac:dyDescent="0.25">
      <c r="C5691" s="131">
        <v>42474</v>
      </c>
      <c r="D5691">
        <v>1.7457</v>
      </c>
      <c r="F5691">
        <v>1.7423</v>
      </c>
    </row>
    <row r="5692" spans="3:6" x14ac:dyDescent="0.25">
      <c r="C5692" s="131">
        <v>42475</v>
      </c>
      <c r="D5692">
        <v>1.7430000000000001</v>
      </c>
      <c r="F5692">
        <v>1.7395</v>
      </c>
    </row>
    <row r="5693" spans="3:6" x14ac:dyDescent="0.25">
      <c r="C5693" s="131">
        <v>42478</v>
      </c>
      <c r="D5693">
        <v>1.748</v>
      </c>
      <c r="F5693">
        <v>1.7444999999999999</v>
      </c>
    </row>
    <row r="5694" spans="3:6" x14ac:dyDescent="0.25">
      <c r="C5694" s="131">
        <v>42479</v>
      </c>
      <c r="D5694">
        <v>1.7431000000000001</v>
      </c>
      <c r="F5694">
        <v>1.7396</v>
      </c>
    </row>
    <row r="5695" spans="3:6" x14ac:dyDescent="0.25">
      <c r="C5695" s="131">
        <v>42480</v>
      </c>
      <c r="D5695">
        <v>1.7459</v>
      </c>
      <c r="F5695">
        <v>1.7423999999999999</v>
      </c>
    </row>
    <row r="5696" spans="3:6" x14ac:dyDescent="0.25">
      <c r="C5696" s="131">
        <v>42481</v>
      </c>
      <c r="D5696">
        <v>1.7421</v>
      </c>
      <c r="F5696">
        <v>1.7385999999999999</v>
      </c>
    </row>
    <row r="5697" spans="3:6" x14ac:dyDescent="0.25">
      <c r="C5697" s="131">
        <v>42482</v>
      </c>
      <c r="D5697">
        <v>1.74</v>
      </c>
      <c r="F5697">
        <v>1.7364999999999999</v>
      </c>
    </row>
    <row r="5698" spans="3:6" x14ac:dyDescent="0.25">
      <c r="C5698" s="131">
        <v>42486</v>
      </c>
      <c r="D5698">
        <v>1.7395</v>
      </c>
      <c r="F5698">
        <v>1.7361</v>
      </c>
    </row>
    <row r="5699" spans="3:6" x14ac:dyDescent="0.25">
      <c r="C5699" s="131">
        <v>42487</v>
      </c>
      <c r="D5699">
        <v>1.744</v>
      </c>
      <c r="F5699">
        <v>1.7404999999999999</v>
      </c>
    </row>
    <row r="5700" spans="3:6" x14ac:dyDescent="0.25">
      <c r="C5700" s="131">
        <v>42488</v>
      </c>
      <c r="D5700">
        <v>1.7502</v>
      </c>
      <c r="F5700">
        <v>1.7466999999999999</v>
      </c>
    </row>
    <row r="5701" spans="3:6" x14ac:dyDescent="0.25">
      <c r="C5701" s="131">
        <v>42489</v>
      </c>
      <c r="D5701">
        <v>1.752</v>
      </c>
      <c r="F5701">
        <v>1.7484999999999999</v>
      </c>
    </row>
    <row r="5702" spans="3:6" x14ac:dyDescent="0.25">
      <c r="C5702" s="131">
        <v>42490</v>
      </c>
      <c r="D5702">
        <v>1.752</v>
      </c>
      <c r="F5702">
        <v>1.7484999999999999</v>
      </c>
    </row>
    <row r="5703" spans="3:6" x14ac:dyDescent="0.25">
      <c r="C5703" s="131">
        <v>42492</v>
      </c>
      <c r="D5703">
        <v>1.7504</v>
      </c>
      <c r="F5703">
        <v>1.7468999999999999</v>
      </c>
    </row>
    <row r="5704" spans="3:6" x14ac:dyDescent="0.25">
      <c r="C5704" s="131">
        <v>42493</v>
      </c>
      <c r="D5704">
        <v>1.7575000000000001</v>
      </c>
      <c r="F5704">
        <v>1.754</v>
      </c>
    </row>
    <row r="5705" spans="3:6" x14ac:dyDescent="0.25">
      <c r="C5705" s="131">
        <v>42494</v>
      </c>
      <c r="D5705">
        <v>1.76</v>
      </c>
      <c r="F5705">
        <v>1.7565</v>
      </c>
    </row>
    <row r="5706" spans="3:6" x14ac:dyDescent="0.25">
      <c r="C5706" s="131">
        <v>42495</v>
      </c>
      <c r="D5706">
        <v>1.7626999999999999</v>
      </c>
      <c r="F5706">
        <v>1.7591000000000001</v>
      </c>
    </row>
    <row r="5707" spans="3:6" x14ac:dyDescent="0.25">
      <c r="C5707" s="131">
        <v>42496</v>
      </c>
      <c r="D5707">
        <v>1.7702</v>
      </c>
      <c r="F5707">
        <v>1.7666999999999999</v>
      </c>
    </row>
    <row r="5708" spans="3:6" x14ac:dyDescent="0.25">
      <c r="C5708" s="131">
        <v>42499</v>
      </c>
      <c r="D5708">
        <v>1.7698</v>
      </c>
      <c r="F5708">
        <v>1.7663</v>
      </c>
    </row>
    <row r="5709" spans="3:6" x14ac:dyDescent="0.25">
      <c r="C5709" s="131">
        <v>42500</v>
      </c>
      <c r="D5709">
        <v>1.7709999999999999</v>
      </c>
      <c r="F5709">
        <v>1.7675000000000001</v>
      </c>
    </row>
    <row r="5710" spans="3:6" x14ac:dyDescent="0.25">
      <c r="C5710" s="131">
        <v>42501</v>
      </c>
      <c r="D5710">
        <v>1.7707999999999999</v>
      </c>
      <c r="F5710">
        <v>1.7673000000000001</v>
      </c>
    </row>
    <row r="5711" spans="3:6" x14ac:dyDescent="0.25">
      <c r="C5711" s="131">
        <v>42502</v>
      </c>
      <c r="D5711">
        <v>1.7719</v>
      </c>
      <c r="F5711">
        <v>1.7684</v>
      </c>
    </row>
    <row r="5712" spans="3:6" x14ac:dyDescent="0.25">
      <c r="C5712" s="131">
        <v>42503</v>
      </c>
      <c r="D5712">
        <v>1.7729999999999999</v>
      </c>
      <c r="F5712">
        <v>1.7695000000000001</v>
      </c>
    </row>
    <row r="5713" spans="3:6" x14ac:dyDescent="0.25">
      <c r="C5713" s="131">
        <v>42506</v>
      </c>
      <c r="D5713">
        <v>1.7764</v>
      </c>
      <c r="F5713">
        <v>1.7728999999999999</v>
      </c>
    </row>
    <row r="5714" spans="3:6" x14ac:dyDescent="0.25">
      <c r="C5714" s="131">
        <v>42507</v>
      </c>
      <c r="D5714">
        <v>1.7712000000000001</v>
      </c>
      <c r="F5714">
        <v>1.7676000000000001</v>
      </c>
    </row>
    <row r="5715" spans="3:6" x14ac:dyDescent="0.25">
      <c r="C5715" s="131">
        <v>42508</v>
      </c>
      <c r="D5715">
        <v>1.7730999999999999</v>
      </c>
      <c r="F5715">
        <v>1.7696000000000001</v>
      </c>
    </row>
    <row r="5716" spans="3:6" x14ac:dyDescent="0.25">
      <c r="C5716" s="131">
        <v>42509</v>
      </c>
      <c r="D5716">
        <v>1.7692000000000001</v>
      </c>
      <c r="F5716">
        <v>1.7656000000000001</v>
      </c>
    </row>
    <row r="5717" spans="3:6" x14ac:dyDescent="0.25">
      <c r="C5717" s="131">
        <v>42510</v>
      </c>
      <c r="D5717">
        <v>1.772</v>
      </c>
      <c r="F5717">
        <v>1.7684</v>
      </c>
    </row>
    <row r="5718" spans="3:6" x14ac:dyDescent="0.25">
      <c r="C5718" s="131">
        <v>42513</v>
      </c>
      <c r="D5718">
        <v>1.7727999999999999</v>
      </c>
      <c r="F5718">
        <v>1.7693000000000001</v>
      </c>
    </row>
    <row r="5719" spans="3:6" x14ac:dyDescent="0.25">
      <c r="C5719" s="131">
        <v>42514</v>
      </c>
      <c r="D5719">
        <v>1.7744</v>
      </c>
      <c r="F5719">
        <v>1.7707999999999999</v>
      </c>
    </row>
    <row r="5720" spans="3:6" x14ac:dyDescent="0.25">
      <c r="C5720" s="131">
        <v>42515</v>
      </c>
      <c r="D5720">
        <v>1.7727999999999999</v>
      </c>
      <c r="F5720">
        <v>1.7693000000000001</v>
      </c>
    </row>
    <row r="5721" spans="3:6" x14ac:dyDescent="0.25">
      <c r="C5721" s="131">
        <v>42516</v>
      </c>
      <c r="D5721">
        <v>1.7754000000000001</v>
      </c>
      <c r="F5721">
        <v>1.7718</v>
      </c>
    </row>
    <row r="5722" spans="3:6" x14ac:dyDescent="0.25">
      <c r="C5722" s="131">
        <v>42517</v>
      </c>
      <c r="D5722">
        <v>1.7768999999999999</v>
      </c>
      <c r="F5722">
        <v>1.7733000000000001</v>
      </c>
    </row>
    <row r="5723" spans="3:6" x14ac:dyDescent="0.25">
      <c r="C5723" s="131">
        <v>42520</v>
      </c>
      <c r="D5723">
        <v>1.7758</v>
      </c>
      <c r="F5723">
        <v>1.7723</v>
      </c>
    </row>
    <row r="5724" spans="3:6" x14ac:dyDescent="0.25">
      <c r="C5724" s="131">
        <v>42521</v>
      </c>
      <c r="D5724">
        <v>1.774</v>
      </c>
      <c r="F5724">
        <v>1.7705</v>
      </c>
    </row>
    <row r="5725" spans="3:6" x14ac:dyDescent="0.25">
      <c r="C5725" s="131">
        <v>42522</v>
      </c>
      <c r="D5725">
        <v>1.7747999999999999</v>
      </c>
      <c r="F5725">
        <v>1.7713000000000001</v>
      </c>
    </row>
    <row r="5726" spans="3:6" x14ac:dyDescent="0.25">
      <c r="C5726" s="131">
        <v>42523</v>
      </c>
      <c r="D5726">
        <v>1.7771999999999999</v>
      </c>
      <c r="F5726">
        <v>1.7737000000000001</v>
      </c>
    </row>
    <row r="5727" spans="3:6" x14ac:dyDescent="0.25">
      <c r="C5727" s="131">
        <v>42524</v>
      </c>
      <c r="D5727">
        <v>1.7796000000000001</v>
      </c>
      <c r="F5727">
        <v>1.7761</v>
      </c>
    </row>
    <row r="5728" spans="3:6" x14ac:dyDescent="0.25">
      <c r="C5728" s="131">
        <v>42527</v>
      </c>
      <c r="D5728">
        <v>1.7846</v>
      </c>
      <c r="F5728">
        <v>1.7810999999999999</v>
      </c>
    </row>
    <row r="5729" spans="3:6" x14ac:dyDescent="0.25">
      <c r="C5729" s="131">
        <v>42528</v>
      </c>
      <c r="D5729">
        <v>1.7804</v>
      </c>
      <c r="F5729">
        <v>1.7768999999999999</v>
      </c>
    </row>
    <row r="5730" spans="3:6" x14ac:dyDescent="0.25">
      <c r="C5730" s="131">
        <v>42529</v>
      </c>
      <c r="D5730">
        <v>1.7834000000000001</v>
      </c>
      <c r="F5730">
        <v>1.7799</v>
      </c>
    </row>
    <row r="5731" spans="3:6" x14ac:dyDescent="0.25">
      <c r="C5731" s="131">
        <v>42530</v>
      </c>
      <c r="D5731">
        <v>1.7869999999999999</v>
      </c>
      <c r="F5731">
        <v>1.7834000000000001</v>
      </c>
    </row>
    <row r="5732" spans="3:6" x14ac:dyDescent="0.25">
      <c r="C5732" s="131">
        <v>42531</v>
      </c>
      <c r="D5732">
        <v>1.7858000000000001</v>
      </c>
      <c r="F5732">
        <v>1.7822</v>
      </c>
    </row>
    <row r="5733" spans="3:6" x14ac:dyDescent="0.25">
      <c r="C5733" s="131">
        <v>42535</v>
      </c>
      <c r="D5733">
        <v>1.7897000000000001</v>
      </c>
      <c r="F5733">
        <v>1.7861</v>
      </c>
    </row>
    <row r="5734" spans="3:6" x14ac:dyDescent="0.25">
      <c r="C5734" s="131">
        <v>42536</v>
      </c>
      <c r="D5734">
        <v>1.7887</v>
      </c>
      <c r="F5734">
        <v>1.7850999999999999</v>
      </c>
    </row>
    <row r="5735" spans="3:6" x14ac:dyDescent="0.25">
      <c r="C5735" s="131">
        <v>42537</v>
      </c>
      <c r="D5735">
        <v>1.7928999999999999</v>
      </c>
      <c r="F5735">
        <v>1.7894000000000001</v>
      </c>
    </row>
    <row r="5736" spans="3:6" x14ac:dyDescent="0.25">
      <c r="C5736" s="131">
        <v>42538</v>
      </c>
      <c r="D5736">
        <v>1.7886</v>
      </c>
      <c r="F5736">
        <v>1.7850999999999999</v>
      </c>
    </row>
    <row r="5737" spans="3:6" x14ac:dyDescent="0.25">
      <c r="C5737" s="131">
        <v>42541</v>
      </c>
      <c r="D5737">
        <v>1.7851999999999999</v>
      </c>
      <c r="F5737">
        <v>1.7816000000000001</v>
      </c>
    </row>
    <row r="5738" spans="3:6" x14ac:dyDescent="0.25">
      <c r="C5738" s="131">
        <v>42542</v>
      </c>
      <c r="D5738">
        <v>1.7828999999999999</v>
      </c>
      <c r="F5738">
        <v>1.7794000000000001</v>
      </c>
    </row>
    <row r="5739" spans="3:6" x14ac:dyDescent="0.25">
      <c r="C5739" s="131">
        <v>42543</v>
      </c>
      <c r="D5739">
        <v>1.7788999999999999</v>
      </c>
      <c r="F5739">
        <v>1.7753000000000001</v>
      </c>
    </row>
    <row r="5740" spans="3:6" x14ac:dyDescent="0.25">
      <c r="C5740" s="131">
        <v>42544</v>
      </c>
      <c r="D5740">
        <v>1.7766999999999999</v>
      </c>
      <c r="F5740">
        <v>1.7732000000000001</v>
      </c>
    </row>
    <row r="5741" spans="3:6" x14ac:dyDescent="0.25">
      <c r="C5741" s="131">
        <v>42545</v>
      </c>
      <c r="D5741">
        <v>1.794</v>
      </c>
      <c r="F5741">
        <v>1.7904</v>
      </c>
    </row>
    <row r="5742" spans="3:6" x14ac:dyDescent="0.25">
      <c r="C5742" s="131">
        <v>42548</v>
      </c>
      <c r="D5742">
        <v>1.7899</v>
      </c>
      <c r="F5742">
        <v>1.7864</v>
      </c>
    </row>
    <row r="5743" spans="3:6" x14ac:dyDescent="0.25">
      <c r="C5743" s="131">
        <v>42549</v>
      </c>
      <c r="D5743">
        <v>1.7934000000000001</v>
      </c>
      <c r="F5743">
        <v>1.7898000000000001</v>
      </c>
    </row>
    <row r="5744" spans="3:6" x14ac:dyDescent="0.25">
      <c r="C5744" s="131">
        <v>42550</v>
      </c>
      <c r="D5744">
        <v>1.792</v>
      </c>
      <c r="F5744">
        <v>1.7884</v>
      </c>
    </row>
    <row r="5745" spans="3:6" x14ac:dyDescent="0.25">
      <c r="C5745" s="131">
        <v>42551</v>
      </c>
      <c r="D5745">
        <v>1.7931999999999999</v>
      </c>
      <c r="F5745">
        <v>1.7896000000000001</v>
      </c>
    </row>
    <row r="5746" spans="3:6" x14ac:dyDescent="0.25">
      <c r="C5746" s="131">
        <v>42552</v>
      </c>
      <c r="D5746">
        <v>1.7948</v>
      </c>
      <c r="F5746">
        <v>1.7911999999999999</v>
      </c>
    </row>
    <row r="5747" spans="3:6" x14ac:dyDescent="0.25">
      <c r="C5747" s="131">
        <v>42555</v>
      </c>
      <c r="D5747">
        <v>1.7907</v>
      </c>
      <c r="F5747">
        <v>1.7870999999999999</v>
      </c>
    </row>
    <row r="5748" spans="3:6" x14ac:dyDescent="0.25">
      <c r="C5748" s="131">
        <v>42556</v>
      </c>
      <c r="D5748">
        <v>1.7949999999999999</v>
      </c>
      <c r="F5748">
        <v>1.7914000000000001</v>
      </c>
    </row>
    <row r="5749" spans="3:6" x14ac:dyDescent="0.25">
      <c r="C5749" s="131">
        <v>42557</v>
      </c>
      <c r="D5749">
        <v>1.7998000000000001</v>
      </c>
      <c r="F5749">
        <v>1.7962</v>
      </c>
    </row>
    <row r="5750" spans="3:6" x14ac:dyDescent="0.25">
      <c r="C5750" s="131">
        <v>42558</v>
      </c>
      <c r="D5750">
        <v>1.8003</v>
      </c>
      <c r="F5750">
        <v>1.7967</v>
      </c>
    </row>
    <row r="5751" spans="3:6" x14ac:dyDescent="0.25">
      <c r="C5751" s="131">
        <v>42559</v>
      </c>
      <c r="D5751">
        <v>1.7989999999999999</v>
      </c>
      <c r="F5751">
        <v>1.7954000000000001</v>
      </c>
    </row>
    <row r="5752" spans="3:6" x14ac:dyDescent="0.25">
      <c r="C5752" s="131">
        <v>42562</v>
      </c>
      <c r="D5752">
        <v>1.7976000000000001</v>
      </c>
      <c r="F5752">
        <v>1.794</v>
      </c>
    </row>
    <row r="5753" spans="3:6" x14ac:dyDescent="0.25">
      <c r="C5753" s="131">
        <v>42563</v>
      </c>
      <c r="D5753">
        <v>1.7949999999999999</v>
      </c>
      <c r="F5753">
        <v>1.7914000000000001</v>
      </c>
    </row>
    <row r="5754" spans="3:6" x14ac:dyDescent="0.25">
      <c r="C5754" s="131">
        <v>42564</v>
      </c>
      <c r="D5754">
        <v>1.7936000000000001</v>
      </c>
      <c r="F5754">
        <v>1.79</v>
      </c>
    </row>
    <row r="5755" spans="3:6" x14ac:dyDescent="0.25">
      <c r="C5755" s="131">
        <v>42565</v>
      </c>
      <c r="D5755">
        <v>1.7948999999999999</v>
      </c>
      <c r="F5755">
        <v>1.7912999999999999</v>
      </c>
    </row>
    <row r="5756" spans="3:6" x14ac:dyDescent="0.25">
      <c r="C5756" s="131">
        <v>42566</v>
      </c>
      <c r="D5756">
        <v>1.7941</v>
      </c>
      <c r="F5756">
        <v>1.7906</v>
      </c>
    </row>
    <row r="5757" spans="3:6" x14ac:dyDescent="0.25">
      <c r="C5757" s="131">
        <v>42569</v>
      </c>
      <c r="D5757">
        <v>1.794</v>
      </c>
      <c r="F5757">
        <v>1.7904</v>
      </c>
    </row>
    <row r="5758" spans="3:6" x14ac:dyDescent="0.25">
      <c r="C5758" s="131">
        <v>42570</v>
      </c>
      <c r="D5758">
        <v>1.7998000000000001</v>
      </c>
      <c r="F5758">
        <v>1.7962</v>
      </c>
    </row>
    <row r="5759" spans="3:6" x14ac:dyDescent="0.25">
      <c r="C5759" s="131">
        <v>42571</v>
      </c>
      <c r="D5759">
        <v>1.8004</v>
      </c>
      <c r="F5759">
        <v>1.7968</v>
      </c>
    </row>
    <row r="5760" spans="3:6" x14ac:dyDescent="0.25">
      <c r="C5760" s="131">
        <v>42572</v>
      </c>
      <c r="D5760">
        <v>1.8008999999999999</v>
      </c>
      <c r="F5760">
        <v>1.7972999999999999</v>
      </c>
    </row>
    <row r="5761" spans="3:6" x14ac:dyDescent="0.25">
      <c r="C5761" s="131">
        <v>42573</v>
      </c>
      <c r="D5761">
        <v>1.802</v>
      </c>
      <c r="F5761">
        <v>1.7984</v>
      </c>
    </row>
    <row r="5762" spans="3:6" x14ac:dyDescent="0.25">
      <c r="C5762" s="131">
        <v>42576</v>
      </c>
      <c r="D5762">
        <v>1.8016000000000001</v>
      </c>
      <c r="F5762">
        <v>1.798</v>
      </c>
    </row>
    <row r="5763" spans="3:6" x14ac:dyDescent="0.25">
      <c r="C5763" s="131">
        <v>42577</v>
      </c>
      <c r="D5763">
        <v>1.8003</v>
      </c>
      <c r="F5763">
        <v>1.7967</v>
      </c>
    </row>
    <row r="5764" spans="3:6" x14ac:dyDescent="0.25">
      <c r="C5764" s="131">
        <v>42578</v>
      </c>
      <c r="D5764">
        <v>1.7978000000000001</v>
      </c>
      <c r="F5764">
        <v>1.7942</v>
      </c>
    </row>
    <row r="5765" spans="3:6" x14ac:dyDescent="0.25">
      <c r="C5765" s="131">
        <v>42579</v>
      </c>
      <c r="D5765">
        <v>1.8036000000000001</v>
      </c>
      <c r="F5765">
        <v>1.8</v>
      </c>
    </row>
    <row r="5766" spans="3:6" x14ac:dyDescent="0.25">
      <c r="C5766" s="131">
        <v>42580</v>
      </c>
      <c r="D5766">
        <v>1.8042</v>
      </c>
      <c r="F5766">
        <v>1.8006</v>
      </c>
    </row>
    <row r="5767" spans="3:6" x14ac:dyDescent="0.25">
      <c r="C5767" s="131">
        <v>42582</v>
      </c>
      <c r="D5767">
        <v>1.8042</v>
      </c>
      <c r="F5767">
        <v>1.8006</v>
      </c>
    </row>
    <row r="5768" spans="3:6" x14ac:dyDescent="0.25">
      <c r="C5768" s="131">
        <v>42583</v>
      </c>
      <c r="D5768">
        <v>1.8069999999999999</v>
      </c>
      <c r="F5768">
        <v>1.8033999999999999</v>
      </c>
    </row>
    <row r="5769" spans="3:6" x14ac:dyDescent="0.25">
      <c r="C5769" s="131">
        <v>42584</v>
      </c>
      <c r="D5769">
        <v>1.8091999999999999</v>
      </c>
      <c r="F5769">
        <v>1.8056000000000001</v>
      </c>
    </row>
    <row r="5770" spans="3:6" x14ac:dyDescent="0.25">
      <c r="C5770" s="131">
        <v>42585</v>
      </c>
      <c r="D5770">
        <v>1.8027</v>
      </c>
      <c r="F5770">
        <v>1.7990999999999999</v>
      </c>
    </row>
    <row r="5771" spans="3:6" x14ac:dyDescent="0.25">
      <c r="C5771" s="131">
        <v>42586</v>
      </c>
      <c r="D5771">
        <v>1.8019000000000001</v>
      </c>
      <c r="F5771">
        <v>1.7983</v>
      </c>
    </row>
    <row r="5772" spans="3:6" x14ac:dyDescent="0.25">
      <c r="C5772" s="131">
        <v>42587</v>
      </c>
      <c r="D5772">
        <v>1.8056000000000001</v>
      </c>
      <c r="F5772">
        <v>1.802</v>
      </c>
    </row>
    <row r="5773" spans="3:6" x14ac:dyDescent="0.25">
      <c r="C5773" s="131">
        <v>42590</v>
      </c>
      <c r="D5773">
        <v>1.8013999999999999</v>
      </c>
      <c r="F5773">
        <v>1.7978000000000001</v>
      </c>
    </row>
    <row r="5774" spans="3:6" x14ac:dyDescent="0.25">
      <c r="C5774" s="131">
        <v>42591</v>
      </c>
      <c r="D5774">
        <v>1.8029999999999999</v>
      </c>
      <c r="F5774">
        <v>1.7994000000000001</v>
      </c>
    </row>
    <row r="5775" spans="3:6" x14ac:dyDescent="0.25">
      <c r="C5775" s="131">
        <v>42592</v>
      </c>
      <c r="D5775">
        <v>1.8078000000000001</v>
      </c>
      <c r="F5775">
        <v>1.8042</v>
      </c>
    </row>
    <row r="5776" spans="3:6" x14ac:dyDescent="0.25">
      <c r="C5776" s="131">
        <v>42593</v>
      </c>
      <c r="D5776">
        <v>1.8085</v>
      </c>
      <c r="F5776">
        <v>1.8048</v>
      </c>
    </row>
    <row r="5777" spans="3:6" x14ac:dyDescent="0.25">
      <c r="C5777" s="131">
        <v>42594</v>
      </c>
      <c r="D5777">
        <v>1.8055000000000001</v>
      </c>
      <c r="F5777">
        <v>1.8019000000000001</v>
      </c>
    </row>
    <row r="5778" spans="3:6" x14ac:dyDescent="0.25">
      <c r="C5778" s="131">
        <v>42597</v>
      </c>
      <c r="D5778">
        <v>1.8076000000000001</v>
      </c>
      <c r="F5778">
        <v>1.804</v>
      </c>
    </row>
    <row r="5779" spans="3:6" x14ac:dyDescent="0.25">
      <c r="C5779" s="131">
        <v>42598</v>
      </c>
      <c r="D5779">
        <v>1.8076000000000001</v>
      </c>
      <c r="F5779">
        <v>1.804</v>
      </c>
    </row>
    <row r="5780" spans="3:6" x14ac:dyDescent="0.25">
      <c r="C5780" s="131">
        <v>42599</v>
      </c>
      <c r="D5780">
        <v>1.8059000000000001</v>
      </c>
      <c r="F5780">
        <v>1.8023</v>
      </c>
    </row>
    <row r="5781" spans="3:6" x14ac:dyDescent="0.25">
      <c r="C5781" s="131">
        <v>42600</v>
      </c>
      <c r="D5781">
        <v>1.8079000000000001</v>
      </c>
      <c r="F5781">
        <v>1.8043</v>
      </c>
    </row>
    <row r="5782" spans="3:6" x14ac:dyDescent="0.25">
      <c r="C5782" s="131">
        <v>42601</v>
      </c>
      <c r="D5782">
        <v>1.8086</v>
      </c>
      <c r="F5782">
        <v>1.8049999999999999</v>
      </c>
    </row>
    <row r="5783" spans="3:6" x14ac:dyDescent="0.25">
      <c r="C5783" s="131">
        <v>42604</v>
      </c>
      <c r="D5783">
        <v>1.8062</v>
      </c>
      <c r="F5783">
        <v>1.8026</v>
      </c>
    </row>
    <row r="5784" spans="3:6" x14ac:dyDescent="0.25">
      <c r="C5784" s="131">
        <v>42605</v>
      </c>
      <c r="D5784">
        <v>1.8093999999999999</v>
      </c>
      <c r="F5784">
        <v>1.8058000000000001</v>
      </c>
    </row>
    <row r="5785" spans="3:6" x14ac:dyDescent="0.25">
      <c r="C5785" s="131">
        <v>42606</v>
      </c>
      <c r="D5785">
        <v>1.8099000000000001</v>
      </c>
      <c r="F5785">
        <v>1.8062</v>
      </c>
    </row>
    <row r="5786" spans="3:6" x14ac:dyDescent="0.25">
      <c r="C5786" s="131">
        <v>42607</v>
      </c>
      <c r="D5786">
        <v>1.8092999999999999</v>
      </c>
      <c r="F5786">
        <v>1.8056000000000001</v>
      </c>
    </row>
    <row r="5787" spans="3:6" x14ac:dyDescent="0.25">
      <c r="C5787" s="131">
        <v>42608</v>
      </c>
      <c r="D5787">
        <v>1.8092999999999999</v>
      </c>
      <c r="F5787">
        <v>1.8057000000000001</v>
      </c>
    </row>
    <row r="5788" spans="3:6" x14ac:dyDescent="0.25">
      <c r="C5788" s="131">
        <v>42611</v>
      </c>
      <c r="D5788">
        <v>1.8081</v>
      </c>
      <c r="F5788">
        <v>1.8045</v>
      </c>
    </row>
    <row r="5789" spans="3:6" x14ac:dyDescent="0.25">
      <c r="C5789" s="131">
        <v>42612</v>
      </c>
      <c r="D5789">
        <v>1.8106</v>
      </c>
      <c r="F5789">
        <v>1.8069999999999999</v>
      </c>
    </row>
    <row r="5790" spans="3:6" x14ac:dyDescent="0.25">
      <c r="C5790" s="131">
        <v>42613</v>
      </c>
      <c r="D5790">
        <v>1.8116000000000001</v>
      </c>
      <c r="F5790">
        <v>1.8080000000000001</v>
      </c>
    </row>
    <row r="5791" spans="3:6" x14ac:dyDescent="0.25">
      <c r="C5791" s="131">
        <v>42614</v>
      </c>
      <c r="D5791">
        <v>1.8105</v>
      </c>
      <c r="F5791">
        <v>1.8069</v>
      </c>
    </row>
    <row r="5792" spans="3:6" x14ac:dyDescent="0.25">
      <c r="C5792" s="131">
        <v>42615</v>
      </c>
      <c r="D5792">
        <v>1.8093999999999999</v>
      </c>
      <c r="F5792">
        <v>1.8058000000000001</v>
      </c>
    </row>
    <row r="5793" spans="3:6" x14ac:dyDescent="0.25">
      <c r="C5793" s="131">
        <v>42618</v>
      </c>
      <c r="D5793">
        <v>1.8081</v>
      </c>
      <c r="F5793">
        <v>1.8045</v>
      </c>
    </row>
    <row r="5794" spans="3:6" x14ac:dyDescent="0.25">
      <c r="C5794" s="131">
        <v>42619</v>
      </c>
      <c r="D5794">
        <v>1.8080000000000001</v>
      </c>
      <c r="F5794">
        <v>1.8044</v>
      </c>
    </row>
    <row r="5795" spans="3:6" x14ac:dyDescent="0.25">
      <c r="C5795" s="131">
        <v>42620</v>
      </c>
      <c r="D5795">
        <v>1.8126</v>
      </c>
      <c r="F5795">
        <v>1.8089999999999999</v>
      </c>
    </row>
    <row r="5796" spans="3:6" x14ac:dyDescent="0.25">
      <c r="C5796" s="131">
        <v>42621</v>
      </c>
      <c r="D5796">
        <v>1.8099000000000001</v>
      </c>
      <c r="F5796">
        <v>1.8063</v>
      </c>
    </row>
    <row r="5797" spans="3:6" x14ac:dyDescent="0.25">
      <c r="C5797" s="131">
        <v>42622</v>
      </c>
      <c r="D5797">
        <v>1.804</v>
      </c>
      <c r="F5797">
        <v>1.8004</v>
      </c>
    </row>
    <row r="5798" spans="3:6" x14ac:dyDescent="0.25">
      <c r="C5798" s="131">
        <v>42625</v>
      </c>
      <c r="D5798">
        <v>1.7995000000000001</v>
      </c>
      <c r="F5798">
        <v>1.7959000000000001</v>
      </c>
    </row>
    <row r="5799" spans="3:6" x14ac:dyDescent="0.25">
      <c r="C5799" s="131">
        <v>42626</v>
      </c>
      <c r="D5799">
        <v>1.7984</v>
      </c>
      <c r="F5799">
        <v>1.7948</v>
      </c>
    </row>
    <row r="5800" spans="3:6" x14ac:dyDescent="0.25">
      <c r="C5800" s="131">
        <v>42627</v>
      </c>
      <c r="D5800">
        <v>1.7965</v>
      </c>
      <c r="F5800">
        <v>1.7928999999999999</v>
      </c>
    </row>
    <row r="5801" spans="3:6" x14ac:dyDescent="0.25">
      <c r="C5801" s="131">
        <v>42628</v>
      </c>
      <c r="D5801">
        <v>1.7951999999999999</v>
      </c>
      <c r="F5801">
        <v>1.7916000000000001</v>
      </c>
    </row>
    <row r="5802" spans="3:6" x14ac:dyDescent="0.25">
      <c r="C5802" s="131">
        <v>42629</v>
      </c>
      <c r="D5802">
        <v>1.796</v>
      </c>
      <c r="F5802">
        <v>1.7924</v>
      </c>
    </row>
    <row r="5803" spans="3:6" x14ac:dyDescent="0.25">
      <c r="C5803" s="131">
        <v>42632</v>
      </c>
      <c r="D5803">
        <v>1.7955000000000001</v>
      </c>
      <c r="F5803">
        <v>1.7919</v>
      </c>
    </row>
    <row r="5804" spans="3:6" x14ac:dyDescent="0.25">
      <c r="C5804" s="131">
        <v>42633</v>
      </c>
      <c r="D5804">
        <v>1.7955000000000001</v>
      </c>
      <c r="F5804">
        <v>1.7919</v>
      </c>
    </row>
    <row r="5805" spans="3:6" x14ac:dyDescent="0.25">
      <c r="C5805" s="131">
        <v>42634</v>
      </c>
      <c r="D5805">
        <v>1.7951999999999999</v>
      </c>
      <c r="F5805">
        <v>1.7916000000000001</v>
      </c>
    </row>
    <row r="5806" spans="3:6" x14ac:dyDescent="0.25">
      <c r="C5806" s="131">
        <v>42635</v>
      </c>
      <c r="D5806">
        <v>1.8003</v>
      </c>
      <c r="F5806">
        <v>1.7967</v>
      </c>
    </row>
    <row r="5807" spans="3:6" x14ac:dyDescent="0.25">
      <c r="C5807" s="131">
        <v>42636</v>
      </c>
      <c r="D5807">
        <v>1.8024</v>
      </c>
      <c r="F5807">
        <v>1.7988</v>
      </c>
    </row>
    <row r="5808" spans="3:6" x14ac:dyDescent="0.25">
      <c r="C5808" s="131">
        <v>42639</v>
      </c>
      <c r="D5808">
        <v>1.8029999999999999</v>
      </c>
      <c r="F5808">
        <v>1.7994000000000001</v>
      </c>
    </row>
    <row r="5809" spans="3:6" x14ac:dyDescent="0.25">
      <c r="C5809" s="131">
        <v>42640</v>
      </c>
      <c r="D5809">
        <v>1.8028</v>
      </c>
      <c r="F5809">
        <v>1.7991999999999999</v>
      </c>
    </row>
    <row r="5810" spans="3:6" x14ac:dyDescent="0.25">
      <c r="C5810" s="131">
        <v>42641</v>
      </c>
      <c r="D5810">
        <v>1.8048</v>
      </c>
      <c r="F5810">
        <v>1.8011999999999999</v>
      </c>
    </row>
    <row r="5811" spans="3:6" x14ac:dyDescent="0.25">
      <c r="C5811" s="131">
        <v>42642</v>
      </c>
      <c r="D5811">
        <v>1.8038000000000001</v>
      </c>
      <c r="F5811">
        <v>1.8002</v>
      </c>
    </row>
    <row r="5812" spans="3:6" x14ac:dyDescent="0.25">
      <c r="C5812" s="131">
        <v>42643</v>
      </c>
      <c r="D5812">
        <v>1.8093999999999999</v>
      </c>
      <c r="F5812">
        <v>1.8058000000000001</v>
      </c>
    </row>
    <row r="5813" spans="3:6" x14ac:dyDescent="0.25">
      <c r="C5813" s="131">
        <v>42647</v>
      </c>
      <c r="D5813">
        <v>1.8027</v>
      </c>
      <c r="F5813">
        <v>1.7990999999999999</v>
      </c>
    </row>
    <row r="5814" spans="3:6" x14ac:dyDescent="0.25">
      <c r="C5814" s="131">
        <v>42648</v>
      </c>
      <c r="D5814">
        <v>1.7990999999999999</v>
      </c>
      <c r="F5814">
        <v>1.7955000000000001</v>
      </c>
    </row>
    <row r="5815" spans="3:6" x14ac:dyDescent="0.25">
      <c r="C5815" s="131">
        <v>42649</v>
      </c>
      <c r="D5815">
        <v>1.7968</v>
      </c>
      <c r="F5815">
        <v>1.7931999999999999</v>
      </c>
    </row>
    <row r="5816" spans="3:6" x14ac:dyDescent="0.25">
      <c r="C5816" s="131">
        <v>42650</v>
      </c>
      <c r="D5816">
        <v>1.7958000000000001</v>
      </c>
      <c r="F5816">
        <v>1.7923</v>
      </c>
    </row>
    <row r="5817" spans="3:6" x14ac:dyDescent="0.25">
      <c r="C5817" s="131">
        <v>42653</v>
      </c>
      <c r="D5817">
        <v>1.7947</v>
      </c>
      <c r="F5817">
        <v>1.7910999999999999</v>
      </c>
    </row>
    <row r="5818" spans="3:6" x14ac:dyDescent="0.25">
      <c r="C5818" s="131">
        <v>42654</v>
      </c>
      <c r="D5818">
        <v>1.7907999999999999</v>
      </c>
      <c r="F5818">
        <v>1.7871999999999999</v>
      </c>
    </row>
    <row r="5819" spans="3:6" x14ac:dyDescent="0.25">
      <c r="C5819" s="131">
        <v>42655</v>
      </c>
      <c r="D5819">
        <v>1.7868999999999999</v>
      </c>
      <c r="F5819">
        <v>1.7833000000000001</v>
      </c>
    </row>
    <row r="5820" spans="3:6" x14ac:dyDescent="0.25">
      <c r="C5820" s="131">
        <v>42656</v>
      </c>
      <c r="D5820">
        <v>1.7912999999999999</v>
      </c>
      <c r="F5820">
        <v>1.7878000000000001</v>
      </c>
    </row>
    <row r="5821" spans="3:6" x14ac:dyDescent="0.25">
      <c r="C5821" s="131">
        <v>42657</v>
      </c>
      <c r="D5821">
        <v>1.7896000000000001</v>
      </c>
      <c r="F5821">
        <v>1.7861</v>
      </c>
    </row>
    <row r="5822" spans="3:6" x14ac:dyDescent="0.25">
      <c r="C5822" s="131">
        <v>42660</v>
      </c>
      <c r="D5822">
        <v>1.7874000000000001</v>
      </c>
      <c r="F5822">
        <v>1.7838000000000001</v>
      </c>
    </row>
    <row r="5823" spans="3:6" x14ac:dyDescent="0.25">
      <c r="C5823" s="131">
        <v>42661</v>
      </c>
      <c r="D5823">
        <v>1.7862</v>
      </c>
      <c r="F5823">
        <v>1.7826</v>
      </c>
    </row>
    <row r="5824" spans="3:6" x14ac:dyDescent="0.25">
      <c r="C5824" s="131">
        <v>42662</v>
      </c>
      <c r="D5824">
        <v>1.788</v>
      </c>
      <c r="F5824">
        <v>1.7844</v>
      </c>
    </row>
    <row r="5825" spans="3:6" x14ac:dyDescent="0.25">
      <c r="C5825" s="131">
        <v>42663</v>
      </c>
      <c r="D5825">
        <v>1.7898000000000001</v>
      </c>
      <c r="F5825">
        <v>1.7862</v>
      </c>
    </row>
    <row r="5826" spans="3:6" x14ac:dyDescent="0.25">
      <c r="C5826" s="131">
        <v>42664</v>
      </c>
      <c r="D5826">
        <v>1.7898000000000001</v>
      </c>
      <c r="F5826">
        <v>1.7863</v>
      </c>
    </row>
    <row r="5827" spans="3:6" x14ac:dyDescent="0.25">
      <c r="C5827" s="131">
        <v>42667</v>
      </c>
      <c r="D5827">
        <v>1.7928999999999999</v>
      </c>
      <c r="F5827">
        <v>1.7892999999999999</v>
      </c>
    </row>
    <row r="5828" spans="3:6" x14ac:dyDescent="0.25">
      <c r="C5828" s="131">
        <v>42668</v>
      </c>
      <c r="D5828">
        <v>1.7907999999999999</v>
      </c>
      <c r="F5828">
        <v>1.7871999999999999</v>
      </c>
    </row>
    <row r="5829" spans="3:6" x14ac:dyDescent="0.25">
      <c r="C5829" s="131">
        <v>42669</v>
      </c>
      <c r="D5829">
        <v>1.7902</v>
      </c>
      <c r="F5829">
        <v>1.7866</v>
      </c>
    </row>
    <row r="5830" spans="3:6" x14ac:dyDescent="0.25">
      <c r="C5830" s="131">
        <v>42670</v>
      </c>
      <c r="D5830">
        <v>1.7868999999999999</v>
      </c>
      <c r="F5830">
        <v>1.7833000000000001</v>
      </c>
    </row>
    <row r="5831" spans="3:6" x14ac:dyDescent="0.25">
      <c r="C5831" s="131">
        <v>42671</v>
      </c>
      <c r="D5831">
        <v>1.7850999999999999</v>
      </c>
      <c r="F5831">
        <v>1.7815000000000001</v>
      </c>
    </row>
    <row r="5832" spans="3:6" x14ac:dyDescent="0.25">
      <c r="C5832" s="131">
        <v>42674</v>
      </c>
      <c r="D5832">
        <v>1.7882</v>
      </c>
      <c r="F5832">
        <v>1.7847</v>
      </c>
    </row>
    <row r="5833" spans="3:6" x14ac:dyDescent="0.25">
      <c r="C5833" s="131">
        <v>42675</v>
      </c>
      <c r="D5833">
        <v>1.7857000000000001</v>
      </c>
      <c r="F5833">
        <v>1.7821</v>
      </c>
    </row>
    <row r="5834" spans="3:6" x14ac:dyDescent="0.25">
      <c r="C5834" s="131">
        <v>42676</v>
      </c>
      <c r="D5834">
        <v>1.7887</v>
      </c>
      <c r="F5834">
        <v>1.7850999999999999</v>
      </c>
    </row>
    <row r="5835" spans="3:6" x14ac:dyDescent="0.25">
      <c r="C5835" s="131">
        <v>42677</v>
      </c>
      <c r="D5835">
        <v>1.7912999999999999</v>
      </c>
      <c r="F5835">
        <v>1.7877000000000001</v>
      </c>
    </row>
    <row r="5836" spans="3:6" x14ac:dyDescent="0.25">
      <c r="C5836" s="131">
        <v>42678</v>
      </c>
      <c r="D5836">
        <v>1.7897000000000001</v>
      </c>
      <c r="F5836">
        <v>1.7861</v>
      </c>
    </row>
    <row r="5837" spans="3:6" x14ac:dyDescent="0.25">
      <c r="C5837" s="131">
        <v>42681</v>
      </c>
      <c r="D5837">
        <v>1.7883</v>
      </c>
      <c r="F5837">
        <v>1.7847999999999999</v>
      </c>
    </row>
    <row r="5838" spans="3:6" x14ac:dyDescent="0.25">
      <c r="C5838" s="131">
        <v>42682</v>
      </c>
      <c r="D5838">
        <v>1.7883</v>
      </c>
      <c r="F5838">
        <v>1.7847</v>
      </c>
    </row>
    <row r="5839" spans="3:6" x14ac:dyDescent="0.25">
      <c r="C5839" s="131">
        <v>42683</v>
      </c>
      <c r="D5839">
        <v>1.7991999999999999</v>
      </c>
      <c r="F5839">
        <v>1.7956000000000001</v>
      </c>
    </row>
    <row r="5840" spans="3:6" x14ac:dyDescent="0.25">
      <c r="C5840" s="131">
        <v>42684</v>
      </c>
      <c r="D5840">
        <v>1.7786</v>
      </c>
      <c r="F5840">
        <v>1.7749999999999999</v>
      </c>
    </row>
    <row r="5841" spans="3:6" x14ac:dyDescent="0.25">
      <c r="C5841" s="131">
        <v>42685</v>
      </c>
      <c r="D5841">
        <v>1.7737000000000001</v>
      </c>
      <c r="F5841">
        <v>1.7702</v>
      </c>
    </row>
    <row r="5842" spans="3:6" x14ac:dyDescent="0.25">
      <c r="C5842" s="131">
        <v>42688</v>
      </c>
      <c r="D5842">
        <v>1.7669999999999999</v>
      </c>
      <c r="F5842">
        <v>1.7635000000000001</v>
      </c>
    </row>
    <row r="5843" spans="3:6" x14ac:dyDescent="0.25">
      <c r="C5843" s="131">
        <v>42689</v>
      </c>
      <c r="D5843">
        <v>1.7664</v>
      </c>
      <c r="F5843">
        <v>1.7627999999999999</v>
      </c>
    </row>
    <row r="5844" spans="3:6" x14ac:dyDescent="0.25">
      <c r="C5844" s="131">
        <v>42690</v>
      </c>
      <c r="D5844">
        <v>1.7685999999999999</v>
      </c>
      <c r="F5844">
        <v>1.7649999999999999</v>
      </c>
    </row>
    <row r="5845" spans="3:6" x14ac:dyDescent="0.25">
      <c r="C5845" s="131">
        <v>42691</v>
      </c>
      <c r="D5845">
        <v>1.7741</v>
      </c>
      <c r="F5845">
        <v>1.7706</v>
      </c>
    </row>
    <row r="5846" spans="3:6" x14ac:dyDescent="0.25">
      <c r="C5846" s="131">
        <v>42692</v>
      </c>
      <c r="D5846">
        <v>1.7641</v>
      </c>
      <c r="F5846">
        <v>1.7605999999999999</v>
      </c>
    </row>
    <row r="5847" spans="3:6" x14ac:dyDescent="0.25">
      <c r="C5847" s="131">
        <v>42695</v>
      </c>
      <c r="D5847">
        <v>1.7664</v>
      </c>
      <c r="F5847">
        <v>1.7628999999999999</v>
      </c>
    </row>
    <row r="5848" spans="3:6" x14ac:dyDescent="0.25">
      <c r="C5848" s="131">
        <v>42696</v>
      </c>
      <c r="D5848">
        <v>1.7670999999999999</v>
      </c>
      <c r="F5848">
        <v>1.7636000000000001</v>
      </c>
    </row>
    <row r="5849" spans="3:6" x14ac:dyDescent="0.25">
      <c r="C5849" s="131">
        <v>42697</v>
      </c>
      <c r="D5849">
        <v>1.7646999999999999</v>
      </c>
      <c r="F5849">
        <v>1.7612000000000001</v>
      </c>
    </row>
    <row r="5850" spans="3:6" x14ac:dyDescent="0.25">
      <c r="C5850" s="131">
        <v>42698</v>
      </c>
      <c r="D5850">
        <v>1.7605999999999999</v>
      </c>
      <c r="F5850">
        <v>1.7571000000000001</v>
      </c>
    </row>
    <row r="5851" spans="3:6" x14ac:dyDescent="0.25">
      <c r="C5851" s="131">
        <v>42699</v>
      </c>
      <c r="D5851">
        <v>1.7605</v>
      </c>
      <c r="F5851">
        <v>1.7568999999999999</v>
      </c>
    </row>
    <row r="5852" spans="3:6" x14ac:dyDescent="0.25">
      <c r="C5852" s="131">
        <v>42702</v>
      </c>
      <c r="D5852">
        <v>1.7650999999999999</v>
      </c>
      <c r="F5852">
        <v>1.7616000000000001</v>
      </c>
    </row>
    <row r="5853" spans="3:6" x14ac:dyDescent="0.25">
      <c r="C5853" s="131">
        <v>42703</v>
      </c>
      <c r="D5853">
        <v>1.764</v>
      </c>
      <c r="F5853">
        <v>1.7605</v>
      </c>
    </row>
    <row r="5854" spans="3:6" x14ac:dyDescent="0.25">
      <c r="C5854" s="131">
        <v>42704</v>
      </c>
      <c r="D5854">
        <v>1.7632000000000001</v>
      </c>
      <c r="F5854">
        <v>1.7597</v>
      </c>
    </row>
    <row r="5855" spans="3:6" x14ac:dyDescent="0.25">
      <c r="C5855" s="131">
        <v>42705</v>
      </c>
      <c r="D5855">
        <v>1.7589999999999999</v>
      </c>
      <c r="F5855">
        <v>1.7555000000000001</v>
      </c>
    </row>
    <row r="5856" spans="3:6" x14ac:dyDescent="0.25">
      <c r="C5856" s="131">
        <v>42706</v>
      </c>
      <c r="D5856">
        <v>1.7539</v>
      </c>
      <c r="F5856">
        <v>1.7504</v>
      </c>
    </row>
    <row r="5857" spans="3:6" x14ac:dyDescent="0.25">
      <c r="C5857" s="131">
        <v>42709</v>
      </c>
      <c r="D5857">
        <v>1.7582</v>
      </c>
      <c r="F5857">
        <v>1.7546999999999999</v>
      </c>
    </row>
    <row r="5858" spans="3:6" x14ac:dyDescent="0.25">
      <c r="C5858" s="131">
        <v>42710</v>
      </c>
      <c r="D5858">
        <v>1.7571000000000001</v>
      </c>
      <c r="F5858">
        <v>1.7536</v>
      </c>
    </row>
    <row r="5859" spans="3:6" x14ac:dyDescent="0.25">
      <c r="C5859" s="131">
        <v>42711</v>
      </c>
      <c r="D5859">
        <v>1.7597</v>
      </c>
      <c r="F5859">
        <v>1.7562</v>
      </c>
    </row>
    <row r="5860" spans="3:6" x14ac:dyDescent="0.25">
      <c r="C5860" s="131">
        <v>42712</v>
      </c>
      <c r="D5860">
        <v>1.7641</v>
      </c>
      <c r="F5860">
        <v>1.7605999999999999</v>
      </c>
    </row>
    <row r="5861" spans="3:6" x14ac:dyDescent="0.25">
      <c r="C5861" s="131">
        <v>42713</v>
      </c>
      <c r="D5861">
        <v>1.7586999999999999</v>
      </c>
      <c r="F5861">
        <v>1.7551000000000001</v>
      </c>
    </row>
    <row r="5862" spans="3:6" x14ac:dyDescent="0.25">
      <c r="C5862" s="131">
        <v>42716</v>
      </c>
      <c r="D5862">
        <v>1.7556</v>
      </c>
      <c r="F5862">
        <v>1.7521</v>
      </c>
    </row>
    <row r="5863" spans="3:6" x14ac:dyDescent="0.25">
      <c r="C5863" s="131">
        <v>42717</v>
      </c>
      <c r="D5863">
        <v>1.7581</v>
      </c>
      <c r="F5863">
        <v>1.7545999999999999</v>
      </c>
    </row>
    <row r="5864" spans="3:6" x14ac:dyDescent="0.25">
      <c r="C5864" s="131">
        <v>42718</v>
      </c>
      <c r="D5864">
        <v>1.76</v>
      </c>
      <c r="F5864">
        <v>1.7565</v>
      </c>
    </row>
    <row r="5865" spans="3:6" x14ac:dyDescent="0.25">
      <c r="C5865" s="131">
        <v>42719</v>
      </c>
      <c r="D5865">
        <v>1.752</v>
      </c>
      <c r="F5865">
        <v>1.7484999999999999</v>
      </c>
    </row>
    <row r="5866" spans="3:6" x14ac:dyDescent="0.25">
      <c r="C5866" s="131">
        <v>42720</v>
      </c>
      <c r="D5866">
        <v>1.7542</v>
      </c>
      <c r="F5866">
        <v>1.7506999999999999</v>
      </c>
    </row>
    <row r="5867" spans="3:6" x14ac:dyDescent="0.25">
      <c r="C5867" s="131">
        <v>42723</v>
      </c>
      <c r="D5867">
        <v>1.7508999999999999</v>
      </c>
      <c r="F5867">
        <v>1.7474000000000001</v>
      </c>
    </row>
    <row r="5868" spans="3:6" x14ac:dyDescent="0.25">
      <c r="C5868" s="131">
        <v>42724</v>
      </c>
      <c r="D5868">
        <v>1.7514000000000001</v>
      </c>
      <c r="F5868">
        <v>1.7479</v>
      </c>
    </row>
    <row r="5869" spans="3:6" x14ac:dyDescent="0.25">
      <c r="C5869" s="131">
        <v>42725</v>
      </c>
      <c r="D5869">
        <v>1.7523</v>
      </c>
      <c r="F5869">
        <v>1.7487999999999999</v>
      </c>
    </row>
    <row r="5870" spans="3:6" x14ac:dyDescent="0.25">
      <c r="C5870" s="131">
        <v>42726</v>
      </c>
      <c r="D5870">
        <v>1.7515000000000001</v>
      </c>
      <c r="F5870">
        <v>1.748</v>
      </c>
    </row>
    <row r="5871" spans="3:6" x14ac:dyDescent="0.25">
      <c r="C5871" s="131">
        <v>42727</v>
      </c>
      <c r="D5871">
        <v>1.7490000000000001</v>
      </c>
      <c r="F5871">
        <v>1.7455000000000001</v>
      </c>
    </row>
    <row r="5872" spans="3:6" x14ac:dyDescent="0.25">
      <c r="C5872" s="131">
        <v>42732</v>
      </c>
      <c r="D5872">
        <v>1.7501</v>
      </c>
      <c r="F5872">
        <v>1.7465999999999999</v>
      </c>
    </row>
    <row r="5873" spans="3:6" x14ac:dyDescent="0.25">
      <c r="C5873" s="131">
        <v>42733</v>
      </c>
      <c r="D5873">
        <v>1.7556</v>
      </c>
      <c r="F5873">
        <v>1.7521</v>
      </c>
    </row>
    <row r="5874" spans="3:6" x14ac:dyDescent="0.25">
      <c r="C5874" s="131">
        <v>42734</v>
      </c>
      <c r="D5874">
        <v>1.7577</v>
      </c>
      <c r="F5874">
        <v>1.7542</v>
      </c>
    </row>
    <row r="5875" spans="3:6" x14ac:dyDescent="0.25">
      <c r="C5875" s="131">
        <v>42735</v>
      </c>
      <c r="D5875">
        <v>1.7577</v>
      </c>
      <c r="F5875">
        <v>1.7542</v>
      </c>
    </row>
    <row r="5876" spans="3:6" x14ac:dyDescent="0.25">
      <c r="C5876" s="131">
        <v>42738</v>
      </c>
      <c r="D5876">
        <v>1.7594000000000001</v>
      </c>
      <c r="F5876">
        <v>1.7559</v>
      </c>
    </row>
    <row r="5877" spans="3:6" x14ac:dyDescent="0.25">
      <c r="C5877" s="131">
        <v>42739</v>
      </c>
      <c r="D5877">
        <v>1.7565</v>
      </c>
      <c r="F5877">
        <v>1.7529999999999999</v>
      </c>
    </row>
    <row r="5878" spans="3:6" x14ac:dyDescent="0.25">
      <c r="C5878" s="131">
        <v>42740</v>
      </c>
      <c r="D5878">
        <v>1.7604</v>
      </c>
      <c r="F5878">
        <v>1.7568999999999999</v>
      </c>
    </row>
    <row r="5879" spans="3:6" x14ac:dyDescent="0.25">
      <c r="C5879" s="131">
        <v>42741</v>
      </c>
      <c r="D5879">
        <v>1.7650999999999999</v>
      </c>
      <c r="F5879">
        <v>1.7616000000000001</v>
      </c>
    </row>
    <row r="5880" spans="3:6" x14ac:dyDescent="0.25">
      <c r="C5880" s="131">
        <v>42744</v>
      </c>
      <c r="D5880">
        <v>1.7597</v>
      </c>
      <c r="F5880">
        <v>1.7562</v>
      </c>
    </row>
    <row r="5881" spans="3:6" x14ac:dyDescent="0.25">
      <c r="C5881" s="131">
        <v>42745</v>
      </c>
      <c r="D5881">
        <v>1.7636000000000001</v>
      </c>
      <c r="F5881">
        <v>1.76</v>
      </c>
    </row>
    <row r="5882" spans="3:6" x14ac:dyDescent="0.25">
      <c r="C5882" s="131">
        <v>42746</v>
      </c>
      <c r="D5882">
        <v>1.7630999999999999</v>
      </c>
      <c r="F5882">
        <v>1.7595000000000001</v>
      </c>
    </row>
    <row r="5883" spans="3:6" x14ac:dyDescent="0.25">
      <c r="C5883" s="131">
        <v>42747</v>
      </c>
      <c r="D5883">
        <v>1.7678</v>
      </c>
      <c r="F5883">
        <v>1.7642</v>
      </c>
    </row>
    <row r="5884" spans="3:6" x14ac:dyDescent="0.25">
      <c r="C5884" s="131">
        <v>42748</v>
      </c>
      <c r="D5884">
        <v>1.7656000000000001</v>
      </c>
      <c r="F5884">
        <v>1.7621</v>
      </c>
    </row>
    <row r="5885" spans="3:6" x14ac:dyDescent="0.25">
      <c r="C5885" s="131">
        <v>42751</v>
      </c>
      <c r="D5885">
        <v>1.7658</v>
      </c>
      <c r="F5885">
        <v>1.7622</v>
      </c>
    </row>
    <row r="5886" spans="3:6" x14ac:dyDescent="0.25">
      <c r="C5886" s="131">
        <v>42752</v>
      </c>
      <c r="D5886">
        <v>1.7656000000000001</v>
      </c>
      <c r="F5886">
        <v>1.762</v>
      </c>
    </row>
    <row r="5887" spans="3:6" x14ac:dyDescent="0.25">
      <c r="C5887" s="131">
        <v>42753</v>
      </c>
      <c r="D5887">
        <v>1.7664</v>
      </c>
      <c r="F5887">
        <v>1.7628999999999999</v>
      </c>
    </row>
    <row r="5888" spans="3:6" x14ac:dyDescent="0.25">
      <c r="C5888" s="131">
        <v>42754</v>
      </c>
      <c r="D5888">
        <v>1.7607999999999999</v>
      </c>
      <c r="F5888">
        <v>1.7572000000000001</v>
      </c>
    </row>
    <row r="5889" spans="3:6" x14ac:dyDescent="0.25">
      <c r="C5889" s="131">
        <v>42755</v>
      </c>
      <c r="D5889">
        <v>1.7594000000000001</v>
      </c>
      <c r="F5889">
        <v>1.7559</v>
      </c>
    </row>
    <row r="5890" spans="3:6" x14ac:dyDescent="0.25">
      <c r="C5890" s="131">
        <v>42758</v>
      </c>
      <c r="D5890">
        <v>1.7609999999999999</v>
      </c>
      <c r="F5890">
        <v>1.7575000000000001</v>
      </c>
    </row>
    <row r="5891" spans="3:6" x14ac:dyDescent="0.25">
      <c r="C5891" s="131">
        <v>42759</v>
      </c>
      <c r="D5891">
        <v>1.7657</v>
      </c>
      <c r="F5891">
        <v>1.7622</v>
      </c>
    </row>
    <row r="5892" spans="3:6" x14ac:dyDescent="0.25">
      <c r="C5892" s="131">
        <v>42760</v>
      </c>
      <c r="D5892">
        <v>1.7648999999999999</v>
      </c>
      <c r="F5892">
        <v>1.7614000000000001</v>
      </c>
    </row>
    <row r="5893" spans="3:6" x14ac:dyDescent="0.25">
      <c r="C5893" s="131">
        <v>42762</v>
      </c>
      <c r="D5893">
        <v>1.7625999999999999</v>
      </c>
      <c r="F5893">
        <v>1.7591000000000001</v>
      </c>
    </row>
    <row r="5894" spans="3:6" x14ac:dyDescent="0.25">
      <c r="C5894" s="131">
        <v>42765</v>
      </c>
      <c r="D5894">
        <v>1.7662</v>
      </c>
      <c r="F5894">
        <v>1.7626999999999999</v>
      </c>
    </row>
    <row r="5895" spans="3:6" x14ac:dyDescent="0.25">
      <c r="C5895" s="131">
        <v>42766</v>
      </c>
      <c r="D5895">
        <v>1.7685999999999999</v>
      </c>
      <c r="F5895">
        <v>1.7650999999999999</v>
      </c>
    </row>
    <row r="5896" spans="3:6" x14ac:dyDescent="0.25">
      <c r="C5896" s="131">
        <v>42767</v>
      </c>
      <c r="D5896">
        <v>1.7673000000000001</v>
      </c>
      <c r="F5896">
        <v>1.7638</v>
      </c>
    </row>
    <row r="5897" spans="3:6" x14ac:dyDescent="0.25">
      <c r="C5897" s="131">
        <v>42768</v>
      </c>
      <c r="D5897">
        <v>1.7656000000000001</v>
      </c>
      <c r="F5897">
        <v>1.7621</v>
      </c>
    </row>
    <row r="5898" spans="3:6" x14ac:dyDescent="0.25">
      <c r="C5898" s="131">
        <v>42769</v>
      </c>
      <c r="D5898">
        <v>1.7637</v>
      </c>
      <c r="F5898">
        <v>1.7602</v>
      </c>
    </row>
    <row r="5899" spans="3:6" x14ac:dyDescent="0.25">
      <c r="C5899" s="131">
        <v>42772</v>
      </c>
      <c r="D5899">
        <v>1.7658</v>
      </c>
      <c r="F5899">
        <v>1.7623</v>
      </c>
    </row>
    <row r="5900" spans="3:6" x14ac:dyDescent="0.25">
      <c r="C5900" s="131">
        <v>42773</v>
      </c>
      <c r="D5900">
        <v>1.7701</v>
      </c>
      <c r="F5900">
        <v>1.7665999999999999</v>
      </c>
    </row>
    <row r="5901" spans="3:6" x14ac:dyDescent="0.25">
      <c r="C5901" s="131">
        <v>42774</v>
      </c>
      <c r="D5901">
        <v>1.7705</v>
      </c>
      <c r="F5901">
        <v>1.7669999999999999</v>
      </c>
    </row>
    <row r="5902" spans="3:6" x14ac:dyDescent="0.25">
      <c r="C5902" s="131">
        <v>42775</v>
      </c>
      <c r="D5902">
        <v>1.7741</v>
      </c>
      <c r="F5902">
        <v>1.7705</v>
      </c>
    </row>
    <row r="5903" spans="3:6" x14ac:dyDescent="0.25">
      <c r="C5903" s="131">
        <v>42776</v>
      </c>
      <c r="D5903">
        <v>1.7702</v>
      </c>
      <c r="F5903">
        <v>1.7666999999999999</v>
      </c>
    </row>
    <row r="5904" spans="3:6" x14ac:dyDescent="0.25">
      <c r="C5904" s="131">
        <v>42779</v>
      </c>
      <c r="D5904">
        <v>1.7705</v>
      </c>
      <c r="F5904">
        <v>1.7668999999999999</v>
      </c>
    </row>
    <row r="5905" spans="3:6" x14ac:dyDescent="0.25">
      <c r="C5905" s="131">
        <v>42780</v>
      </c>
      <c r="D5905">
        <v>1.7681</v>
      </c>
      <c r="F5905">
        <v>1.7645999999999999</v>
      </c>
    </row>
    <row r="5906" spans="3:6" x14ac:dyDescent="0.25">
      <c r="C5906" s="131">
        <v>42781</v>
      </c>
      <c r="D5906">
        <v>1.7647999999999999</v>
      </c>
      <c r="F5906">
        <v>1.7613000000000001</v>
      </c>
    </row>
    <row r="5907" spans="3:6" x14ac:dyDescent="0.25">
      <c r="C5907" s="131">
        <v>42782</v>
      </c>
      <c r="D5907">
        <v>1.7637</v>
      </c>
      <c r="F5907">
        <v>1.7602</v>
      </c>
    </row>
    <row r="5908" spans="3:6" x14ac:dyDescent="0.25">
      <c r="C5908" s="131">
        <v>42783</v>
      </c>
      <c r="D5908">
        <v>1.7635000000000001</v>
      </c>
      <c r="F5908">
        <v>1.76</v>
      </c>
    </row>
    <row r="5909" spans="3:6" x14ac:dyDescent="0.25">
      <c r="C5909" s="131">
        <v>42786</v>
      </c>
      <c r="D5909">
        <v>1.7652000000000001</v>
      </c>
      <c r="F5909">
        <v>1.7616000000000001</v>
      </c>
    </row>
    <row r="5910" spans="3:6" x14ac:dyDescent="0.25">
      <c r="C5910" s="131">
        <v>42787</v>
      </c>
      <c r="D5910">
        <v>1.7647999999999999</v>
      </c>
      <c r="F5910">
        <v>1.7612000000000001</v>
      </c>
    </row>
    <row r="5911" spans="3:6" x14ac:dyDescent="0.25">
      <c r="C5911" s="131">
        <v>42788</v>
      </c>
      <c r="D5911">
        <v>1.7627999999999999</v>
      </c>
      <c r="F5911">
        <v>1.7593000000000001</v>
      </c>
    </row>
    <row r="5912" spans="3:6" x14ac:dyDescent="0.25">
      <c r="C5912" s="131">
        <v>42789</v>
      </c>
      <c r="D5912">
        <v>1.7665999999999999</v>
      </c>
      <c r="F5912">
        <v>1.7630999999999999</v>
      </c>
    </row>
    <row r="5913" spans="3:6" x14ac:dyDescent="0.25">
      <c r="C5913" s="131">
        <v>42790</v>
      </c>
      <c r="D5913">
        <v>1.77</v>
      </c>
      <c r="F5913">
        <v>1.7665</v>
      </c>
    </row>
    <row r="5914" spans="3:6" x14ac:dyDescent="0.25">
      <c r="C5914" s="131">
        <v>42793</v>
      </c>
      <c r="D5914">
        <v>1.7718</v>
      </c>
      <c r="F5914">
        <v>1.7683</v>
      </c>
    </row>
    <row r="5915" spans="3:6" x14ac:dyDescent="0.25">
      <c r="C5915" s="131">
        <v>42794</v>
      </c>
      <c r="D5915">
        <v>1.7716000000000001</v>
      </c>
      <c r="F5915">
        <v>1.768</v>
      </c>
    </row>
    <row r="5916" spans="3:6" x14ac:dyDescent="0.25">
      <c r="C5916" s="131">
        <v>42795</v>
      </c>
      <c r="D5916">
        <v>1.7668999999999999</v>
      </c>
      <c r="F5916">
        <v>1.7634000000000001</v>
      </c>
    </row>
    <row r="5917" spans="3:6" x14ac:dyDescent="0.25">
      <c r="C5917" s="131">
        <v>42796</v>
      </c>
      <c r="D5917">
        <v>1.7686999999999999</v>
      </c>
      <c r="F5917">
        <v>1.7652000000000001</v>
      </c>
    </row>
    <row r="5918" spans="3:6" x14ac:dyDescent="0.25">
      <c r="C5918" s="131">
        <v>42797</v>
      </c>
      <c r="D5918">
        <v>1.7681</v>
      </c>
      <c r="F5918">
        <v>1.7645999999999999</v>
      </c>
    </row>
    <row r="5919" spans="3:6" x14ac:dyDescent="0.25">
      <c r="C5919" s="131">
        <v>42800</v>
      </c>
      <c r="D5919">
        <v>1.7684</v>
      </c>
      <c r="F5919">
        <v>1.7648999999999999</v>
      </c>
    </row>
    <row r="5920" spans="3:6" x14ac:dyDescent="0.25">
      <c r="C5920" s="131">
        <v>42801</v>
      </c>
      <c r="D5920">
        <v>1.7674000000000001</v>
      </c>
      <c r="F5920">
        <v>1.7639</v>
      </c>
    </row>
    <row r="5921" spans="3:6" x14ac:dyDescent="0.25">
      <c r="C5921" s="131">
        <v>42802</v>
      </c>
      <c r="D5921">
        <v>1.7648999999999999</v>
      </c>
      <c r="F5921">
        <v>1.7614000000000001</v>
      </c>
    </row>
    <row r="5922" spans="3:6" x14ac:dyDescent="0.25">
      <c r="C5922" s="131">
        <v>42803</v>
      </c>
      <c r="D5922">
        <v>1.7615000000000001</v>
      </c>
      <c r="F5922">
        <v>1.758</v>
      </c>
    </row>
    <row r="5923" spans="3:6" x14ac:dyDescent="0.25">
      <c r="C5923" s="131">
        <v>42804</v>
      </c>
      <c r="D5923">
        <v>1.7586999999999999</v>
      </c>
      <c r="F5923">
        <v>1.7552000000000001</v>
      </c>
    </row>
    <row r="5924" spans="3:6" x14ac:dyDescent="0.25">
      <c r="C5924" s="131">
        <v>42807</v>
      </c>
      <c r="D5924">
        <v>1.7616000000000001</v>
      </c>
      <c r="F5924">
        <v>1.7581</v>
      </c>
    </row>
    <row r="5925" spans="3:6" x14ac:dyDescent="0.25">
      <c r="C5925" s="131">
        <v>42808</v>
      </c>
      <c r="D5925">
        <v>1.762</v>
      </c>
      <c r="F5925">
        <v>1.7584</v>
      </c>
    </row>
    <row r="5926" spans="3:6" x14ac:dyDescent="0.25">
      <c r="C5926" s="131">
        <v>42809</v>
      </c>
      <c r="D5926">
        <v>1.7621</v>
      </c>
      <c r="F5926">
        <v>1.7585999999999999</v>
      </c>
    </row>
    <row r="5927" spans="3:6" x14ac:dyDescent="0.25">
      <c r="C5927" s="131">
        <v>42810</v>
      </c>
      <c r="D5927">
        <v>1.7688999999999999</v>
      </c>
      <c r="F5927">
        <v>1.7654000000000001</v>
      </c>
    </row>
    <row r="5928" spans="3:6" x14ac:dyDescent="0.25">
      <c r="C5928" s="131">
        <v>42811</v>
      </c>
      <c r="D5928">
        <v>1.7665</v>
      </c>
      <c r="F5928">
        <v>1.7629999999999999</v>
      </c>
    </row>
    <row r="5929" spans="3:6" x14ac:dyDescent="0.25">
      <c r="C5929" s="131">
        <v>42814</v>
      </c>
      <c r="D5929">
        <v>1.7695000000000001</v>
      </c>
      <c r="F5929">
        <v>1.7659</v>
      </c>
    </row>
    <row r="5930" spans="3:6" x14ac:dyDescent="0.25">
      <c r="C5930" s="131">
        <v>42815</v>
      </c>
      <c r="D5930">
        <v>1.7707999999999999</v>
      </c>
      <c r="F5930">
        <v>1.7673000000000001</v>
      </c>
    </row>
    <row r="5931" spans="3:6" x14ac:dyDescent="0.25">
      <c r="C5931" s="131">
        <v>42816</v>
      </c>
      <c r="D5931">
        <v>1.7737000000000001</v>
      </c>
      <c r="F5931">
        <v>1.7701</v>
      </c>
    </row>
    <row r="5932" spans="3:6" x14ac:dyDescent="0.25">
      <c r="C5932" s="131">
        <v>42817</v>
      </c>
      <c r="D5932">
        <v>1.7749999999999999</v>
      </c>
      <c r="F5932">
        <v>1.7715000000000001</v>
      </c>
    </row>
    <row r="5933" spans="3:6" x14ac:dyDescent="0.25">
      <c r="C5933" s="131">
        <v>42818</v>
      </c>
      <c r="D5933">
        <v>1.7751999999999999</v>
      </c>
      <c r="F5933">
        <v>1.7716000000000001</v>
      </c>
    </row>
    <row r="5934" spans="3:6" x14ac:dyDescent="0.25">
      <c r="C5934" s="131">
        <v>42821</v>
      </c>
      <c r="D5934">
        <v>1.778</v>
      </c>
      <c r="F5934">
        <v>1.7744</v>
      </c>
    </row>
    <row r="5935" spans="3:6" x14ac:dyDescent="0.25">
      <c r="C5935" s="131">
        <v>42822</v>
      </c>
      <c r="D5935">
        <v>1.7786999999999999</v>
      </c>
      <c r="F5935">
        <v>1.7750999999999999</v>
      </c>
    </row>
    <row r="5936" spans="3:6" x14ac:dyDescent="0.25">
      <c r="C5936" s="131">
        <v>42823</v>
      </c>
      <c r="D5936">
        <v>1.7774000000000001</v>
      </c>
      <c r="F5936">
        <v>1.7739</v>
      </c>
    </row>
    <row r="5937" spans="3:6" x14ac:dyDescent="0.25">
      <c r="C5937" s="131">
        <v>42824</v>
      </c>
      <c r="D5937">
        <v>1.7795000000000001</v>
      </c>
      <c r="F5937">
        <v>1.7759</v>
      </c>
    </row>
    <row r="5938" spans="3:6" x14ac:dyDescent="0.25">
      <c r="C5938" s="131">
        <v>42825</v>
      </c>
      <c r="D5938">
        <v>1.7794000000000001</v>
      </c>
      <c r="F5938">
        <v>1.7759</v>
      </c>
    </row>
    <row r="5939" spans="3:6" x14ac:dyDescent="0.25">
      <c r="C5939" s="131">
        <v>42828</v>
      </c>
      <c r="D5939">
        <v>1.7809999999999999</v>
      </c>
      <c r="F5939">
        <v>1.7774000000000001</v>
      </c>
    </row>
    <row r="5940" spans="3:6" x14ac:dyDescent="0.25">
      <c r="C5940" s="131">
        <v>42829</v>
      </c>
      <c r="D5940">
        <v>1.7854000000000001</v>
      </c>
      <c r="F5940">
        <v>1.7818000000000001</v>
      </c>
    </row>
    <row r="5941" spans="3:6" x14ac:dyDescent="0.25">
      <c r="C5941" s="131">
        <v>42830</v>
      </c>
      <c r="D5941">
        <v>1.7859</v>
      </c>
      <c r="F5941">
        <v>1.7823</v>
      </c>
    </row>
    <row r="5942" spans="3:6" x14ac:dyDescent="0.25">
      <c r="C5942" s="131">
        <v>42831</v>
      </c>
      <c r="D5942">
        <v>1.7881</v>
      </c>
      <c r="F5942">
        <v>1.7845</v>
      </c>
    </row>
    <row r="5943" spans="3:6" x14ac:dyDescent="0.25">
      <c r="C5943" s="131">
        <v>42832</v>
      </c>
      <c r="D5943">
        <v>1.7899</v>
      </c>
      <c r="F5943">
        <v>1.7864</v>
      </c>
    </row>
    <row r="5944" spans="3:6" x14ac:dyDescent="0.25">
      <c r="C5944" s="131">
        <v>42835</v>
      </c>
      <c r="D5944">
        <v>1.7890999999999999</v>
      </c>
      <c r="F5944">
        <v>1.7856000000000001</v>
      </c>
    </row>
    <row r="5945" spans="3:6" x14ac:dyDescent="0.25">
      <c r="C5945" s="131">
        <v>42836</v>
      </c>
      <c r="D5945">
        <v>1.7912999999999999</v>
      </c>
      <c r="F5945">
        <v>1.7877000000000001</v>
      </c>
    </row>
    <row r="5946" spans="3:6" x14ac:dyDescent="0.25">
      <c r="C5946" s="131">
        <v>42837</v>
      </c>
      <c r="D5946">
        <v>1.7930999999999999</v>
      </c>
      <c r="F5946">
        <v>1.7895000000000001</v>
      </c>
    </row>
    <row r="5947" spans="3:6" x14ac:dyDescent="0.25">
      <c r="C5947" s="131">
        <v>42838</v>
      </c>
      <c r="D5947">
        <v>1.7954000000000001</v>
      </c>
      <c r="F5947">
        <v>1.7918000000000001</v>
      </c>
    </row>
    <row r="5948" spans="3:6" x14ac:dyDescent="0.25">
      <c r="C5948" s="131">
        <v>42843</v>
      </c>
      <c r="D5948">
        <v>1.7951999999999999</v>
      </c>
      <c r="F5948">
        <v>1.7917000000000001</v>
      </c>
    </row>
    <row r="5949" spans="3:6" x14ac:dyDescent="0.25">
      <c r="C5949" s="131">
        <v>42844</v>
      </c>
      <c r="D5949">
        <v>1.7977000000000001</v>
      </c>
      <c r="F5949">
        <v>1.7941</v>
      </c>
    </row>
    <row r="5950" spans="3:6" x14ac:dyDescent="0.25">
      <c r="C5950" s="131">
        <v>42845</v>
      </c>
      <c r="D5950">
        <v>1.7944</v>
      </c>
      <c r="F5950">
        <v>1.7908999999999999</v>
      </c>
    </row>
    <row r="5951" spans="3:6" x14ac:dyDescent="0.25">
      <c r="C5951" s="131">
        <v>42846</v>
      </c>
      <c r="D5951">
        <v>1.7921</v>
      </c>
      <c r="F5951">
        <v>1.7885</v>
      </c>
    </row>
    <row r="5952" spans="3:6" x14ac:dyDescent="0.25">
      <c r="C5952" s="131">
        <v>42849</v>
      </c>
      <c r="D5952">
        <v>1.7894000000000001</v>
      </c>
      <c r="F5952">
        <v>1.7859</v>
      </c>
    </row>
    <row r="5953" spans="3:6" x14ac:dyDescent="0.25">
      <c r="C5953" s="131">
        <v>42851</v>
      </c>
      <c r="D5953">
        <v>1.7867</v>
      </c>
      <c r="F5953">
        <v>1.7830999999999999</v>
      </c>
    </row>
    <row r="5954" spans="3:6" x14ac:dyDescent="0.25">
      <c r="C5954" s="131">
        <v>42852</v>
      </c>
      <c r="D5954">
        <v>1.7878000000000001</v>
      </c>
      <c r="F5954">
        <v>1.7842</v>
      </c>
    </row>
    <row r="5955" spans="3:6" x14ac:dyDescent="0.25">
      <c r="C5955" s="131">
        <v>42853</v>
      </c>
      <c r="D5955">
        <v>1.7906</v>
      </c>
      <c r="F5955">
        <v>1.7869999999999999</v>
      </c>
    </row>
    <row r="5956" spans="3:6" x14ac:dyDescent="0.25">
      <c r="C5956" s="131">
        <v>42855</v>
      </c>
      <c r="D5956">
        <v>1.7906</v>
      </c>
      <c r="F5956">
        <v>1.7869999999999999</v>
      </c>
    </row>
    <row r="5957" spans="3:6" x14ac:dyDescent="0.25">
      <c r="C5957" s="131">
        <v>42856</v>
      </c>
      <c r="D5957">
        <v>1.7903</v>
      </c>
      <c r="F5957">
        <v>1.7867</v>
      </c>
    </row>
    <row r="5958" spans="3:6" x14ac:dyDescent="0.25">
      <c r="C5958" s="131">
        <v>42857</v>
      </c>
      <c r="D5958">
        <v>1.7886</v>
      </c>
      <c r="F5958">
        <v>1.7849999999999999</v>
      </c>
    </row>
    <row r="5959" spans="3:6" x14ac:dyDescent="0.25">
      <c r="C5959" s="131">
        <v>42858</v>
      </c>
      <c r="D5959">
        <v>1.79</v>
      </c>
      <c r="F5959">
        <v>1.7865</v>
      </c>
    </row>
    <row r="5960" spans="3:6" x14ac:dyDescent="0.25">
      <c r="C5960" s="131">
        <v>42859</v>
      </c>
      <c r="D5960">
        <v>1.7866</v>
      </c>
      <c r="F5960">
        <v>1.7830999999999999</v>
      </c>
    </row>
    <row r="5961" spans="3:6" x14ac:dyDescent="0.25">
      <c r="C5961" s="131">
        <v>42860</v>
      </c>
      <c r="D5961">
        <v>1.7867999999999999</v>
      </c>
      <c r="F5961">
        <v>1.7831999999999999</v>
      </c>
    </row>
    <row r="5962" spans="3:6" x14ac:dyDescent="0.25">
      <c r="C5962" s="131">
        <v>42863</v>
      </c>
      <c r="D5962">
        <v>1.7857000000000001</v>
      </c>
      <c r="F5962">
        <v>1.7822</v>
      </c>
    </row>
    <row r="5963" spans="3:6" x14ac:dyDescent="0.25">
      <c r="C5963" s="131">
        <v>42864</v>
      </c>
      <c r="D5963">
        <v>1.7854000000000001</v>
      </c>
      <c r="F5963">
        <v>1.7818000000000001</v>
      </c>
    </row>
    <row r="5964" spans="3:6" x14ac:dyDescent="0.25">
      <c r="C5964" s="131">
        <v>42865</v>
      </c>
      <c r="D5964">
        <v>1.7876000000000001</v>
      </c>
      <c r="F5964">
        <v>1.7841</v>
      </c>
    </row>
    <row r="5965" spans="3:6" x14ac:dyDescent="0.25">
      <c r="C5965" s="131">
        <v>42866</v>
      </c>
      <c r="D5965">
        <v>1.7885</v>
      </c>
      <c r="F5965">
        <v>1.7848999999999999</v>
      </c>
    </row>
    <row r="5966" spans="3:6" x14ac:dyDescent="0.25">
      <c r="C5966" s="131">
        <v>42867</v>
      </c>
      <c r="D5966">
        <v>1.7904</v>
      </c>
      <c r="F5966">
        <v>1.7868999999999999</v>
      </c>
    </row>
    <row r="5967" spans="3:6" x14ac:dyDescent="0.25">
      <c r="C5967" s="131">
        <v>42870</v>
      </c>
      <c r="D5967">
        <v>1.7935000000000001</v>
      </c>
      <c r="F5967">
        <v>1.7899</v>
      </c>
    </row>
    <row r="5968" spans="3:6" x14ac:dyDescent="0.25">
      <c r="C5968" s="131">
        <v>42871</v>
      </c>
      <c r="D5968">
        <v>1.794</v>
      </c>
      <c r="F5968">
        <v>1.7904</v>
      </c>
    </row>
    <row r="5969" spans="3:6" x14ac:dyDescent="0.25">
      <c r="C5969" s="131">
        <v>42872</v>
      </c>
      <c r="D5969">
        <v>1.7976000000000001</v>
      </c>
      <c r="F5969">
        <v>1.794</v>
      </c>
    </row>
    <row r="5970" spans="3:6" x14ac:dyDescent="0.25">
      <c r="C5970" s="131">
        <v>42873</v>
      </c>
      <c r="D5970">
        <v>1.7989999999999999</v>
      </c>
      <c r="F5970">
        <v>1.7954000000000001</v>
      </c>
    </row>
    <row r="5971" spans="3:6" x14ac:dyDescent="0.25">
      <c r="C5971" s="131">
        <v>42874</v>
      </c>
      <c r="D5971">
        <v>1.8008999999999999</v>
      </c>
      <c r="F5971">
        <v>1.7972999999999999</v>
      </c>
    </row>
    <row r="5972" spans="3:6" x14ac:dyDescent="0.25">
      <c r="C5972" s="131">
        <v>42877</v>
      </c>
      <c r="D5972">
        <v>1.8005</v>
      </c>
      <c r="F5972">
        <v>1.7968999999999999</v>
      </c>
    </row>
    <row r="5973" spans="3:6" x14ac:dyDescent="0.25">
      <c r="C5973" s="131">
        <v>42878</v>
      </c>
      <c r="D5973">
        <v>1.8037000000000001</v>
      </c>
      <c r="F5973">
        <v>1.8001</v>
      </c>
    </row>
    <row r="5974" spans="3:6" x14ac:dyDescent="0.25">
      <c r="C5974" s="131">
        <v>42879</v>
      </c>
      <c r="D5974">
        <v>1.8016000000000001</v>
      </c>
      <c r="F5974">
        <v>1.798</v>
      </c>
    </row>
    <row r="5975" spans="3:6" x14ac:dyDescent="0.25">
      <c r="C5975" s="131">
        <v>42880</v>
      </c>
      <c r="D5975">
        <v>1.8048</v>
      </c>
      <c r="F5975">
        <v>1.8011999999999999</v>
      </c>
    </row>
    <row r="5976" spans="3:6" x14ac:dyDescent="0.25">
      <c r="C5976" s="131">
        <v>42881</v>
      </c>
      <c r="D5976">
        <v>1.8065</v>
      </c>
      <c r="F5976">
        <v>1.8028999999999999</v>
      </c>
    </row>
    <row r="5977" spans="3:6" x14ac:dyDescent="0.25">
      <c r="C5977" s="131">
        <v>42884</v>
      </c>
      <c r="D5977">
        <v>1.8065</v>
      </c>
      <c r="F5977">
        <v>1.8028999999999999</v>
      </c>
    </row>
    <row r="5978" spans="3:6" x14ac:dyDescent="0.25">
      <c r="C5978" s="131">
        <v>42885</v>
      </c>
      <c r="D5978">
        <v>1.8084</v>
      </c>
      <c r="F5978">
        <v>1.8048</v>
      </c>
    </row>
    <row r="5979" spans="3:6" x14ac:dyDescent="0.25">
      <c r="C5979" s="131">
        <v>42886</v>
      </c>
      <c r="D5979">
        <v>1.8093999999999999</v>
      </c>
      <c r="F5979">
        <v>1.8058000000000001</v>
      </c>
    </row>
    <row r="5980" spans="3:6" x14ac:dyDescent="0.25">
      <c r="C5980" s="131">
        <v>42887</v>
      </c>
      <c r="D5980">
        <v>1.8085</v>
      </c>
      <c r="F5980">
        <v>1.8048999999999999</v>
      </c>
    </row>
    <row r="5981" spans="3:6" x14ac:dyDescent="0.25">
      <c r="C5981" s="131">
        <v>42888</v>
      </c>
      <c r="D5981">
        <v>1.8070999999999999</v>
      </c>
      <c r="F5981">
        <v>1.8035000000000001</v>
      </c>
    </row>
    <row r="5982" spans="3:6" x14ac:dyDescent="0.25">
      <c r="C5982" s="131">
        <v>42891</v>
      </c>
      <c r="D5982">
        <v>1.8086</v>
      </c>
      <c r="F5982">
        <v>1.8048999999999999</v>
      </c>
    </row>
    <row r="5983" spans="3:6" x14ac:dyDescent="0.25">
      <c r="C5983" s="131">
        <v>42892</v>
      </c>
      <c r="D5983">
        <v>1.8102</v>
      </c>
      <c r="F5983">
        <v>1.8066</v>
      </c>
    </row>
    <row r="5984" spans="3:6" x14ac:dyDescent="0.25">
      <c r="C5984" s="131">
        <v>42893</v>
      </c>
      <c r="D5984">
        <v>1.8091999999999999</v>
      </c>
      <c r="F5984">
        <v>1.8056000000000001</v>
      </c>
    </row>
    <row r="5985" spans="3:6" x14ac:dyDescent="0.25">
      <c r="C5985" s="131">
        <v>42894</v>
      </c>
      <c r="D5985">
        <v>1.8081</v>
      </c>
      <c r="F5985">
        <v>1.8044</v>
      </c>
    </row>
    <row r="5986" spans="3:6" x14ac:dyDescent="0.25">
      <c r="C5986" s="131">
        <v>42895</v>
      </c>
      <c r="D5986">
        <v>1.8081</v>
      </c>
      <c r="F5986">
        <v>1.8045</v>
      </c>
    </row>
    <row r="5987" spans="3:6" x14ac:dyDescent="0.25">
      <c r="C5987" s="131">
        <v>42899</v>
      </c>
      <c r="D5987">
        <v>1.8089</v>
      </c>
      <c r="F5987">
        <v>1.8052999999999999</v>
      </c>
    </row>
    <row r="5988" spans="3:6" x14ac:dyDescent="0.25">
      <c r="C5988" s="131">
        <v>42900</v>
      </c>
      <c r="D5988">
        <v>1.8077000000000001</v>
      </c>
      <c r="F5988">
        <v>1.8041</v>
      </c>
    </row>
    <row r="5989" spans="3:6" x14ac:dyDescent="0.25">
      <c r="C5989" s="131">
        <v>42901</v>
      </c>
      <c r="D5989">
        <v>1.8098000000000001</v>
      </c>
      <c r="F5989">
        <v>1.8062</v>
      </c>
    </row>
    <row r="5990" spans="3:6" x14ac:dyDescent="0.25">
      <c r="C5990" s="131">
        <v>42902</v>
      </c>
      <c r="D5990">
        <v>1.8064</v>
      </c>
      <c r="F5990">
        <v>1.8028</v>
      </c>
    </row>
    <row r="5991" spans="3:6" x14ac:dyDescent="0.25">
      <c r="C5991" s="131">
        <v>42905</v>
      </c>
      <c r="D5991">
        <v>1.8066</v>
      </c>
      <c r="F5991">
        <v>1.8029999999999999</v>
      </c>
    </row>
    <row r="5992" spans="3:6" x14ac:dyDescent="0.25">
      <c r="C5992" s="131">
        <v>42906</v>
      </c>
      <c r="D5992">
        <v>1.8048</v>
      </c>
      <c r="F5992">
        <v>1.8011999999999999</v>
      </c>
    </row>
    <row r="5993" spans="3:6" x14ac:dyDescent="0.25">
      <c r="C5993" s="131">
        <v>42907</v>
      </c>
      <c r="D5993">
        <v>1.8070999999999999</v>
      </c>
      <c r="F5993">
        <v>1.8033999999999999</v>
      </c>
    </row>
    <row r="5994" spans="3:6" x14ac:dyDescent="0.25">
      <c r="C5994" s="131">
        <v>42908</v>
      </c>
      <c r="D5994">
        <v>1.8088</v>
      </c>
      <c r="F5994">
        <v>1.8051999999999999</v>
      </c>
    </row>
    <row r="5995" spans="3:6" x14ac:dyDescent="0.25">
      <c r="C5995" s="131">
        <v>42909</v>
      </c>
      <c r="D5995">
        <v>1.8091999999999999</v>
      </c>
      <c r="F5995">
        <v>1.8056000000000001</v>
      </c>
    </row>
    <row r="5996" spans="3:6" x14ac:dyDescent="0.25">
      <c r="C5996" s="131">
        <v>42912</v>
      </c>
      <c r="D5996">
        <v>1.8090999999999999</v>
      </c>
      <c r="F5996">
        <v>1.8055000000000001</v>
      </c>
    </row>
    <row r="5997" spans="3:6" x14ac:dyDescent="0.25">
      <c r="C5997" s="131">
        <v>42913</v>
      </c>
      <c r="D5997">
        <v>1.8106</v>
      </c>
      <c r="F5997">
        <v>1.8069999999999999</v>
      </c>
    </row>
    <row r="5998" spans="3:6" x14ac:dyDescent="0.25">
      <c r="C5998" s="131">
        <v>42914</v>
      </c>
      <c r="D5998">
        <v>1.8033999999999999</v>
      </c>
      <c r="F5998">
        <v>1.7998000000000001</v>
      </c>
    </row>
    <row r="5999" spans="3:6" x14ac:dyDescent="0.25">
      <c r="C5999" s="131">
        <v>42915</v>
      </c>
      <c r="D5999">
        <v>1.7996000000000001</v>
      </c>
      <c r="F5999">
        <v>1.796</v>
      </c>
    </row>
    <row r="6000" spans="3:6" x14ac:dyDescent="0.25">
      <c r="C6000" s="131">
        <v>42916</v>
      </c>
      <c r="D6000">
        <v>1.7941</v>
      </c>
      <c r="F6000">
        <v>1.7905</v>
      </c>
    </row>
    <row r="6001" spans="3:6" x14ac:dyDescent="0.25">
      <c r="C6001" s="131">
        <v>42919</v>
      </c>
      <c r="D6001">
        <v>1.7938000000000001</v>
      </c>
      <c r="F6001">
        <v>1.7902</v>
      </c>
    </row>
    <row r="6002" spans="3:6" x14ac:dyDescent="0.25">
      <c r="C6002" s="131">
        <v>42920</v>
      </c>
      <c r="D6002">
        <v>1.7986</v>
      </c>
      <c r="F6002">
        <v>1.7949999999999999</v>
      </c>
    </row>
    <row r="6003" spans="3:6" x14ac:dyDescent="0.25">
      <c r="C6003" s="131">
        <v>42921</v>
      </c>
      <c r="D6003">
        <v>1.7969999999999999</v>
      </c>
      <c r="F6003">
        <v>1.7934000000000001</v>
      </c>
    </row>
    <row r="6004" spans="3:6" x14ac:dyDescent="0.25">
      <c r="C6004" s="131">
        <v>42922</v>
      </c>
      <c r="D6004">
        <v>1.7957000000000001</v>
      </c>
      <c r="F6004">
        <v>1.7921</v>
      </c>
    </row>
    <row r="6005" spans="3:6" x14ac:dyDescent="0.25">
      <c r="C6005" s="131">
        <v>42923</v>
      </c>
      <c r="D6005">
        <v>1.7899</v>
      </c>
      <c r="F6005">
        <v>1.7863</v>
      </c>
    </row>
    <row r="6006" spans="3:6" x14ac:dyDescent="0.25">
      <c r="C6006" s="131">
        <v>42926</v>
      </c>
      <c r="D6006">
        <v>1.7901</v>
      </c>
      <c r="F6006">
        <v>1.7866</v>
      </c>
    </row>
    <row r="6007" spans="3:6" x14ac:dyDescent="0.25">
      <c r="C6007" s="131">
        <v>42927</v>
      </c>
      <c r="D6007">
        <v>1.7887</v>
      </c>
      <c r="F6007">
        <v>1.7850999999999999</v>
      </c>
    </row>
    <row r="6008" spans="3:6" x14ac:dyDescent="0.25">
      <c r="C6008" s="131">
        <v>42928</v>
      </c>
      <c r="D6008">
        <v>1.7906</v>
      </c>
      <c r="F6008">
        <v>1.7869999999999999</v>
      </c>
    </row>
    <row r="6009" spans="3:6" x14ac:dyDescent="0.25">
      <c r="C6009" s="131">
        <v>42929</v>
      </c>
      <c r="D6009">
        <v>1.7942</v>
      </c>
      <c r="F6009">
        <v>1.7906</v>
      </c>
    </row>
    <row r="6010" spans="3:6" x14ac:dyDescent="0.25">
      <c r="C6010" s="131">
        <v>42930</v>
      </c>
      <c r="D6010">
        <v>1.7922</v>
      </c>
      <c r="F6010">
        <v>1.7886</v>
      </c>
    </row>
    <row r="6011" spans="3:6" x14ac:dyDescent="0.25">
      <c r="C6011" s="131">
        <v>42933</v>
      </c>
      <c r="D6011">
        <v>1.7911999999999999</v>
      </c>
      <c r="F6011">
        <v>1.7876000000000001</v>
      </c>
    </row>
    <row r="6012" spans="3:6" x14ac:dyDescent="0.25">
      <c r="C6012" s="131">
        <v>42934</v>
      </c>
      <c r="D6012">
        <v>1.7874000000000001</v>
      </c>
      <c r="F6012">
        <v>1.7838000000000001</v>
      </c>
    </row>
    <row r="6013" spans="3:6" x14ac:dyDescent="0.25">
      <c r="C6013" s="131">
        <v>42935</v>
      </c>
      <c r="D6013">
        <v>1.7887999999999999</v>
      </c>
      <c r="F6013">
        <v>1.7853000000000001</v>
      </c>
    </row>
    <row r="6014" spans="3:6" x14ac:dyDescent="0.25">
      <c r="C6014" s="131">
        <v>42936</v>
      </c>
      <c r="D6014">
        <v>1.7876000000000001</v>
      </c>
      <c r="F6014">
        <v>1.7841</v>
      </c>
    </row>
    <row r="6015" spans="3:6" x14ac:dyDescent="0.25">
      <c r="C6015" s="131">
        <v>42937</v>
      </c>
      <c r="D6015">
        <v>1.7926</v>
      </c>
      <c r="F6015">
        <v>1.7889999999999999</v>
      </c>
    </row>
    <row r="6016" spans="3:6" x14ac:dyDescent="0.25">
      <c r="C6016" s="131">
        <v>42940</v>
      </c>
      <c r="D6016">
        <v>1.7942</v>
      </c>
      <c r="F6016">
        <v>1.7907</v>
      </c>
    </row>
    <row r="6017" spans="3:6" x14ac:dyDescent="0.25">
      <c r="C6017" s="131">
        <v>42941</v>
      </c>
      <c r="D6017">
        <v>1.794</v>
      </c>
      <c r="F6017">
        <v>1.7905</v>
      </c>
    </row>
    <row r="6018" spans="3:6" x14ac:dyDescent="0.25">
      <c r="C6018" s="131">
        <v>42942</v>
      </c>
      <c r="D6018">
        <v>1.7917000000000001</v>
      </c>
      <c r="F6018">
        <v>1.7881</v>
      </c>
    </row>
    <row r="6019" spans="3:6" x14ac:dyDescent="0.25">
      <c r="C6019" s="131">
        <v>42943</v>
      </c>
      <c r="D6019">
        <v>1.7948</v>
      </c>
      <c r="F6019">
        <v>1.7912999999999999</v>
      </c>
    </row>
    <row r="6020" spans="3:6" x14ac:dyDescent="0.25">
      <c r="C6020" s="131">
        <v>42944</v>
      </c>
      <c r="D6020">
        <v>1.7951999999999999</v>
      </c>
      <c r="F6020">
        <v>1.7916000000000001</v>
      </c>
    </row>
    <row r="6021" spans="3:6" x14ac:dyDescent="0.25">
      <c r="C6021" s="131">
        <v>42947</v>
      </c>
      <c r="D6021">
        <v>1.7964</v>
      </c>
      <c r="F6021">
        <v>1.7927999999999999</v>
      </c>
    </row>
    <row r="6022" spans="3:6" x14ac:dyDescent="0.25">
      <c r="C6022" s="131">
        <v>42948</v>
      </c>
      <c r="D6022">
        <v>1.7943</v>
      </c>
      <c r="F6022">
        <v>1.7907</v>
      </c>
    </row>
    <row r="6023" spans="3:6" x14ac:dyDescent="0.25">
      <c r="C6023" s="131">
        <v>42949</v>
      </c>
      <c r="D6023">
        <v>1.7951999999999999</v>
      </c>
      <c r="F6023">
        <v>1.7916000000000001</v>
      </c>
    </row>
    <row r="6024" spans="3:6" x14ac:dyDescent="0.25">
      <c r="C6024" s="131">
        <v>42950</v>
      </c>
      <c r="D6024">
        <v>1.7975000000000001</v>
      </c>
      <c r="F6024">
        <v>1.7939000000000001</v>
      </c>
    </row>
    <row r="6025" spans="3:6" x14ac:dyDescent="0.25">
      <c r="C6025" s="131">
        <v>42951</v>
      </c>
      <c r="D6025">
        <v>1.7995000000000001</v>
      </c>
      <c r="F6025">
        <v>1.7959000000000001</v>
      </c>
    </row>
    <row r="6026" spans="3:6" x14ac:dyDescent="0.25">
      <c r="C6026" s="131">
        <v>42954</v>
      </c>
      <c r="D6026">
        <v>1.7990999999999999</v>
      </c>
      <c r="F6026">
        <v>1.7955000000000001</v>
      </c>
    </row>
    <row r="6027" spans="3:6" x14ac:dyDescent="0.25">
      <c r="C6027" s="131">
        <v>42955</v>
      </c>
      <c r="D6027">
        <v>1.7994000000000001</v>
      </c>
      <c r="F6027">
        <v>1.7958000000000001</v>
      </c>
    </row>
    <row r="6028" spans="3:6" x14ac:dyDescent="0.25">
      <c r="C6028" s="131">
        <v>42956</v>
      </c>
      <c r="D6028">
        <v>1.7981</v>
      </c>
      <c r="F6028">
        <v>1.7945</v>
      </c>
    </row>
    <row r="6029" spans="3:6" x14ac:dyDescent="0.25">
      <c r="C6029" s="131">
        <v>42957</v>
      </c>
      <c r="D6029">
        <v>1.7976000000000001</v>
      </c>
      <c r="F6029">
        <v>1.794</v>
      </c>
    </row>
    <row r="6030" spans="3:6" x14ac:dyDescent="0.25">
      <c r="C6030" s="131">
        <v>42958</v>
      </c>
      <c r="D6030">
        <v>1.8019000000000001</v>
      </c>
      <c r="F6030">
        <v>1.7983</v>
      </c>
    </row>
    <row r="6031" spans="3:6" x14ac:dyDescent="0.25">
      <c r="C6031" s="131">
        <v>42961</v>
      </c>
      <c r="D6031">
        <v>1.8004</v>
      </c>
      <c r="F6031">
        <v>1.7968</v>
      </c>
    </row>
    <row r="6032" spans="3:6" x14ac:dyDescent="0.25">
      <c r="C6032" s="131">
        <v>42962</v>
      </c>
      <c r="D6032">
        <v>1.7988999999999999</v>
      </c>
      <c r="F6032">
        <v>1.7952999999999999</v>
      </c>
    </row>
    <row r="6033" spans="3:6" x14ac:dyDescent="0.25">
      <c r="C6033" s="131">
        <v>42963</v>
      </c>
      <c r="D6033">
        <v>1.7971999999999999</v>
      </c>
      <c r="F6033">
        <v>1.7937000000000001</v>
      </c>
    </row>
    <row r="6034" spans="3:6" x14ac:dyDescent="0.25">
      <c r="C6034" s="131">
        <v>42964</v>
      </c>
      <c r="D6034">
        <v>1.7985</v>
      </c>
      <c r="F6034">
        <v>1.7948999999999999</v>
      </c>
    </row>
    <row r="6035" spans="3:6" x14ac:dyDescent="0.25">
      <c r="C6035" s="131">
        <v>42965</v>
      </c>
      <c r="D6035">
        <v>1.8002</v>
      </c>
      <c r="F6035">
        <v>1.7966</v>
      </c>
    </row>
    <row r="6036" spans="3:6" x14ac:dyDescent="0.25">
      <c r="C6036" s="131">
        <v>42968</v>
      </c>
      <c r="D6036">
        <v>1.7988999999999999</v>
      </c>
      <c r="F6036">
        <v>1.7952999999999999</v>
      </c>
    </row>
    <row r="6037" spans="3:6" x14ac:dyDescent="0.25">
      <c r="C6037" s="131">
        <v>42969</v>
      </c>
      <c r="D6037">
        <v>1.7987</v>
      </c>
      <c r="F6037">
        <v>1.7950999999999999</v>
      </c>
    </row>
    <row r="6038" spans="3:6" x14ac:dyDescent="0.25">
      <c r="C6038" s="131">
        <v>42970</v>
      </c>
      <c r="D6038">
        <v>1.7968999999999999</v>
      </c>
      <c r="F6038">
        <v>1.7932999999999999</v>
      </c>
    </row>
    <row r="6039" spans="3:6" x14ac:dyDescent="0.25">
      <c r="C6039" s="131">
        <v>42971</v>
      </c>
      <c r="D6039">
        <v>1.8004</v>
      </c>
      <c r="F6039">
        <v>1.7968</v>
      </c>
    </row>
    <row r="6040" spans="3:6" x14ac:dyDescent="0.25">
      <c r="C6040" s="131">
        <v>42972</v>
      </c>
      <c r="D6040">
        <v>1.7992999999999999</v>
      </c>
      <c r="F6040">
        <v>1.7957000000000001</v>
      </c>
    </row>
    <row r="6041" spans="3:6" x14ac:dyDescent="0.25">
      <c r="C6041" s="131">
        <v>42975</v>
      </c>
      <c r="D6041">
        <v>1.7975000000000001</v>
      </c>
      <c r="F6041">
        <v>1.7939000000000001</v>
      </c>
    </row>
    <row r="6042" spans="3:6" x14ac:dyDescent="0.25">
      <c r="C6042" s="131">
        <v>42976</v>
      </c>
      <c r="D6042">
        <v>1.8006</v>
      </c>
      <c r="F6042">
        <v>1.7969999999999999</v>
      </c>
    </row>
    <row r="6043" spans="3:6" x14ac:dyDescent="0.25">
      <c r="C6043" s="131">
        <v>42977</v>
      </c>
      <c r="D6043">
        <v>1.7968</v>
      </c>
      <c r="F6043">
        <v>1.7931999999999999</v>
      </c>
    </row>
    <row r="6044" spans="3:6" x14ac:dyDescent="0.25">
      <c r="C6044" s="131">
        <v>42978</v>
      </c>
      <c r="D6044">
        <v>1.7949999999999999</v>
      </c>
      <c r="F6044">
        <v>1.7914000000000001</v>
      </c>
    </row>
    <row r="6045" spans="3:6" x14ac:dyDescent="0.25">
      <c r="C6045" s="131">
        <v>42979</v>
      </c>
      <c r="D6045">
        <v>1.7988999999999999</v>
      </c>
      <c r="F6045">
        <v>1.7952999999999999</v>
      </c>
    </row>
    <row r="6046" spans="3:6" x14ac:dyDescent="0.25">
      <c r="C6046" s="131">
        <v>42982</v>
      </c>
      <c r="D6046">
        <v>1.8019000000000001</v>
      </c>
      <c r="F6046">
        <v>1.7983</v>
      </c>
    </row>
    <row r="6047" spans="3:6" x14ac:dyDescent="0.25">
      <c r="C6047" s="131">
        <v>42983</v>
      </c>
      <c r="D6047">
        <v>1.7976000000000001</v>
      </c>
      <c r="F6047">
        <v>1.7941</v>
      </c>
    </row>
    <row r="6048" spans="3:6" x14ac:dyDescent="0.25">
      <c r="C6048" s="131">
        <v>42984</v>
      </c>
      <c r="D6048">
        <v>1.8030999999999999</v>
      </c>
      <c r="F6048">
        <v>1.7995000000000001</v>
      </c>
    </row>
    <row r="6049" spans="3:6" x14ac:dyDescent="0.25">
      <c r="C6049" s="131">
        <v>42985</v>
      </c>
      <c r="D6049">
        <v>1.7995000000000001</v>
      </c>
      <c r="F6049">
        <v>1.7959000000000001</v>
      </c>
    </row>
    <row r="6050" spans="3:6" x14ac:dyDescent="0.25">
      <c r="C6050" s="131">
        <v>42986</v>
      </c>
      <c r="D6050">
        <v>1.8037000000000001</v>
      </c>
      <c r="F6050">
        <v>1.8001</v>
      </c>
    </row>
    <row r="6051" spans="3:6" x14ac:dyDescent="0.25">
      <c r="C6051" s="131">
        <v>42989</v>
      </c>
      <c r="D6051">
        <v>1.8027</v>
      </c>
      <c r="F6051">
        <v>1.7990999999999999</v>
      </c>
    </row>
    <row r="6052" spans="3:6" x14ac:dyDescent="0.25">
      <c r="C6052" s="131">
        <v>42990</v>
      </c>
      <c r="D6052">
        <v>1.8007</v>
      </c>
      <c r="F6052">
        <v>1.7970999999999999</v>
      </c>
    </row>
    <row r="6053" spans="3:6" x14ac:dyDescent="0.25">
      <c r="C6053" s="131">
        <v>42991</v>
      </c>
      <c r="D6053">
        <v>1.7985</v>
      </c>
      <c r="F6053">
        <v>1.7948999999999999</v>
      </c>
    </row>
    <row r="6054" spans="3:6" x14ac:dyDescent="0.25">
      <c r="C6054" s="131">
        <v>42992</v>
      </c>
      <c r="D6054">
        <v>1.794</v>
      </c>
      <c r="F6054">
        <v>1.7904</v>
      </c>
    </row>
    <row r="6055" spans="3:6" x14ac:dyDescent="0.25">
      <c r="C6055" s="131">
        <v>42993</v>
      </c>
      <c r="D6055">
        <v>1.7922</v>
      </c>
      <c r="F6055">
        <v>1.7886</v>
      </c>
    </row>
    <row r="6056" spans="3:6" x14ac:dyDescent="0.25">
      <c r="C6056" s="131">
        <v>42996</v>
      </c>
      <c r="D6056">
        <v>1.7883</v>
      </c>
      <c r="F6056">
        <v>1.7847999999999999</v>
      </c>
    </row>
    <row r="6057" spans="3:6" x14ac:dyDescent="0.25">
      <c r="C6057" s="131">
        <v>42997</v>
      </c>
      <c r="D6057">
        <v>1.7869999999999999</v>
      </c>
      <c r="F6057">
        <v>1.7835000000000001</v>
      </c>
    </row>
    <row r="6058" spans="3:6" x14ac:dyDescent="0.25">
      <c r="C6058" s="131">
        <v>42998</v>
      </c>
      <c r="D6058">
        <v>1.7865</v>
      </c>
      <c r="F6058">
        <v>1.7829999999999999</v>
      </c>
    </row>
    <row r="6059" spans="3:6" x14ac:dyDescent="0.25">
      <c r="C6059" s="131">
        <v>42999</v>
      </c>
      <c r="D6059">
        <v>1.7869999999999999</v>
      </c>
      <c r="F6059">
        <v>1.7834000000000001</v>
      </c>
    </row>
    <row r="6060" spans="3:6" x14ac:dyDescent="0.25">
      <c r="C6060" s="131">
        <v>43000</v>
      </c>
      <c r="D6060">
        <v>1.7892999999999999</v>
      </c>
      <c r="F6060">
        <v>1.7857000000000001</v>
      </c>
    </row>
    <row r="6061" spans="3:6" x14ac:dyDescent="0.25">
      <c r="C6061" s="131">
        <v>43003</v>
      </c>
      <c r="D6061">
        <v>1.7885</v>
      </c>
      <c r="F6061">
        <v>1.7848999999999999</v>
      </c>
    </row>
    <row r="6062" spans="3:6" x14ac:dyDescent="0.25">
      <c r="C6062" s="131">
        <v>43004</v>
      </c>
      <c r="D6062">
        <v>1.7910999999999999</v>
      </c>
      <c r="F6062">
        <v>1.7875000000000001</v>
      </c>
    </row>
    <row r="6063" spans="3:6" x14ac:dyDescent="0.25">
      <c r="C6063" s="131">
        <v>43005</v>
      </c>
      <c r="D6063">
        <v>1.7914000000000001</v>
      </c>
      <c r="F6063">
        <v>1.7878000000000001</v>
      </c>
    </row>
    <row r="6064" spans="3:6" x14ac:dyDescent="0.25">
      <c r="C6064" s="131">
        <v>43006</v>
      </c>
      <c r="D6064">
        <v>1.7865</v>
      </c>
      <c r="F6064">
        <v>1.7828999999999999</v>
      </c>
    </row>
    <row r="6065" spans="3:6" x14ac:dyDescent="0.25">
      <c r="C6065" s="131">
        <v>43007</v>
      </c>
      <c r="D6065">
        <v>1.7887999999999999</v>
      </c>
      <c r="F6065">
        <v>1.7851999999999999</v>
      </c>
    </row>
    <row r="6066" spans="3:6" x14ac:dyDescent="0.25">
      <c r="C6066" s="131">
        <v>43008</v>
      </c>
      <c r="D6066">
        <v>1.7887999999999999</v>
      </c>
      <c r="F6066">
        <v>1.7851999999999999</v>
      </c>
    </row>
    <row r="6067" spans="3:6" x14ac:dyDescent="0.25">
      <c r="C6067" s="131">
        <v>43011</v>
      </c>
      <c r="D6067">
        <v>1.7887999999999999</v>
      </c>
      <c r="F6067">
        <v>1.7851999999999999</v>
      </c>
    </row>
    <row r="6068" spans="3:6" x14ac:dyDescent="0.25">
      <c r="C6068" s="131">
        <v>43012</v>
      </c>
      <c r="D6068">
        <v>1.7910999999999999</v>
      </c>
      <c r="F6068">
        <v>1.7875000000000001</v>
      </c>
    </row>
    <row r="6069" spans="3:6" x14ac:dyDescent="0.25">
      <c r="C6069" s="131">
        <v>43013</v>
      </c>
      <c r="D6069">
        <v>1.794</v>
      </c>
      <c r="F6069">
        <v>1.7904</v>
      </c>
    </row>
    <row r="6070" spans="3:6" x14ac:dyDescent="0.25">
      <c r="C6070" s="131">
        <v>43014</v>
      </c>
      <c r="D6070">
        <v>1.7914000000000001</v>
      </c>
      <c r="F6070">
        <v>1.7878000000000001</v>
      </c>
    </row>
    <row r="6071" spans="3:6" x14ac:dyDescent="0.25">
      <c r="C6071" s="131">
        <v>43017</v>
      </c>
      <c r="D6071">
        <v>1.7919</v>
      </c>
      <c r="F6071">
        <v>1.7883</v>
      </c>
    </row>
    <row r="6072" spans="3:6" x14ac:dyDescent="0.25">
      <c r="C6072" s="131">
        <v>43018</v>
      </c>
      <c r="D6072">
        <v>1.7909999999999999</v>
      </c>
      <c r="F6072">
        <v>1.7875000000000001</v>
      </c>
    </row>
    <row r="6073" spans="3:6" x14ac:dyDescent="0.25">
      <c r="C6073" s="131">
        <v>43019</v>
      </c>
      <c r="D6073">
        <v>1.7921</v>
      </c>
      <c r="F6073">
        <v>1.7885</v>
      </c>
    </row>
    <row r="6074" spans="3:6" x14ac:dyDescent="0.25">
      <c r="C6074" s="131">
        <v>43020</v>
      </c>
      <c r="D6074">
        <v>1.7935000000000001</v>
      </c>
      <c r="F6074">
        <v>1.7899</v>
      </c>
    </row>
    <row r="6075" spans="3:6" x14ac:dyDescent="0.25">
      <c r="C6075" s="131">
        <v>43021</v>
      </c>
      <c r="D6075">
        <v>1.7942</v>
      </c>
      <c r="F6075">
        <v>1.7906</v>
      </c>
    </row>
    <row r="6076" spans="3:6" x14ac:dyDescent="0.25">
      <c r="C6076" s="131">
        <v>43024</v>
      </c>
      <c r="D6076">
        <v>1.7970999999999999</v>
      </c>
      <c r="F6076">
        <v>1.7935000000000001</v>
      </c>
    </row>
    <row r="6077" spans="3:6" x14ac:dyDescent="0.25">
      <c r="C6077" s="131">
        <v>43025</v>
      </c>
      <c r="D6077">
        <v>1.7963</v>
      </c>
      <c r="F6077">
        <v>1.7927</v>
      </c>
    </row>
    <row r="6078" spans="3:6" x14ac:dyDescent="0.25">
      <c r="C6078" s="131">
        <v>43026</v>
      </c>
      <c r="D6078">
        <v>1.7992999999999999</v>
      </c>
      <c r="F6078">
        <v>1.7957000000000001</v>
      </c>
    </row>
    <row r="6079" spans="3:6" x14ac:dyDescent="0.25">
      <c r="C6079" s="131">
        <v>43027</v>
      </c>
      <c r="D6079">
        <v>1.7958000000000001</v>
      </c>
      <c r="F6079">
        <v>1.7923</v>
      </c>
    </row>
    <row r="6080" spans="3:6" x14ac:dyDescent="0.25">
      <c r="C6080" s="131">
        <v>43028</v>
      </c>
      <c r="D6080">
        <v>1.7952999999999999</v>
      </c>
      <c r="F6080">
        <v>1.7918000000000001</v>
      </c>
    </row>
    <row r="6081" spans="3:6" x14ac:dyDescent="0.25">
      <c r="C6081" s="131">
        <v>43031</v>
      </c>
      <c r="D6081">
        <v>1.7947</v>
      </c>
      <c r="F6081">
        <v>1.7910999999999999</v>
      </c>
    </row>
    <row r="6082" spans="3:6" x14ac:dyDescent="0.25">
      <c r="C6082" s="131">
        <v>43032</v>
      </c>
      <c r="D6082">
        <v>1.7975000000000001</v>
      </c>
      <c r="F6082">
        <v>1.7939000000000001</v>
      </c>
    </row>
    <row r="6083" spans="3:6" x14ac:dyDescent="0.25">
      <c r="C6083" s="131">
        <v>43033</v>
      </c>
      <c r="D6083">
        <v>1.7996000000000001</v>
      </c>
      <c r="F6083">
        <v>1.796</v>
      </c>
    </row>
    <row r="6084" spans="3:6" x14ac:dyDescent="0.25">
      <c r="C6084" s="131">
        <v>43034</v>
      </c>
      <c r="D6084">
        <v>1.8002</v>
      </c>
      <c r="F6084">
        <v>1.7966</v>
      </c>
    </row>
    <row r="6085" spans="3:6" x14ac:dyDescent="0.25">
      <c r="C6085" s="131">
        <v>43035</v>
      </c>
      <c r="D6085">
        <v>1.7984</v>
      </c>
      <c r="F6085">
        <v>1.7948</v>
      </c>
    </row>
    <row r="6086" spans="3:6" x14ac:dyDescent="0.25">
      <c r="C6086" s="131">
        <v>43038</v>
      </c>
      <c r="D6086">
        <v>1.8024</v>
      </c>
      <c r="F6086">
        <v>1.7988</v>
      </c>
    </row>
    <row r="6087" spans="3:6" x14ac:dyDescent="0.25">
      <c r="C6087" s="131">
        <v>43039</v>
      </c>
      <c r="D6087">
        <v>1.8073999999999999</v>
      </c>
      <c r="F6087">
        <v>1.8037000000000001</v>
      </c>
    </row>
    <row r="6088" spans="3:6" x14ac:dyDescent="0.25">
      <c r="C6088" s="131">
        <v>43040</v>
      </c>
      <c r="D6088">
        <v>1.8046</v>
      </c>
      <c r="F6088">
        <v>1.8009999999999999</v>
      </c>
    </row>
    <row r="6089" spans="3:6" x14ac:dyDescent="0.25">
      <c r="C6089" s="131">
        <v>43041</v>
      </c>
      <c r="D6089">
        <v>1.8082</v>
      </c>
      <c r="F6089">
        <v>1.8046</v>
      </c>
    </row>
    <row r="6090" spans="3:6" x14ac:dyDescent="0.25">
      <c r="C6090" s="131">
        <v>43042</v>
      </c>
      <c r="D6090">
        <v>1.8149999999999999</v>
      </c>
      <c r="F6090">
        <v>1.8112999999999999</v>
      </c>
    </row>
    <row r="6091" spans="3:6" x14ac:dyDescent="0.25">
      <c r="C6091" s="131">
        <v>43045</v>
      </c>
      <c r="D6091">
        <v>1.8149999999999999</v>
      </c>
      <c r="F6091">
        <v>1.8113999999999999</v>
      </c>
    </row>
    <row r="6092" spans="3:6" x14ac:dyDescent="0.25">
      <c r="C6092" s="131">
        <v>43046</v>
      </c>
      <c r="D6092">
        <v>1.8141</v>
      </c>
      <c r="F6092">
        <v>1.8105</v>
      </c>
    </row>
    <row r="6093" spans="3:6" x14ac:dyDescent="0.25">
      <c r="C6093" s="131">
        <v>43047</v>
      </c>
      <c r="D6093">
        <v>1.8141</v>
      </c>
      <c r="F6093">
        <v>1.8104</v>
      </c>
    </row>
    <row r="6094" spans="3:6" x14ac:dyDescent="0.25">
      <c r="C6094" s="131">
        <v>43048</v>
      </c>
      <c r="D6094">
        <v>1.8133999999999999</v>
      </c>
      <c r="F6094">
        <v>1.8098000000000001</v>
      </c>
    </row>
    <row r="6095" spans="3:6" x14ac:dyDescent="0.25">
      <c r="C6095" s="131">
        <v>43049</v>
      </c>
      <c r="D6095">
        <v>1.8129</v>
      </c>
      <c r="F6095">
        <v>1.8092999999999999</v>
      </c>
    </row>
    <row r="6096" spans="3:6" x14ac:dyDescent="0.25">
      <c r="C6096" s="131">
        <v>43052</v>
      </c>
      <c r="D6096">
        <v>1.8127</v>
      </c>
      <c r="F6096">
        <v>1.8089999999999999</v>
      </c>
    </row>
    <row r="6097" spans="3:6" x14ac:dyDescent="0.25">
      <c r="C6097" s="131">
        <v>43053</v>
      </c>
      <c r="D6097">
        <v>1.8090999999999999</v>
      </c>
      <c r="F6097">
        <v>1.8055000000000001</v>
      </c>
    </row>
    <row r="6098" spans="3:6" x14ac:dyDescent="0.25">
      <c r="C6098" s="131">
        <v>43054</v>
      </c>
      <c r="D6098">
        <v>1.8146</v>
      </c>
      <c r="F6098">
        <v>1.8109999999999999</v>
      </c>
    </row>
    <row r="6099" spans="3:6" x14ac:dyDescent="0.25">
      <c r="C6099" s="131">
        <v>43055</v>
      </c>
      <c r="D6099">
        <v>1.8145</v>
      </c>
      <c r="F6099">
        <v>1.8109</v>
      </c>
    </row>
    <row r="6100" spans="3:6" x14ac:dyDescent="0.25">
      <c r="C6100" s="131">
        <v>43056</v>
      </c>
      <c r="D6100">
        <v>1.8154999999999999</v>
      </c>
      <c r="F6100">
        <v>1.8119000000000001</v>
      </c>
    </row>
    <row r="6101" spans="3:6" x14ac:dyDescent="0.25">
      <c r="C6101" s="131">
        <v>43059</v>
      </c>
      <c r="D6101">
        <v>1.8172999999999999</v>
      </c>
      <c r="F6101">
        <v>1.8137000000000001</v>
      </c>
    </row>
    <row r="6102" spans="3:6" x14ac:dyDescent="0.25">
      <c r="C6102" s="131">
        <v>43060</v>
      </c>
      <c r="D6102">
        <v>1.8168</v>
      </c>
      <c r="F6102">
        <v>1.8131999999999999</v>
      </c>
    </row>
    <row r="6103" spans="3:6" x14ac:dyDescent="0.25">
      <c r="C6103" s="131">
        <v>43061</v>
      </c>
      <c r="D6103">
        <v>1.8184</v>
      </c>
      <c r="F6103">
        <v>1.8147</v>
      </c>
    </row>
    <row r="6104" spans="3:6" x14ac:dyDescent="0.25">
      <c r="C6104" s="131">
        <v>43062</v>
      </c>
      <c r="D6104">
        <v>1.8193999999999999</v>
      </c>
      <c r="F6104">
        <v>1.8157000000000001</v>
      </c>
    </row>
    <row r="6105" spans="3:6" x14ac:dyDescent="0.25">
      <c r="C6105" s="131">
        <v>43063</v>
      </c>
      <c r="D6105">
        <v>1.8202</v>
      </c>
      <c r="F6105">
        <v>1.8165</v>
      </c>
    </row>
    <row r="6106" spans="3:6" x14ac:dyDescent="0.25">
      <c r="C6106" s="131">
        <v>43066</v>
      </c>
      <c r="D6106">
        <v>1.8193999999999999</v>
      </c>
      <c r="F6106">
        <v>1.8158000000000001</v>
      </c>
    </row>
    <row r="6107" spans="3:6" x14ac:dyDescent="0.25">
      <c r="C6107" s="131">
        <v>43067</v>
      </c>
      <c r="D6107">
        <v>1.8218000000000001</v>
      </c>
      <c r="F6107">
        <v>1.8182</v>
      </c>
    </row>
    <row r="6108" spans="3:6" x14ac:dyDescent="0.25">
      <c r="C6108" s="131">
        <v>43068</v>
      </c>
      <c r="D6108">
        <v>1.8239000000000001</v>
      </c>
      <c r="F6108">
        <v>1.8203</v>
      </c>
    </row>
    <row r="6109" spans="3:6" x14ac:dyDescent="0.25">
      <c r="C6109" s="131">
        <v>43069</v>
      </c>
      <c r="D6109">
        <v>1.8216000000000001</v>
      </c>
      <c r="F6109">
        <v>1.8179000000000001</v>
      </c>
    </row>
    <row r="6110" spans="3:6" x14ac:dyDescent="0.25">
      <c r="C6110" s="131">
        <v>43070</v>
      </c>
      <c r="D6110">
        <v>1.8188</v>
      </c>
      <c r="F6110">
        <v>1.8151999999999999</v>
      </c>
    </row>
    <row r="6111" spans="3:6" x14ac:dyDescent="0.25">
      <c r="C6111" s="131">
        <v>43073</v>
      </c>
      <c r="D6111">
        <v>1.8184</v>
      </c>
      <c r="F6111">
        <v>1.8148</v>
      </c>
    </row>
    <row r="6112" spans="3:6" x14ac:dyDescent="0.25">
      <c r="C6112" s="131">
        <v>43074</v>
      </c>
      <c r="D6112">
        <v>1.8144</v>
      </c>
      <c r="F6112">
        <v>1.8107</v>
      </c>
    </row>
    <row r="6113" spans="3:6" x14ac:dyDescent="0.25">
      <c r="C6113" s="131">
        <v>43075</v>
      </c>
      <c r="D6113">
        <v>1.8207</v>
      </c>
      <c r="F6113">
        <v>1.8169999999999999</v>
      </c>
    </row>
    <row r="6114" spans="3:6" x14ac:dyDescent="0.25">
      <c r="C6114" s="131">
        <v>43076</v>
      </c>
      <c r="D6114">
        <v>1.8209</v>
      </c>
      <c r="F6114">
        <v>1.8172999999999999</v>
      </c>
    </row>
    <row r="6115" spans="3:6" x14ac:dyDescent="0.25">
      <c r="C6115" s="131">
        <v>43077</v>
      </c>
      <c r="D6115">
        <v>1.82</v>
      </c>
      <c r="F6115">
        <v>1.8163</v>
      </c>
    </row>
    <row r="6116" spans="3:6" x14ac:dyDescent="0.25">
      <c r="C6116" s="131">
        <v>43080</v>
      </c>
      <c r="D6116">
        <v>1.8180000000000001</v>
      </c>
      <c r="F6116">
        <v>1.8143</v>
      </c>
    </row>
    <row r="6117" spans="3:6" x14ac:dyDescent="0.25">
      <c r="C6117" s="131">
        <v>43081</v>
      </c>
      <c r="D6117">
        <v>1.82</v>
      </c>
      <c r="F6117">
        <v>1.8164</v>
      </c>
    </row>
    <row r="6118" spans="3:6" x14ac:dyDescent="0.25">
      <c r="C6118" s="131">
        <v>43082</v>
      </c>
      <c r="D6118">
        <v>1.8199000000000001</v>
      </c>
      <c r="F6118">
        <v>1.8163</v>
      </c>
    </row>
    <row r="6119" spans="3:6" x14ac:dyDescent="0.25">
      <c r="C6119" s="131">
        <v>43083</v>
      </c>
      <c r="D6119">
        <v>1.8169999999999999</v>
      </c>
      <c r="F6119">
        <v>1.8133999999999999</v>
      </c>
    </row>
    <row r="6120" spans="3:6" x14ac:dyDescent="0.25">
      <c r="C6120" s="131">
        <v>43084</v>
      </c>
      <c r="D6120">
        <v>1.8192999999999999</v>
      </c>
      <c r="F6120">
        <v>1.8156000000000001</v>
      </c>
    </row>
    <row r="6121" spans="3:6" x14ac:dyDescent="0.25">
      <c r="C6121" s="131">
        <v>43087</v>
      </c>
      <c r="D6121">
        <v>1.8180000000000001</v>
      </c>
      <c r="F6121">
        <v>1.8144</v>
      </c>
    </row>
    <row r="6122" spans="3:6" x14ac:dyDescent="0.25">
      <c r="C6122" s="131">
        <v>43088</v>
      </c>
      <c r="D6122">
        <v>1.8152999999999999</v>
      </c>
      <c r="F6122">
        <v>1.8117000000000001</v>
      </c>
    </row>
    <row r="6123" spans="3:6" x14ac:dyDescent="0.25">
      <c r="C6123" s="131">
        <v>43089</v>
      </c>
      <c r="D6123">
        <v>1.8122</v>
      </c>
      <c r="F6123">
        <v>1.8085</v>
      </c>
    </row>
    <row r="6124" spans="3:6" x14ac:dyDescent="0.25">
      <c r="C6124" s="131">
        <v>43090</v>
      </c>
      <c r="D6124">
        <v>1.8104</v>
      </c>
      <c r="F6124">
        <v>1.8068</v>
      </c>
    </row>
    <row r="6125" spans="3:6" x14ac:dyDescent="0.25">
      <c r="C6125" s="131">
        <v>43091</v>
      </c>
      <c r="D6125">
        <v>1.8077000000000001</v>
      </c>
      <c r="F6125">
        <v>1.8041</v>
      </c>
    </row>
    <row r="6126" spans="3:6" x14ac:dyDescent="0.25">
      <c r="C6126" s="131">
        <v>43096</v>
      </c>
      <c r="D6126">
        <v>1.8089999999999999</v>
      </c>
      <c r="F6126">
        <v>1.8053999999999999</v>
      </c>
    </row>
    <row r="6127" spans="3:6" x14ac:dyDescent="0.25">
      <c r="C6127" s="131">
        <v>43097</v>
      </c>
      <c r="D6127">
        <v>1.8107</v>
      </c>
      <c r="F6127">
        <v>1.8070999999999999</v>
      </c>
    </row>
    <row r="6128" spans="3:6" x14ac:dyDescent="0.25">
      <c r="C6128" s="131">
        <v>43098</v>
      </c>
      <c r="D6128">
        <v>1.8143</v>
      </c>
      <c r="F6128">
        <v>1.8107</v>
      </c>
    </row>
    <row r="6129" spans="3:6" x14ac:dyDescent="0.25">
      <c r="C6129" s="131">
        <v>43100</v>
      </c>
      <c r="D6129">
        <v>1.8143</v>
      </c>
      <c r="F6129">
        <v>1.8107</v>
      </c>
    </row>
    <row r="6130" spans="3:6" x14ac:dyDescent="0.25">
      <c r="C6130" s="131">
        <v>43102</v>
      </c>
      <c r="D6130">
        <v>1.8129999999999999</v>
      </c>
      <c r="F6130">
        <v>1.8093999999999999</v>
      </c>
    </row>
    <row r="6131" spans="3:6" x14ac:dyDescent="0.25">
      <c r="C6131" s="131">
        <v>43103</v>
      </c>
      <c r="D6131">
        <v>1.8120000000000001</v>
      </c>
      <c r="F6131">
        <v>1.8084</v>
      </c>
    </row>
    <row r="6132" spans="3:6" x14ac:dyDescent="0.25">
      <c r="C6132" s="131">
        <v>43104</v>
      </c>
      <c r="D6132">
        <v>1.8148</v>
      </c>
      <c r="F6132">
        <v>1.8111999999999999</v>
      </c>
    </row>
    <row r="6133" spans="3:6" x14ac:dyDescent="0.25">
      <c r="C6133" s="131">
        <v>43105</v>
      </c>
      <c r="D6133">
        <v>1.8182</v>
      </c>
      <c r="F6133">
        <v>1.8145</v>
      </c>
    </row>
    <row r="6134" spans="3:6" x14ac:dyDescent="0.25">
      <c r="C6134" s="131">
        <v>43108</v>
      </c>
      <c r="D6134">
        <v>1.8172999999999999</v>
      </c>
      <c r="F6134">
        <v>1.8137000000000001</v>
      </c>
    </row>
    <row r="6135" spans="3:6" x14ac:dyDescent="0.25">
      <c r="C6135" s="131">
        <v>43109</v>
      </c>
      <c r="D6135">
        <v>1.8157000000000001</v>
      </c>
      <c r="F6135">
        <v>1.8121</v>
      </c>
    </row>
    <row r="6136" spans="3:6" x14ac:dyDescent="0.25">
      <c r="C6136" s="131">
        <v>43110</v>
      </c>
      <c r="D6136">
        <v>1.8136000000000001</v>
      </c>
      <c r="F6136">
        <v>1.81</v>
      </c>
    </row>
    <row r="6137" spans="3:6" x14ac:dyDescent="0.25">
      <c r="C6137" s="131">
        <v>43111</v>
      </c>
      <c r="D6137">
        <v>1.8126</v>
      </c>
      <c r="F6137">
        <v>1.8089</v>
      </c>
    </row>
    <row r="6138" spans="3:6" x14ac:dyDescent="0.25">
      <c r="C6138" s="131">
        <v>43112</v>
      </c>
      <c r="D6138">
        <v>1.8119000000000001</v>
      </c>
      <c r="F6138">
        <v>1.8083</v>
      </c>
    </row>
    <row r="6139" spans="3:6" x14ac:dyDescent="0.25">
      <c r="C6139" s="131">
        <v>43115</v>
      </c>
      <c r="D6139">
        <v>1.8110999999999999</v>
      </c>
      <c r="F6139">
        <v>1.8075000000000001</v>
      </c>
    </row>
    <row r="6140" spans="3:6" x14ac:dyDescent="0.25">
      <c r="C6140" s="131">
        <v>43116</v>
      </c>
      <c r="D6140">
        <v>1.8103</v>
      </c>
      <c r="F6140">
        <v>1.8066</v>
      </c>
    </row>
    <row r="6141" spans="3:6" x14ac:dyDescent="0.25">
      <c r="C6141" s="131">
        <v>43117</v>
      </c>
      <c r="D6141">
        <v>1.8089</v>
      </c>
      <c r="F6141">
        <v>1.8052999999999999</v>
      </c>
    </row>
    <row r="6142" spans="3:6" x14ac:dyDescent="0.25">
      <c r="C6142" s="131">
        <v>43118</v>
      </c>
      <c r="D6142">
        <v>1.8075000000000001</v>
      </c>
      <c r="F6142">
        <v>1.8039000000000001</v>
      </c>
    </row>
    <row r="6143" spans="3:6" x14ac:dyDescent="0.25">
      <c r="C6143" s="131">
        <v>43119</v>
      </c>
      <c r="D6143">
        <v>1.8036000000000001</v>
      </c>
      <c r="F6143">
        <v>1.8</v>
      </c>
    </row>
    <row r="6144" spans="3:6" x14ac:dyDescent="0.25">
      <c r="C6144" s="131">
        <v>43122</v>
      </c>
      <c r="D6144">
        <v>1.804</v>
      </c>
      <c r="F6144">
        <v>1.8004</v>
      </c>
    </row>
    <row r="6145" spans="3:6" x14ac:dyDescent="0.25">
      <c r="C6145" s="131">
        <v>43123</v>
      </c>
      <c r="D6145">
        <v>1.8065</v>
      </c>
      <c r="F6145">
        <v>1.8028</v>
      </c>
    </row>
    <row r="6146" spans="3:6" x14ac:dyDescent="0.25">
      <c r="C6146" s="131">
        <v>43124</v>
      </c>
      <c r="D6146">
        <v>1.8073999999999999</v>
      </c>
      <c r="F6146">
        <v>1.8038000000000001</v>
      </c>
    </row>
    <row r="6147" spans="3:6" x14ac:dyDescent="0.25">
      <c r="C6147" s="131">
        <v>43125</v>
      </c>
      <c r="D6147">
        <v>1.8065</v>
      </c>
      <c r="F6147">
        <v>1.8028999999999999</v>
      </c>
    </row>
    <row r="6148" spans="3:6" x14ac:dyDescent="0.25">
      <c r="C6148" s="131">
        <v>43129</v>
      </c>
      <c r="D6148">
        <v>1.8073999999999999</v>
      </c>
      <c r="F6148">
        <v>1.8038000000000001</v>
      </c>
    </row>
    <row r="6149" spans="3:6" x14ac:dyDescent="0.25">
      <c r="C6149" s="131">
        <v>43130</v>
      </c>
      <c r="D6149">
        <v>1.8069999999999999</v>
      </c>
      <c r="F6149">
        <v>1.8032999999999999</v>
      </c>
    </row>
    <row r="6150" spans="3:6" x14ac:dyDescent="0.25">
      <c r="C6150" s="131">
        <v>43131</v>
      </c>
      <c r="D6150">
        <v>1.8115000000000001</v>
      </c>
      <c r="F6150">
        <v>1.8079000000000001</v>
      </c>
    </row>
    <row r="6151" spans="3:6" x14ac:dyDescent="0.25">
      <c r="C6151" s="131">
        <v>43132</v>
      </c>
      <c r="D6151">
        <v>1.8132999999999999</v>
      </c>
      <c r="F6151">
        <v>1.8097000000000001</v>
      </c>
    </row>
    <row r="6152" spans="3:6" x14ac:dyDescent="0.25">
      <c r="C6152" s="131">
        <v>43133</v>
      </c>
      <c r="D6152">
        <v>1.8123</v>
      </c>
      <c r="F6152">
        <v>1.8087</v>
      </c>
    </row>
    <row r="6153" spans="3:6" x14ac:dyDescent="0.25">
      <c r="C6153" s="131">
        <v>43136</v>
      </c>
      <c r="D6153">
        <v>1.8048999999999999</v>
      </c>
      <c r="F6153">
        <v>1.8012999999999999</v>
      </c>
    </row>
    <row r="6154" spans="3:6" x14ac:dyDescent="0.25">
      <c r="C6154" s="131">
        <v>43137</v>
      </c>
      <c r="D6154">
        <v>1.8123</v>
      </c>
      <c r="F6154">
        <v>1.8086</v>
      </c>
    </row>
    <row r="6155" spans="3:6" x14ac:dyDescent="0.25">
      <c r="C6155" s="131">
        <v>43138</v>
      </c>
      <c r="D6155">
        <v>1.8121</v>
      </c>
      <c r="F6155">
        <v>1.8084</v>
      </c>
    </row>
    <row r="6156" spans="3:6" x14ac:dyDescent="0.25">
      <c r="C6156" s="131">
        <v>43139</v>
      </c>
      <c r="D6156">
        <v>1.8089999999999999</v>
      </c>
      <c r="F6156">
        <v>1.8053999999999999</v>
      </c>
    </row>
    <row r="6157" spans="3:6" x14ac:dyDescent="0.25">
      <c r="C6157" s="131">
        <v>43140</v>
      </c>
      <c r="D6157">
        <v>1.8119000000000001</v>
      </c>
      <c r="F6157">
        <v>1.8082</v>
      </c>
    </row>
    <row r="6158" spans="3:6" x14ac:dyDescent="0.25">
      <c r="C6158" s="131">
        <v>43143</v>
      </c>
      <c r="D6158">
        <v>1.8073999999999999</v>
      </c>
      <c r="F6158">
        <v>1.8038000000000001</v>
      </c>
    </row>
    <row r="6159" spans="3:6" x14ac:dyDescent="0.25">
      <c r="C6159" s="131">
        <v>43144</v>
      </c>
      <c r="D6159">
        <v>1.8104</v>
      </c>
      <c r="F6159">
        <v>1.8068</v>
      </c>
    </row>
    <row r="6160" spans="3:6" x14ac:dyDescent="0.25">
      <c r="C6160" s="131">
        <v>43145</v>
      </c>
      <c r="D6160">
        <v>1.8117000000000001</v>
      </c>
      <c r="F6160">
        <v>1.8080000000000001</v>
      </c>
    </row>
    <row r="6161" spans="3:6" x14ac:dyDescent="0.25">
      <c r="C6161" s="131">
        <v>43146</v>
      </c>
      <c r="D6161">
        <v>1.8069999999999999</v>
      </c>
      <c r="F6161">
        <v>1.8033999999999999</v>
      </c>
    </row>
    <row r="6162" spans="3:6" x14ac:dyDescent="0.25">
      <c r="C6162" s="131">
        <v>43147</v>
      </c>
      <c r="D6162">
        <v>1.8067</v>
      </c>
      <c r="F6162">
        <v>1.8030999999999999</v>
      </c>
    </row>
    <row r="6163" spans="3:6" x14ac:dyDescent="0.25">
      <c r="C6163" s="131">
        <v>43150</v>
      </c>
      <c r="D6163">
        <v>1.8090999999999999</v>
      </c>
      <c r="F6163">
        <v>1.8055000000000001</v>
      </c>
    </row>
    <row r="6164" spans="3:6" x14ac:dyDescent="0.25">
      <c r="C6164" s="131">
        <v>43151</v>
      </c>
      <c r="D6164">
        <v>1.8083</v>
      </c>
      <c r="F6164">
        <v>1.8047</v>
      </c>
    </row>
    <row r="6165" spans="3:6" x14ac:dyDescent="0.25">
      <c r="C6165" s="131">
        <v>43152</v>
      </c>
      <c r="D6165">
        <v>1.8109999999999999</v>
      </c>
      <c r="F6165">
        <v>1.8073999999999999</v>
      </c>
    </row>
    <row r="6166" spans="3:6" x14ac:dyDescent="0.25">
      <c r="C6166" s="131">
        <v>43153</v>
      </c>
      <c r="D6166">
        <v>1.8105</v>
      </c>
      <c r="F6166">
        <v>1.8069</v>
      </c>
    </row>
    <row r="6167" spans="3:6" x14ac:dyDescent="0.25">
      <c r="C6167" s="131">
        <v>43154</v>
      </c>
      <c r="D6167">
        <v>1.8129999999999999</v>
      </c>
      <c r="F6167">
        <v>1.8093999999999999</v>
      </c>
    </row>
    <row r="6168" spans="3:6" x14ac:dyDescent="0.25">
      <c r="C6168" s="131">
        <v>43157</v>
      </c>
      <c r="D6168">
        <v>1.8179000000000001</v>
      </c>
      <c r="F6168">
        <v>1.8142</v>
      </c>
    </row>
    <row r="6169" spans="3:6" x14ac:dyDescent="0.25">
      <c r="C6169" s="131">
        <v>43158</v>
      </c>
      <c r="D6169">
        <v>1.8196000000000001</v>
      </c>
      <c r="F6169">
        <v>1.8160000000000001</v>
      </c>
    </row>
    <row r="6170" spans="3:6" x14ac:dyDescent="0.25">
      <c r="C6170" s="131">
        <v>43159</v>
      </c>
      <c r="D6170">
        <v>1.8158000000000001</v>
      </c>
      <c r="F6170">
        <v>1.8122</v>
      </c>
    </row>
    <row r="6171" spans="3:6" x14ac:dyDescent="0.25">
      <c r="C6171" s="131">
        <v>43160</v>
      </c>
      <c r="D6171">
        <v>1.8201000000000001</v>
      </c>
      <c r="F6171">
        <v>1.8164</v>
      </c>
    </row>
    <row r="6172" spans="3:6" x14ac:dyDescent="0.25">
      <c r="C6172" s="131">
        <v>43161</v>
      </c>
      <c r="D6172">
        <v>1.8222</v>
      </c>
      <c r="F6172">
        <v>1.8186</v>
      </c>
    </row>
    <row r="6173" spans="3:6" x14ac:dyDescent="0.25">
      <c r="C6173" s="131">
        <v>43164</v>
      </c>
      <c r="D6173">
        <v>1.8213999999999999</v>
      </c>
      <c r="F6173">
        <v>1.8178000000000001</v>
      </c>
    </row>
    <row r="6174" spans="3:6" x14ac:dyDescent="0.25">
      <c r="C6174" s="131">
        <v>43165</v>
      </c>
      <c r="D6174">
        <v>1.8159000000000001</v>
      </c>
      <c r="F6174">
        <v>1.8123</v>
      </c>
    </row>
    <row r="6175" spans="3:6" x14ac:dyDescent="0.25">
      <c r="C6175" s="131">
        <v>43166</v>
      </c>
      <c r="D6175">
        <v>1.8178000000000001</v>
      </c>
      <c r="F6175">
        <v>1.8141</v>
      </c>
    </row>
    <row r="6176" spans="3:6" x14ac:dyDescent="0.25">
      <c r="C6176" s="131">
        <v>43167</v>
      </c>
      <c r="D6176">
        <v>1.8169</v>
      </c>
      <c r="F6176">
        <v>1.8132999999999999</v>
      </c>
    </row>
    <row r="6177" spans="3:6" x14ac:dyDescent="0.25">
      <c r="C6177" s="131">
        <v>43168</v>
      </c>
      <c r="D6177">
        <v>1.8179000000000001</v>
      </c>
      <c r="F6177">
        <v>1.8143</v>
      </c>
    </row>
    <row r="6178" spans="3:6" x14ac:dyDescent="0.25">
      <c r="C6178" s="131">
        <v>43171</v>
      </c>
      <c r="D6178">
        <v>1.8150999999999999</v>
      </c>
      <c r="F6178">
        <v>1.8113999999999999</v>
      </c>
    </row>
    <row r="6179" spans="3:6" x14ac:dyDescent="0.25">
      <c r="C6179" s="131">
        <v>43172</v>
      </c>
      <c r="D6179">
        <v>1.8153999999999999</v>
      </c>
      <c r="F6179">
        <v>1.8118000000000001</v>
      </c>
    </row>
    <row r="6180" spans="3:6" x14ac:dyDescent="0.25">
      <c r="C6180" s="131">
        <v>43173</v>
      </c>
      <c r="D6180">
        <v>1.8198000000000001</v>
      </c>
      <c r="F6180">
        <v>1.8162</v>
      </c>
    </row>
    <row r="6181" spans="3:6" x14ac:dyDescent="0.25">
      <c r="C6181" s="131">
        <v>43174</v>
      </c>
      <c r="D6181">
        <v>1.8224</v>
      </c>
      <c r="F6181">
        <v>1.8187</v>
      </c>
    </row>
    <row r="6182" spans="3:6" x14ac:dyDescent="0.25">
      <c r="C6182" s="131">
        <v>43175</v>
      </c>
      <c r="D6182">
        <v>1.8234999999999999</v>
      </c>
      <c r="F6182">
        <v>1.8199000000000001</v>
      </c>
    </row>
    <row r="6183" spans="3:6" x14ac:dyDescent="0.25">
      <c r="C6183" s="131">
        <v>43178</v>
      </c>
      <c r="D6183">
        <v>1.823</v>
      </c>
      <c r="F6183">
        <v>1.8192999999999999</v>
      </c>
    </row>
    <row r="6184" spans="3:6" x14ac:dyDescent="0.25">
      <c r="C6184" s="131">
        <v>43179</v>
      </c>
      <c r="D6184">
        <v>1.823</v>
      </c>
      <c r="F6184">
        <v>1.8193999999999999</v>
      </c>
    </row>
    <row r="6185" spans="3:6" x14ac:dyDescent="0.25">
      <c r="C6185" s="131">
        <v>43180</v>
      </c>
      <c r="D6185">
        <v>1.8214999999999999</v>
      </c>
      <c r="F6185">
        <v>1.8179000000000001</v>
      </c>
    </row>
    <row r="6186" spans="3:6" x14ac:dyDescent="0.25">
      <c r="C6186" s="131">
        <v>43181</v>
      </c>
      <c r="D6186">
        <v>1.8202</v>
      </c>
      <c r="F6186">
        <v>1.8166</v>
      </c>
    </row>
    <row r="6187" spans="3:6" x14ac:dyDescent="0.25">
      <c r="C6187" s="131">
        <v>43182</v>
      </c>
      <c r="D6187">
        <v>1.8238000000000001</v>
      </c>
      <c r="F6187">
        <v>1.8202</v>
      </c>
    </row>
    <row r="6188" spans="3:6" x14ac:dyDescent="0.25">
      <c r="C6188" s="131">
        <v>43185</v>
      </c>
      <c r="D6188">
        <v>1.8217000000000001</v>
      </c>
      <c r="F6188">
        <v>1.8181</v>
      </c>
    </row>
    <row r="6189" spans="3:6" x14ac:dyDescent="0.25">
      <c r="C6189" s="131">
        <v>43186</v>
      </c>
      <c r="D6189">
        <v>1.8227</v>
      </c>
      <c r="F6189">
        <v>1.8190999999999999</v>
      </c>
    </row>
    <row r="6190" spans="3:6" x14ac:dyDescent="0.25">
      <c r="C6190" s="131">
        <v>43187</v>
      </c>
      <c r="D6190">
        <v>1.8281000000000001</v>
      </c>
      <c r="F6190">
        <v>1.8244</v>
      </c>
    </row>
    <row r="6191" spans="3:6" x14ac:dyDescent="0.25">
      <c r="C6191" s="131">
        <v>43188</v>
      </c>
      <c r="D6191">
        <v>1.8271999999999999</v>
      </c>
      <c r="F6191">
        <v>1.8236000000000001</v>
      </c>
    </row>
    <row r="6192" spans="3:6" x14ac:dyDescent="0.25">
      <c r="C6192" s="131">
        <v>43190</v>
      </c>
      <c r="D6192">
        <v>1.8271999999999999</v>
      </c>
      <c r="F6192">
        <v>1.8236000000000001</v>
      </c>
    </row>
    <row r="6193" spans="3:6" x14ac:dyDescent="0.25">
      <c r="C6193" s="131">
        <v>43193</v>
      </c>
      <c r="D6193">
        <v>1.8267</v>
      </c>
      <c r="F6193">
        <v>1.823</v>
      </c>
    </row>
    <row r="6194" spans="3:6" x14ac:dyDescent="0.25">
      <c r="C6194" s="131">
        <v>43194</v>
      </c>
      <c r="D6194">
        <v>1.8242</v>
      </c>
      <c r="F6194">
        <v>1.8206</v>
      </c>
    </row>
    <row r="6195" spans="3:6" x14ac:dyDescent="0.25">
      <c r="C6195" s="131">
        <v>43195</v>
      </c>
      <c r="D6195">
        <v>1.8227</v>
      </c>
      <c r="F6195">
        <v>1.819</v>
      </c>
    </row>
    <row r="6196" spans="3:6" x14ac:dyDescent="0.25">
      <c r="C6196" s="131">
        <v>43196</v>
      </c>
      <c r="D6196">
        <v>1.8239000000000001</v>
      </c>
      <c r="F6196">
        <v>1.8202</v>
      </c>
    </row>
    <row r="6197" spans="3:6" x14ac:dyDescent="0.25">
      <c r="C6197" s="131">
        <v>43199</v>
      </c>
      <c r="D6197">
        <v>1.8231999999999999</v>
      </c>
      <c r="F6197">
        <v>1.8194999999999999</v>
      </c>
    </row>
    <row r="6198" spans="3:6" x14ac:dyDescent="0.25">
      <c r="C6198" s="131">
        <v>43200</v>
      </c>
      <c r="D6198">
        <v>1.8217000000000001</v>
      </c>
      <c r="F6198">
        <v>1.8181</v>
      </c>
    </row>
    <row r="6199" spans="3:6" x14ac:dyDescent="0.25">
      <c r="C6199" s="131">
        <v>43201</v>
      </c>
      <c r="D6199">
        <v>1.8233999999999999</v>
      </c>
      <c r="F6199">
        <v>1.8198000000000001</v>
      </c>
    </row>
    <row r="6200" spans="3:6" x14ac:dyDescent="0.25">
      <c r="C6200" s="131">
        <v>43202</v>
      </c>
      <c r="D6200">
        <v>1.8239000000000001</v>
      </c>
      <c r="F6200">
        <v>1.8202</v>
      </c>
    </row>
    <row r="6201" spans="3:6" x14ac:dyDescent="0.25">
      <c r="C6201" s="131">
        <v>43203</v>
      </c>
      <c r="D6201">
        <v>1.819</v>
      </c>
      <c r="F6201">
        <v>1.8153999999999999</v>
      </c>
    </row>
    <row r="6202" spans="3:6" x14ac:dyDescent="0.25">
      <c r="C6202" s="131">
        <v>43206</v>
      </c>
      <c r="D6202">
        <v>1.8177000000000001</v>
      </c>
      <c r="F6202">
        <v>1.8141</v>
      </c>
    </row>
    <row r="6203" spans="3:6" x14ac:dyDescent="0.25">
      <c r="C6203" s="131">
        <v>43207</v>
      </c>
      <c r="D6203">
        <v>1.8167</v>
      </c>
      <c r="F6203">
        <v>1.8130999999999999</v>
      </c>
    </row>
    <row r="6204" spans="3:6" x14ac:dyDescent="0.25">
      <c r="C6204" s="131">
        <v>43208</v>
      </c>
      <c r="D6204">
        <v>1.8174999999999999</v>
      </c>
      <c r="F6204">
        <v>1.8139000000000001</v>
      </c>
    </row>
    <row r="6205" spans="3:6" x14ac:dyDescent="0.25">
      <c r="C6205" s="131">
        <v>43209</v>
      </c>
      <c r="D6205">
        <v>1.8159000000000001</v>
      </c>
      <c r="F6205">
        <v>1.8122</v>
      </c>
    </row>
    <row r="6206" spans="3:6" x14ac:dyDescent="0.25">
      <c r="C6206" s="131">
        <v>43210</v>
      </c>
      <c r="D6206">
        <v>1.8147</v>
      </c>
      <c r="F6206">
        <v>1.8110999999999999</v>
      </c>
    </row>
    <row r="6207" spans="3:6" x14ac:dyDescent="0.25">
      <c r="C6207" s="131">
        <v>43213</v>
      </c>
      <c r="D6207">
        <v>1.8113999999999999</v>
      </c>
      <c r="F6207">
        <v>1.8078000000000001</v>
      </c>
    </row>
    <row r="6208" spans="3:6" x14ac:dyDescent="0.25">
      <c r="C6208" s="131">
        <v>43214</v>
      </c>
      <c r="D6208">
        <v>1.8134999999999999</v>
      </c>
      <c r="F6208">
        <v>1.8099000000000001</v>
      </c>
    </row>
    <row r="6209" spans="3:6" x14ac:dyDescent="0.25">
      <c r="C6209" s="131">
        <v>43216</v>
      </c>
      <c r="D6209">
        <v>1.8122</v>
      </c>
      <c r="F6209">
        <v>1.8086</v>
      </c>
    </row>
    <row r="6210" spans="3:6" x14ac:dyDescent="0.25">
      <c r="C6210" s="131">
        <v>43217</v>
      </c>
      <c r="D6210">
        <v>1.8151999999999999</v>
      </c>
      <c r="F6210">
        <v>1.8115000000000001</v>
      </c>
    </row>
    <row r="6211" spans="3:6" x14ac:dyDescent="0.25">
      <c r="C6211" s="131">
        <v>43220</v>
      </c>
      <c r="D6211">
        <v>1.8192999999999999</v>
      </c>
      <c r="F6211">
        <v>1.8156000000000001</v>
      </c>
    </row>
    <row r="6212" spans="3:6" x14ac:dyDescent="0.25">
      <c r="C6212" s="131">
        <v>43221</v>
      </c>
      <c r="D6212">
        <v>1.8198000000000001</v>
      </c>
      <c r="F6212">
        <v>1.8162</v>
      </c>
    </row>
    <row r="6213" spans="3:6" x14ac:dyDescent="0.25">
      <c r="C6213" s="131">
        <v>43222</v>
      </c>
      <c r="D6213">
        <v>1.8181</v>
      </c>
      <c r="F6213">
        <v>1.8145</v>
      </c>
    </row>
    <row r="6214" spans="3:6" x14ac:dyDescent="0.25">
      <c r="C6214" s="131">
        <v>43223</v>
      </c>
      <c r="D6214">
        <v>1.8177000000000001</v>
      </c>
      <c r="F6214">
        <v>1.8140000000000001</v>
      </c>
    </row>
    <row r="6215" spans="3:6" x14ac:dyDescent="0.25">
      <c r="C6215" s="131">
        <v>43224</v>
      </c>
      <c r="D6215">
        <v>1.8199000000000001</v>
      </c>
      <c r="F6215">
        <v>1.8163</v>
      </c>
    </row>
    <row r="6216" spans="3:6" x14ac:dyDescent="0.25">
      <c r="C6216" s="131">
        <v>43227</v>
      </c>
      <c r="D6216">
        <v>1.8214999999999999</v>
      </c>
      <c r="F6216">
        <v>1.8179000000000001</v>
      </c>
    </row>
    <row r="6217" spans="3:6" x14ac:dyDescent="0.25">
      <c r="C6217" s="131">
        <v>43228</v>
      </c>
      <c r="D6217">
        <v>1.823</v>
      </c>
      <c r="F6217">
        <v>1.8192999999999999</v>
      </c>
    </row>
    <row r="6218" spans="3:6" x14ac:dyDescent="0.25">
      <c r="C6218" s="131">
        <v>43229</v>
      </c>
      <c r="D6218">
        <v>1.821</v>
      </c>
      <c r="F6218">
        <v>1.8172999999999999</v>
      </c>
    </row>
    <row r="6219" spans="3:6" x14ac:dyDescent="0.25">
      <c r="C6219" s="131">
        <v>43230</v>
      </c>
      <c r="D6219">
        <v>1.8221000000000001</v>
      </c>
      <c r="F6219">
        <v>1.8184</v>
      </c>
    </row>
    <row r="6220" spans="3:6" x14ac:dyDescent="0.25">
      <c r="C6220" s="131">
        <v>43231</v>
      </c>
      <c r="D6220">
        <v>1.8219000000000001</v>
      </c>
      <c r="F6220">
        <v>1.8183</v>
      </c>
    </row>
    <row r="6221" spans="3:6" x14ac:dyDescent="0.25">
      <c r="C6221" s="131">
        <v>43234</v>
      </c>
      <c r="D6221">
        <v>1.8229</v>
      </c>
      <c r="F6221">
        <v>1.8192999999999999</v>
      </c>
    </row>
    <row r="6222" spans="3:6" x14ac:dyDescent="0.25">
      <c r="C6222" s="131">
        <v>43235</v>
      </c>
      <c r="D6222">
        <v>1.8178000000000001</v>
      </c>
      <c r="F6222">
        <v>1.8142</v>
      </c>
    </row>
    <row r="6223" spans="3:6" x14ac:dyDescent="0.25">
      <c r="C6223" s="131">
        <v>43236</v>
      </c>
      <c r="D6223">
        <v>1.8147</v>
      </c>
      <c r="F6223">
        <v>1.8110999999999999</v>
      </c>
    </row>
    <row r="6224" spans="3:6" x14ac:dyDescent="0.25">
      <c r="C6224" s="131">
        <v>43237</v>
      </c>
      <c r="D6224">
        <v>1.8109999999999999</v>
      </c>
      <c r="F6224">
        <v>1.8072999999999999</v>
      </c>
    </row>
    <row r="6225" spans="3:6" x14ac:dyDescent="0.25">
      <c r="C6225" s="131">
        <v>43238</v>
      </c>
      <c r="D6225">
        <v>1.8129</v>
      </c>
      <c r="F6225">
        <v>1.8092999999999999</v>
      </c>
    </row>
    <row r="6226" spans="3:6" x14ac:dyDescent="0.25">
      <c r="C6226" s="131">
        <v>43241</v>
      </c>
      <c r="D6226">
        <v>1.8138000000000001</v>
      </c>
      <c r="F6226">
        <v>1.8102</v>
      </c>
    </row>
    <row r="6227" spans="3:6" x14ac:dyDescent="0.25">
      <c r="C6227" s="131">
        <v>43242</v>
      </c>
      <c r="D6227">
        <v>1.8152999999999999</v>
      </c>
      <c r="F6227">
        <v>1.8117000000000001</v>
      </c>
    </row>
    <row r="6228" spans="3:6" x14ac:dyDescent="0.25">
      <c r="C6228" s="131">
        <v>43243</v>
      </c>
      <c r="D6228">
        <v>1.8166</v>
      </c>
      <c r="F6228">
        <v>1.8129999999999999</v>
      </c>
    </row>
    <row r="6229" spans="3:6" x14ac:dyDescent="0.25">
      <c r="C6229" s="131">
        <v>43244</v>
      </c>
      <c r="D6229">
        <v>1.8192999999999999</v>
      </c>
      <c r="F6229">
        <v>1.8157000000000001</v>
      </c>
    </row>
    <row r="6230" spans="3:6" x14ac:dyDescent="0.25">
      <c r="C6230" s="131">
        <v>43245</v>
      </c>
      <c r="D6230">
        <v>1.8210999999999999</v>
      </c>
      <c r="F6230">
        <v>1.8174999999999999</v>
      </c>
    </row>
    <row r="6231" spans="3:6" x14ac:dyDescent="0.25">
      <c r="C6231" s="131">
        <v>43248</v>
      </c>
      <c r="D6231">
        <v>1.8240000000000001</v>
      </c>
      <c r="F6231">
        <v>1.8203</v>
      </c>
    </row>
    <row r="6232" spans="3:6" x14ac:dyDescent="0.25">
      <c r="C6232" s="131">
        <v>43249</v>
      </c>
      <c r="D6232">
        <v>1.8289</v>
      </c>
      <c r="F6232">
        <v>1.8251999999999999</v>
      </c>
    </row>
    <row r="6233" spans="3:6" x14ac:dyDescent="0.25">
      <c r="C6233" s="131">
        <v>43250</v>
      </c>
      <c r="D6233">
        <v>1.8314999999999999</v>
      </c>
      <c r="F6233">
        <v>1.8279000000000001</v>
      </c>
    </row>
    <row r="6234" spans="3:6" x14ac:dyDescent="0.25">
      <c r="C6234" s="131">
        <v>43251</v>
      </c>
      <c r="D6234">
        <v>1.8312999999999999</v>
      </c>
      <c r="F6234">
        <v>1.8277000000000001</v>
      </c>
    </row>
    <row r="6235" spans="3:6" x14ac:dyDescent="0.25">
      <c r="C6235" s="131">
        <v>43252</v>
      </c>
      <c r="D6235">
        <v>1.8283</v>
      </c>
      <c r="F6235">
        <v>1.8247</v>
      </c>
    </row>
    <row r="6236" spans="3:6" x14ac:dyDescent="0.25">
      <c r="C6236" s="131">
        <v>43255</v>
      </c>
      <c r="D6236">
        <v>1.8257000000000001</v>
      </c>
      <c r="F6236">
        <v>1.8221000000000001</v>
      </c>
    </row>
    <row r="6237" spans="3:6" x14ac:dyDescent="0.25">
      <c r="C6237" s="131">
        <v>43256</v>
      </c>
      <c r="D6237">
        <v>1.8262</v>
      </c>
      <c r="F6237">
        <v>1.8225</v>
      </c>
    </row>
    <row r="6238" spans="3:6" x14ac:dyDescent="0.25">
      <c r="C6238" s="131">
        <v>43257</v>
      </c>
      <c r="D6238">
        <v>1.8243</v>
      </c>
      <c r="F6238">
        <v>1.8206</v>
      </c>
    </row>
    <row r="6239" spans="3:6" x14ac:dyDescent="0.25">
      <c r="C6239" s="131">
        <v>43258</v>
      </c>
      <c r="D6239">
        <v>1.8202</v>
      </c>
      <c r="F6239">
        <v>1.8165</v>
      </c>
    </row>
    <row r="6240" spans="3:6" x14ac:dyDescent="0.25">
      <c r="C6240" s="131">
        <v>43259</v>
      </c>
      <c r="D6240">
        <v>1.8248</v>
      </c>
      <c r="F6240">
        <v>1.8210999999999999</v>
      </c>
    </row>
    <row r="6241" spans="3:6" x14ac:dyDescent="0.25">
      <c r="C6241" s="131">
        <v>43263</v>
      </c>
      <c r="D6241">
        <v>1.8239000000000001</v>
      </c>
      <c r="F6241">
        <v>1.8203</v>
      </c>
    </row>
    <row r="6242" spans="3:6" x14ac:dyDescent="0.25">
      <c r="C6242" s="131">
        <v>43264</v>
      </c>
      <c r="D6242">
        <v>1.8258000000000001</v>
      </c>
      <c r="F6242">
        <v>1.8221000000000001</v>
      </c>
    </row>
    <row r="6243" spans="3:6" x14ac:dyDescent="0.25">
      <c r="C6243" s="131">
        <v>43265</v>
      </c>
      <c r="D6243">
        <v>1.8293999999999999</v>
      </c>
      <c r="F6243">
        <v>1.8258000000000001</v>
      </c>
    </row>
    <row r="6244" spans="3:6" x14ac:dyDescent="0.25">
      <c r="C6244" s="131">
        <v>43266</v>
      </c>
      <c r="D6244">
        <v>1.8311999999999999</v>
      </c>
      <c r="F6244">
        <v>1.8275999999999999</v>
      </c>
    </row>
    <row r="6245" spans="3:6" x14ac:dyDescent="0.25">
      <c r="C6245" s="131">
        <v>43269</v>
      </c>
      <c r="D6245">
        <v>1.8332999999999999</v>
      </c>
      <c r="F6245">
        <v>1.8295999999999999</v>
      </c>
    </row>
    <row r="6246" spans="3:6" x14ac:dyDescent="0.25">
      <c r="C6246" s="131">
        <v>43270</v>
      </c>
      <c r="D6246">
        <v>1.8367</v>
      </c>
      <c r="F6246">
        <v>1.8331</v>
      </c>
    </row>
    <row r="6247" spans="3:6" x14ac:dyDescent="0.25">
      <c r="C6247" s="131">
        <v>43271</v>
      </c>
      <c r="D6247">
        <v>1.8338000000000001</v>
      </c>
      <c r="F6247">
        <v>1.8302</v>
      </c>
    </row>
    <row r="6248" spans="3:6" x14ac:dyDescent="0.25">
      <c r="C6248" s="131">
        <v>43272</v>
      </c>
      <c r="D6248">
        <v>1.8324</v>
      </c>
      <c r="F6248">
        <v>1.8288</v>
      </c>
    </row>
    <row r="6249" spans="3:6" x14ac:dyDescent="0.25">
      <c r="C6249" s="131">
        <v>43273</v>
      </c>
      <c r="D6249">
        <v>1.8342000000000001</v>
      </c>
      <c r="F6249">
        <v>1.8305</v>
      </c>
    </row>
    <row r="6250" spans="3:6" x14ac:dyDescent="0.25">
      <c r="C6250" s="131">
        <v>43276</v>
      </c>
      <c r="D6250">
        <v>1.8353999999999999</v>
      </c>
      <c r="F6250">
        <v>1.8317000000000001</v>
      </c>
    </row>
    <row r="6251" spans="3:6" x14ac:dyDescent="0.25">
      <c r="C6251" s="131">
        <v>43277</v>
      </c>
      <c r="D6251">
        <v>1.8351999999999999</v>
      </c>
      <c r="F6251">
        <v>1.8314999999999999</v>
      </c>
    </row>
    <row r="6252" spans="3:6" x14ac:dyDescent="0.25">
      <c r="C6252" s="131">
        <v>43278</v>
      </c>
      <c r="D6252">
        <v>1.8368</v>
      </c>
      <c r="F6252">
        <v>1.8331999999999999</v>
      </c>
    </row>
    <row r="6253" spans="3:6" x14ac:dyDescent="0.25">
      <c r="C6253" s="131">
        <v>43279</v>
      </c>
      <c r="D6253">
        <v>1.8383</v>
      </c>
      <c r="F6253">
        <v>1.8347</v>
      </c>
    </row>
    <row r="6254" spans="3:6" x14ac:dyDescent="0.25">
      <c r="C6254" s="131">
        <v>43280</v>
      </c>
      <c r="D6254">
        <v>1.8379000000000001</v>
      </c>
      <c r="F6254">
        <v>1.8342000000000001</v>
      </c>
    </row>
    <row r="6255" spans="3:6" x14ac:dyDescent="0.25">
      <c r="C6255" s="131">
        <v>43281</v>
      </c>
      <c r="D6255">
        <v>1.8379000000000001</v>
      </c>
      <c r="F6255">
        <v>1.8342000000000001</v>
      </c>
    </row>
    <row r="6256" spans="3:6" x14ac:dyDescent="0.25">
      <c r="C6256" s="131">
        <v>43283</v>
      </c>
      <c r="D6256">
        <v>1.8407</v>
      </c>
      <c r="F6256">
        <v>1.837</v>
      </c>
    </row>
    <row r="6257" spans="3:6" x14ac:dyDescent="0.25">
      <c r="C6257" s="131">
        <v>43284</v>
      </c>
      <c r="D6257">
        <v>1.8392999999999999</v>
      </c>
      <c r="F6257">
        <v>1.8355999999999999</v>
      </c>
    </row>
    <row r="6258" spans="3:6" x14ac:dyDescent="0.25">
      <c r="C6258" s="131">
        <v>43285</v>
      </c>
      <c r="D6258">
        <v>1.8411</v>
      </c>
      <c r="F6258">
        <v>1.8373999999999999</v>
      </c>
    </row>
    <row r="6259" spans="3:6" x14ac:dyDescent="0.25">
      <c r="C6259" s="131">
        <v>43286</v>
      </c>
      <c r="D6259">
        <v>1.8415999999999999</v>
      </c>
      <c r="F6259">
        <v>1.8379000000000001</v>
      </c>
    </row>
    <row r="6260" spans="3:6" x14ac:dyDescent="0.25">
      <c r="C6260" s="131">
        <v>43287</v>
      </c>
      <c r="D6260">
        <v>1.8389</v>
      </c>
      <c r="F6260">
        <v>1.8351999999999999</v>
      </c>
    </row>
    <row r="6261" spans="3:6" x14ac:dyDescent="0.25">
      <c r="C6261" s="131">
        <v>43290</v>
      </c>
      <c r="D6261">
        <v>1.8396999999999999</v>
      </c>
      <c r="F6261">
        <v>1.8360000000000001</v>
      </c>
    </row>
    <row r="6262" spans="3:6" x14ac:dyDescent="0.25">
      <c r="C6262" s="131">
        <v>43291</v>
      </c>
      <c r="D6262">
        <v>1.8383</v>
      </c>
      <c r="F6262">
        <v>1.8346</v>
      </c>
    </row>
    <row r="6263" spans="3:6" x14ac:dyDescent="0.25">
      <c r="C6263" s="131">
        <v>43292</v>
      </c>
      <c r="D6263">
        <v>1.8411</v>
      </c>
      <c r="F6263">
        <v>1.8373999999999999</v>
      </c>
    </row>
    <row r="6264" spans="3:6" x14ac:dyDescent="0.25">
      <c r="C6264" s="131">
        <v>43293</v>
      </c>
      <c r="D6264">
        <v>1.8401000000000001</v>
      </c>
      <c r="F6264">
        <v>1.8364</v>
      </c>
    </row>
    <row r="6265" spans="3:6" x14ac:dyDescent="0.25">
      <c r="C6265" s="131">
        <v>43294</v>
      </c>
      <c r="D6265">
        <v>1.8398000000000001</v>
      </c>
      <c r="F6265">
        <v>1.8361000000000001</v>
      </c>
    </row>
    <row r="6266" spans="3:6" x14ac:dyDescent="0.25">
      <c r="C6266" s="131">
        <v>43297</v>
      </c>
      <c r="D6266">
        <v>1.8391</v>
      </c>
      <c r="F6266">
        <v>1.8353999999999999</v>
      </c>
    </row>
    <row r="6267" spans="3:6" x14ac:dyDescent="0.25">
      <c r="C6267" s="131">
        <v>43298</v>
      </c>
      <c r="D6267">
        <v>1.8378000000000001</v>
      </c>
      <c r="F6267">
        <v>1.8341000000000001</v>
      </c>
    </row>
    <row r="6268" spans="3:6" x14ac:dyDescent="0.25">
      <c r="C6268" s="131">
        <v>43299</v>
      </c>
      <c r="D6268">
        <v>1.8387</v>
      </c>
      <c r="F6268">
        <v>1.835</v>
      </c>
    </row>
    <row r="6269" spans="3:6" x14ac:dyDescent="0.25">
      <c r="C6269" s="131">
        <v>43300</v>
      </c>
      <c r="D6269">
        <v>1.8367</v>
      </c>
      <c r="F6269">
        <v>1.833</v>
      </c>
    </row>
    <row r="6270" spans="3:6" x14ac:dyDescent="0.25">
      <c r="C6270" s="131">
        <v>43301</v>
      </c>
      <c r="D6270">
        <v>1.8388</v>
      </c>
      <c r="F6270">
        <v>1.8351</v>
      </c>
    </row>
    <row r="6271" spans="3:6" x14ac:dyDescent="0.25">
      <c r="C6271" s="131">
        <v>43304</v>
      </c>
      <c r="D6271">
        <v>1.8348</v>
      </c>
      <c r="F6271">
        <v>1.8310999999999999</v>
      </c>
    </row>
    <row r="6272" spans="3:6" x14ac:dyDescent="0.25">
      <c r="C6272" s="131">
        <v>43305</v>
      </c>
      <c r="D6272">
        <v>1.8325</v>
      </c>
      <c r="F6272">
        <v>1.8288</v>
      </c>
    </row>
    <row r="6273" spans="3:6" x14ac:dyDescent="0.25">
      <c r="C6273" s="131">
        <v>43306</v>
      </c>
      <c r="D6273">
        <v>1.8354999999999999</v>
      </c>
      <c r="F6273">
        <v>1.8319000000000001</v>
      </c>
    </row>
    <row r="6274" spans="3:6" x14ac:dyDescent="0.25">
      <c r="C6274" s="131">
        <v>43307</v>
      </c>
      <c r="D6274">
        <v>1.8357000000000001</v>
      </c>
      <c r="F6274">
        <v>1.8320000000000001</v>
      </c>
    </row>
    <row r="6275" spans="3:6" x14ac:dyDescent="0.25">
      <c r="C6275" s="131">
        <v>43308</v>
      </c>
      <c r="D6275">
        <v>1.8387</v>
      </c>
      <c r="F6275">
        <v>1.835</v>
      </c>
    </row>
    <row r="6276" spans="3:6" x14ac:dyDescent="0.25">
      <c r="C6276" s="131">
        <v>43311</v>
      </c>
      <c r="D6276">
        <v>1.8389</v>
      </c>
      <c r="F6276">
        <v>1.8351999999999999</v>
      </c>
    </row>
    <row r="6277" spans="3:6" x14ac:dyDescent="0.25">
      <c r="C6277" s="131">
        <v>43312</v>
      </c>
      <c r="D6277">
        <v>1.8391</v>
      </c>
      <c r="F6277">
        <v>1.8353999999999999</v>
      </c>
    </row>
    <row r="6278" spans="3:6" x14ac:dyDescent="0.25">
      <c r="C6278" s="131">
        <v>43313</v>
      </c>
      <c r="D6278">
        <v>1.8366</v>
      </c>
      <c r="F6278">
        <v>1.8329</v>
      </c>
    </row>
    <row r="6279" spans="3:6" x14ac:dyDescent="0.25">
      <c r="C6279" s="131">
        <v>43314</v>
      </c>
      <c r="D6279">
        <v>1.8338000000000001</v>
      </c>
      <c r="F6279">
        <v>1.8301000000000001</v>
      </c>
    </row>
    <row r="6280" spans="3:6" x14ac:dyDescent="0.25">
      <c r="C6280" s="131">
        <v>43315</v>
      </c>
      <c r="D6280">
        <v>1.8333999999999999</v>
      </c>
      <c r="F6280">
        <v>1.8297000000000001</v>
      </c>
    </row>
    <row r="6281" spans="3:6" x14ac:dyDescent="0.25">
      <c r="C6281" s="131">
        <v>43318</v>
      </c>
      <c r="D6281">
        <v>1.8366</v>
      </c>
      <c r="F6281">
        <v>1.833</v>
      </c>
    </row>
    <row r="6282" spans="3:6" x14ac:dyDescent="0.25">
      <c r="C6282" s="131">
        <v>43319</v>
      </c>
      <c r="D6282">
        <v>1.8384</v>
      </c>
      <c r="F6282">
        <v>1.8347</v>
      </c>
    </row>
    <row r="6283" spans="3:6" x14ac:dyDescent="0.25">
      <c r="C6283" s="131">
        <v>43320</v>
      </c>
      <c r="D6283">
        <v>1.8367</v>
      </c>
      <c r="F6283">
        <v>1.833</v>
      </c>
    </row>
    <row r="6284" spans="3:6" x14ac:dyDescent="0.25">
      <c r="C6284" s="131">
        <v>43321</v>
      </c>
      <c r="D6284">
        <v>1.8379000000000001</v>
      </c>
      <c r="F6284">
        <v>1.8342000000000001</v>
      </c>
    </row>
    <row r="6285" spans="3:6" x14ac:dyDescent="0.25">
      <c r="C6285" s="131">
        <v>43322</v>
      </c>
      <c r="D6285">
        <v>1.8421000000000001</v>
      </c>
      <c r="F6285">
        <v>1.8384</v>
      </c>
    </row>
    <row r="6286" spans="3:6" x14ac:dyDescent="0.25">
      <c r="C6286" s="131">
        <v>43325</v>
      </c>
      <c r="D6286">
        <v>1.8429</v>
      </c>
      <c r="F6286">
        <v>1.8391999999999999</v>
      </c>
    </row>
    <row r="6287" spans="3:6" x14ac:dyDescent="0.25">
      <c r="C6287" s="131">
        <v>43326</v>
      </c>
      <c r="D6287">
        <v>1.8427</v>
      </c>
      <c r="F6287">
        <v>1.8391</v>
      </c>
    </row>
    <row r="6288" spans="3:6" x14ac:dyDescent="0.25">
      <c r="C6288" s="131">
        <v>43327</v>
      </c>
      <c r="D6288">
        <v>1.8431999999999999</v>
      </c>
      <c r="F6288">
        <v>1.8394999999999999</v>
      </c>
    </row>
    <row r="6289" spans="3:6" x14ac:dyDescent="0.25">
      <c r="C6289" s="131">
        <v>43328</v>
      </c>
      <c r="D6289">
        <v>1.8458000000000001</v>
      </c>
      <c r="F6289">
        <v>1.8421000000000001</v>
      </c>
    </row>
    <row r="6290" spans="3:6" x14ac:dyDescent="0.25">
      <c r="C6290" s="131">
        <v>43329</v>
      </c>
      <c r="D6290">
        <v>1.8463000000000001</v>
      </c>
      <c r="F6290">
        <v>1.8426</v>
      </c>
    </row>
    <row r="6291" spans="3:6" x14ac:dyDescent="0.25">
      <c r="C6291" s="131">
        <v>43332</v>
      </c>
      <c r="D6291">
        <v>1.8479000000000001</v>
      </c>
      <c r="F6291">
        <v>1.8442000000000001</v>
      </c>
    </row>
    <row r="6292" spans="3:6" x14ac:dyDescent="0.25">
      <c r="C6292" s="131">
        <v>43333</v>
      </c>
      <c r="D6292">
        <v>1.8472</v>
      </c>
      <c r="F6292">
        <v>1.8434999999999999</v>
      </c>
    </row>
    <row r="6293" spans="3:6" x14ac:dyDescent="0.25">
      <c r="C6293" s="131">
        <v>43334</v>
      </c>
      <c r="D6293">
        <v>1.8473999999999999</v>
      </c>
      <c r="F6293">
        <v>1.8436999999999999</v>
      </c>
    </row>
    <row r="6294" spans="3:6" x14ac:dyDescent="0.25">
      <c r="C6294" s="131">
        <v>43335</v>
      </c>
      <c r="D6294">
        <v>1.8486</v>
      </c>
      <c r="F6294">
        <v>1.845</v>
      </c>
    </row>
    <row r="6295" spans="3:6" x14ac:dyDescent="0.25">
      <c r="C6295" s="131">
        <v>43336</v>
      </c>
      <c r="D6295">
        <v>1.8480000000000001</v>
      </c>
      <c r="F6295">
        <v>1.8443000000000001</v>
      </c>
    </row>
    <row r="6296" spans="3:6" x14ac:dyDescent="0.25">
      <c r="C6296" s="131">
        <v>43339</v>
      </c>
      <c r="D6296">
        <v>1.8476999999999999</v>
      </c>
      <c r="F6296">
        <v>1.8440000000000001</v>
      </c>
    </row>
    <row r="6297" spans="3:6" x14ac:dyDescent="0.25">
      <c r="C6297" s="131">
        <v>43340</v>
      </c>
      <c r="D6297">
        <v>1.8465</v>
      </c>
      <c r="F6297">
        <v>1.8428</v>
      </c>
    </row>
    <row r="6298" spans="3:6" x14ac:dyDescent="0.25">
      <c r="C6298" s="131">
        <v>43341</v>
      </c>
      <c r="D6298">
        <v>1.8482000000000001</v>
      </c>
      <c r="F6298">
        <v>1.8445</v>
      </c>
    </row>
    <row r="6299" spans="3:6" x14ac:dyDescent="0.25">
      <c r="C6299" s="131">
        <v>43342</v>
      </c>
      <c r="D6299">
        <v>1.8461000000000001</v>
      </c>
      <c r="F6299">
        <v>1.8424</v>
      </c>
    </row>
    <row r="6300" spans="3:6" x14ac:dyDescent="0.25">
      <c r="C6300" s="131">
        <v>43343</v>
      </c>
      <c r="D6300">
        <v>1.8493999999999999</v>
      </c>
      <c r="F6300">
        <v>1.8456999999999999</v>
      </c>
    </row>
    <row r="6301" spans="3:6" x14ac:dyDescent="0.25">
      <c r="C6301" s="131">
        <v>43346</v>
      </c>
      <c r="D6301">
        <v>1.8499000000000001</v>
      </c>
      <c r="F6301">
        <v>1.8462000000000001</v>
      </c>
    </row>
    <row r="6302" spans="3:6" x14ac:dyDescent="0.25">
      <c r="C6302" s="131">
        <v>43347</v>
      </c>
      <c r="D6302">
        <v>1.8492999999999999</v>
      </c>
      <c r="F6302">
        <v>1.8455999999999999</v>
      </c>
    </row>
    <row r="6303" spans="3:6" x14ac:dyDescent="0.25">
      <c r="C6303" s="131">
        <v>43348</v>
      </c>
      <c r="D6303">
        <v>1.8476999999999999</v>
      </c>
      <c r="F6303">
        <v>1.8440000000000001</v>
      </c>
    </row>
    <row r="6304" spans="3:6" x14ac:dyDescent="0.25">
      <c r="C6304" s="131">
        <v>43349</v>
      </c>
      <c r="D6304">
        <v>1.847</v>
      </c>
      <c r="F6304">
        <v>1.8432999999999999</v>
      </c>
    </row>
    <row r="6305" spans="3:6" x14ac:dyDescent="0.25">
      <c r="C6305" s="131">
        <v>43350</v>
      </c>
      <c r="D6305">
        <v>1.8485</v>
      </c>
      <c r="F6305">
        <v>1.8448</v>
      </c>
    </row>
    <row r="6306" spans="3:6" x14ac:dyDescent="0.25">
      <c r="C6306" s="131">
        <v>43353</v>
      </c>
      <c r="D6306">
        <v>1.8467</v>
      </c>
      <c r="F6306">
        <v>1.843</v>
      </c>
    </row>
    <row r="6307" spans="3:6" x14ac:dyDescent="0.25">
      <c r="C6307" s="131">
        <v>43354</v>
      </c>
      <c r="D6307">
        <v>1.8465</v>
      </c>
      <c r="F6307">
        <v>1.8428</v>
      </c>
    </row>
    <row r="6308" spans="3:6" x14ac:dyDescent="0.25">
      <c r="C6308" s="131">
        <v>43355</v>
      </c>
      <c r="D6308">
        <v>1.8461000000000001</v>
      </c>
      <c r="F6308">
        <v>1.8424</v>
      </c>
    </row>
    <row r="6309" spans="3:6" x14ac:dyDescent="0.25">
      <c r="C6309" s="131">
        <v>43356</v>
      </c>
      <c r="D6309">
        <v>1.8445</v>
      </c>
      <c r="F6309">
        <v>1.8408</v>
      </c>
    </row>
    <row r="6310" spans="3:6" x14ac:dyDescent="0.25">
      <c r="C6310" s="131">
        <v>43357</v>
      </c>
      <c r="D6310">
        <v>1.845</v>
      </c>
      <c r="F6310">
        <v>1.8412999999999999</v>
      </c>
    </row>
    <row r="6311" spans="3:6" x14ac:dyDescent="0.25">
      <c r="C6311" s="131">
        <v>43360</v>
      </c>
      <c r="D6311">
        <v>1.8433999999999999</v>
      </c>
      <c r="F6311">
        <v>1.8396999999999999</v>
      </c>
    </row>
    <row r="6312" spans="3:6" x14ac:dyDescent="0.25">
      <c r="C6312" s="131">
        <v>43361</v>
      </c>
      <c r="D6312">
        <v>1.8409</v>
      </c>
      <c r="F6312">
        <v>1.8371999999999999</v>
      </c>
    </row>
    <row r="6313" spans="3:6" x14ac:dyDescent="0.25">
      <c r="C6313" s="131">
        <v>43362</v>
      </c>
      <c r="D6313">
        <v>1.8365</v>
      </c>
      <c r="F6313">
        <v>1.8328</v>
      </c>
    </row>
    <row r="6314" spans="3:6" x14ac:dyDescent="0.25">
      <c r="C6314" s="131">
        <v>43363</v>
      </c>
      <c r="D6314">
        <v>1.8362000000000001</v>
      </c>
      <c r="F6314">
        <v>1.8325</v>
      </c>
    </row>
    <row r="6315" spans="3:6" x14ac:dyDescent="0.25">
      <c r="C6315" s="131">
        <v>43364</v>
      </c>
      <c r="D6315">
        <v>1.8373999999999999</v>
      </c>
      <c r="F6315">
        <v>1.8337000000000001</v>
      </c>
    </row>
    <row r="6316" spans="3:6" x14ac:dyDescent="0.25">
      <c r="C6316" s="131">
        <v>43367</v>
      </c>
      <c r="D6316">
        <v>1.8371</v>
      </c>
      <c r="F6316">
        <v>1.8333999999999999</v>
      </c>
    </row>
    <row r="6317" spans="3:6" x14ac:dyDescent="0.25">
      <c r="C6317" s="131">
        <v>43368</v>
      </c>
      <c r="D6317">
        <v>1.8342000000000001</v>
      </c>
      <c r="F6317">
        <v>1.8305</v>
      </c>
    </row>
    <row r="6318" spans="3:6" x14ac:dyDescent="0.25">
      <c r="C6318" s="131">
        <v>43369</v>
      </c>
      <c r="D6318">
        <v>1.8361000000000001</v>
      </c>
      <c r="F6318">
        <v>1.8324</v>
      </c>
    </row>
    <row r="6319" spans="3:6" x14ac:dyDescent="0.25">
      <c r="C6319" s="131">
        <v>43370</v>
      </c>
      <c r="D6319">
        <v>1.8392999999999999</v>
      </c>
      <c r="F6319">
        <v>1.8355999999999999</v>
      </c>
    </row>
    <row r="6320" spans="3:6" x14ac:dyDescent="0.25">
      <c r="C6320" s="131">
        <v>43371</v>
      </c>
      <c r="D6320">
        <v>1.8405</v>
      </c>
      <c r="F6320">
        <v>1.8368</v>
      </c>
    </row>
    <row r="6321" spans="3:6" x14ac:dyDescent="0.25">
      <c r="C6321" s="131">
        <v>43373</v>
      </c>
      <c r="D6321">
        <v>1.8405</v>
      </c>
      <c r="F6321">
        <v>1.8368</v>
      </c>
    </row>
    <row r="6322" spans="3:6" x14ac:dyDescent="0.25">
      <c r="C6322" s="131">
        <v>43375</v>
      </c>
      <c r="D6322">
        <v>1.8408</v>
      </c>
      <c r="F6322">
        <v>1.8371</v>
      </c>
    </row>
    <row r="6323" spans="3:6" x14ac:dyDescent="0.25">
      <c r="C6323" s="131">
        <v>43376</v>
      </c>
      <c r="D6323">
        <v>1.8427</v>
      </c>
      <c r="F6323">
        <v>1.839</v>
      </c>
    </row>
    <row r="6324" spans="3:6" x14ac:dyDescent="0.25">
      <c r="C6324" s="131">
        <v>43377</v>
      </c>
      <c r="D6324">
        <v>1.8378000000000001</v>
      </c>
      <c r="F6324">
        <v>1.8341000000000001</v>
      </c>
    </row>
    <row r="6325" spans="3:6" x14ac:dyDescent="0.25">
      <c r="C6325" s="131">
        <v>43378</v>
      </c>
      <c r="D6325">
        <v>1.8371999999999999</v>
      </c>
      <c r="F6325">
        <v>1.8334999999999999</v>
      </c>
    </row>
    <row r="6326" spans="3:6" x14ac:dyDescent="0.25">
      <c r="C6326" s="131">
        <v>43381</v>
      </c>
      <c r="D6326">
        <v>1.8341000000000001</v>
      </c>
      <c r="F6326">
        <v>1.8304</v>
      </c>
    </row>
    <row r="6327" spans="3:6" x14ac:dyDescent="0.25">
      <c r="C6327" s="131">
        <v>43382</v>
      </c>
      <c r="D6327">
        <v>1.8339000000000001</v>
      </c>
      <c r="F6327">
        <v>1.8303</v>
      </c>
    </row>
    <row r="6328" spans="3:6" x14ac:dyDescent="0.25">
      <c r="C6328" s="131">
        <v>43383</v>
      </c>
      <c r="D6328">
        <v>1.8351999999999999</v>
      </c>
      <c r="F6328">
        <v>1.8314999999999999</v>
      </c>
    </row>
    <row r="6329" spans="3:6" x14ac:dyDescent="0.25">
      <c r="C6329" s="131">
        <v>43384</v>
      </c>
      <c r="D6329">
        <v>1.8375999999999999</v>
      </c>
      <c r="F6329">
        <v>1.8339000000000001</v>
      </c>
    </row>
    <row r="6330" spans="3:6" x14ac:dyDescent="0.25">
      <c r="C6330" s="131">
        <v>43385</v>
      </c>
      <c r="D6330">
        <v>1.8360000000000001</v>
      </c>
      <c r="F6330">
        <v>1.8323</v>
      </c>
    </row>
    <row r="6331" spans="3:6" x14ac:dyDescent="0.25">
      <c r="C6331" s="131">
        <v>43388</v>
      </c>
      <c r="D6331">
        <v>1.8406</v>
      </c>
      <c r="F6331">
        <v>1.8369</v>
      </c>
    </row>
    <row r="6332" spans="3:6" x14ac:dyDescent="0.25">
      <c r="C6332" s="131">
        <v>43389</v>
      </c>
      <c r="D6332">
        <v>1.8395999999999999</v>
      </c>
      <c r="F6332">
        <v>1.8360000000000001</v>
      </c>
    </row>
    <row r="6333" spans="3:6" x14ac:dyDescent="0.25">
      <c r="C6333" s="131">
        <v>43390</v>
      </c>
      <c r="D6333">
        <v>1.8405</v>
      </c>
      <c r="F6333">
        <v>1.8368</v>
      </c>
    </row>
    <row r="6334" spans="3:6" x14ac:dyDescent="0.25">
      <c r="C6334" s="131">
        <v>43391</v>
      </c>
      <c r="D6334">
        <v>1.8384</v>
      </c>
      <c r="F6334">
        <v>1.8347</v>
      </c>
    </row>
    <row r="6335" spans="3:6" x14ac:dyDescent="0.25">
      <c r="C6335" s="131">
        <v>43392</v>
      </c>
      <c r="D6335">
        <v>1.8415999999999999</v>
      </c>
      <c r="F6335">
        <v>1.8379000000000001</v>
      </c>
    </row>
    <row r="6336" spans="3:6" x14ac:dyDescent="0.25">
      <c r="C6336" s="131">
        <v>43395</v>
      </c>
      <c r="D6336">
        <v>1.8406</v>
      </c>
      <c r="F6336">
        <v>1.8369</v>
      </c>
    </row>
    <row r="6337" spans="3:6" x14ac:dyDescent="0.25">
      <c r="C6337" s="131">
        <v>43396</v>
      </c>
      <c r="D6337">
        <v>1.8429</v>
      </c>
      <c r="F6337">
        <v>1.8391999999999999</v>
      </c>
    </row>
    <row r="6338" spans="3:6" x14ac:dyDescent="0.25">
      <c r="C6338" s="131">
        <v>43397</v>
      </c>
      <c r="D6338">
        <v>1.8445</v>
      </c>
      <c r="F6338">
        <v>1.8408</v>
      </c>
    </row>
    <row r="6339" spans="3:6" x14ac:dyDescent="0.25">
      <c r="C6339" s="131">
        <v>43398</v>
      </c>
      <c r="D6339">
        <v>1.8475999999999999</v>
      </c>
      <c r="F6339">
        <v>1.8439000000000001</v>
      </c>
    </row>
    <row r="6340" spans="3:6" x14ac:dyDescent="0.25">
      <c r="C6340" s="131">
        <v>43399</v>
      </c>
      <c r="D6340">
        <v>1.8492</v>
      </c>
      <c r="F6340">
        <v>1.8454999999999999</v>
      </c>
    </row>
    <row r="6341" spans="3:6" x14ac:dyDescent="0.25">
      <c r="C6341" s="131">
        <v>43402</v>
      </c>
      <c r="D6341">
        <v>1.8513999999999999</v>
      </c>
      <c r="F6341">
        <v>1.8476999999999999</v>
      </c>
    </row>
    <row r="6342" spans="3:6" x14ac:dyDescent="0.25">
      <c r="C6342" s="131">
        <v>43403</v>
      </c>
      <c r="D6342">
        <v>1.8503000000000001</v>
      </c>
      <c r="F6342">
        <v>1.8466</v>
      </c>
    </row>
    <row r="6343" spans="3:6" x14ac:dyDescent="0.25">
      <c r="C6343" s="131">
        <v>43404</v>
      </c>
      <c r="D6343">
        <v>1.8471</v>
      </c>
      <c r="F6343">
        <v>1.8433999999999999</v>
      </c>
    </row>
    <row r="6344" spans="3:6" x14ac:dyDescent="0.25">
      <c r="C6344" s="131">
        <v>43405</v>
      </c>
      <c r="D6344">
        <v>1.8458000000000001</v>
      </c>
      <c r="F6344">
        <v>1.8421000000000001</v>
      </c>
    </row>
    <row r="6345" spans="3:6" x14ac:dyDescent="0.25">
      <c r="C6345" s="131">
        <v>43406</v>
      </c>
      <c r="D6345">
        <v>1.8406</v>
      </c>
      <c r="F6345">
        <v>1.8369</v>
      </c>
    </row>
    <row r="6346" spans="3:6" x14ac:dyDescent="0.25">
      <c r="C6346" s="131">
        <v>43409</v>
      </c>
      <c r="D6346">
        <v>1.8379000000000001</v>
      </c>
      <c r="F6346">
        <v>1.8342000000000001</v>
      </c>
    </row>
    <row r="6347" spans="3:6" x14ac:dyDescent="0.25">
      <c r="C6347" s="131">
        <v>43410</v>
      </c>
      <c r="D6347">
        <v>1.8386</v>
      </c>
      <c r="F6347">
        <v>1.835</v>
      </c>
    </row>
    <row r="6348" spans="3:6" x14ac:dyDescent="0.25">
      <c r="C6348" s="131">
        <v>43411</v>
      </c>
      <c r="D6348">
        <v>1.8389</v>
      </c>
      <c r="F6348">
        <v>1.8351999999999999</v>
      </c>
    </row>
    <row r="6349" spans="3:6" x14ac:dyDescent="0.25">
      <c r="C6349" s="131">
        <v>43412</v>
      </c>
      <c r="D6349">
        <v>1.8368</v>
      </c>
      <c r="F6349">
        <v>1.8331</v>
      </c>
    </row>
    <row r="6350" spans="3:6" x14ac:dyDescent="0.25">
      <c r="C6350" s="131">
        <v>43413</v>
      </c>
      <c r="D6350">
        <v>1.8368</v>
      </c>
      <c r="F6350">
        <v>1.8331</v>
      </c>
    </row>
    <row r="6351" spans="3:6" x14ac:dyDescent="0.25">
      <c r="C6351" s="131">
        <v>43416</v>
      </c>
      <c r="D6351">
        <v>1.8391999999999999</v>
      </c>
      <c r="F6351">
        <v>1.8355999999999999</v>
      </c>
    </row>
    <row r="6352" spans="3:6" x14ac:dyDescent="0.25">
      <c r="C6352" s="131">
        <v>43417</v>
      </c>
      <c r="D6352">
        <v>1.8405</v>
      </c>
      <c r="F6352">
        <v>1.8368</v>
      </c>
    </row>
    <row r="6353" spans="3:6" x14ac:dyDescent="0.25">
      <c r="C6353" s="131">
        <v>43418</v>
      </c>
      <c r="D6353">
        <v>1.843</v>
      </c>
      <c r="F6353">
        <v>1.8392999999999999</v>
      </c>
    </row>
    <row r="6354" spans="3:6" x14ac:dyDescent="0.25">
      <c r="C6354" s="131">
        <v>43419</v>
      </c>
      <c r="D6354">
        <v>1.8414999999999999</v>
      </c>
      <c r="F6354">
        <v>1.8379000000000001</v>
      </c>
    </row>
    <row r="6355" spans="3:6" x14ac:dyDescent="0.25">
      <c r="C6355" s="131">
        <v>43420</v>
      </c>
      <c r="D6355">
        <v>1.8452999999999999</v>
      </c>
      <c r="F6355">
        <v>1.8415999999999999</v>
      </c>
    </row>
    <row r="6356" spans="3:6" x14ac:dyDescent="0.25">
      <c r="C6356" s="131">
        <v>43423</v>
      </c>
      <c r="D6356">
        <v>1.847</v>
      </c>
      <c r="F6356">
        <v>1.8432999999999999</v>
      </c>
    </row>
    <row r="6357" spans="3:6" x14ac:dyDescent="0.25">
      <c r="C6357" s="131">
        <v>43424</v>
      </c>
      <c r="D6357">
        <v>1.8445</v>
      </c>
      <c r="F6357">
        <v>1.8408</v>
      </c>
    </row>
    <row r="6358" spans="3:6" x14ac:dyDescent="0.25">
      <c r="C6358" s="131">
        <v>43425</v>
      </c>
      <c r="D6358">
        <v>1.8445</v>
      </c>
      <c r="F6358">
        <v>1.8408</v>
      </c>
    </row>
    <row r="6359" spans="3:6" x14ac:dyDescent="0.25">
      <c r="C6359" s="131">
        <v>43426</v>
      </c>
      <c r="D6359">
        <v>1.8456999999999999</v>
      </c>
      <c r="F6359">
        <v>1.8420000000000001</v>
      </c>
    </row>
    <row r="6360" spans="3:6" x14ac:dyDescent="0.25">
      <c r="C6360" s="131">
        <v>43427</v>
      </c>
      <c r="D6360">
        <v>1.8467</v>
      </c>
      <c r="F6360">
        <v>1.843</v>
      </c>
    </row>
    <row r="6361" spans="3:6" x14ac:dyDescent="0.25">
      <c r="C6361" s="131">
        <v>43430</v>
      </c>
      <c r="D6361">
        <v>1.847</v>
      </c>
      <c r="F6361">
        <v>1.8433999999999999</v>
      </c>
    </row>
    <row r="6362" spans="3:6" x14ac:dyDescent="0.25">
      <c r="C6362" s="131">
        <v>43431</v>
      </c>
      <c r="D6362">
        <v>1.8473999999999999</v>
      </c>
      <c r="F6362">
        <v>1.8436999999999999</v>
      </c>
    </row>
    <row r="6363" spans="3:6" x14ac:dyDescent="0.25">
      <c r="C6363" s="131">
        <v>43432</v>
      </c>
      <c r="D6363">
        <v>1.8485</v>
      </c>
      <c r="F6363">
        <v>1.8448</v>
      </c>
    </row>
    <row r="6364" spans="3:6" x14ac:dyDescent="0.25">
      <c r="C6364" s="131">
        <v>43433</v>
      </c>
      <c r="D6364">
        <v>1.8499000000000001</v>
      </c>
      <c r="F6364">
        <v>1.8462000000000001</v>
      </c>
    </row>
    <row r="6365" spans="3:6" x14ac:dyDescent="0.25">
      <c r="C6365" s="131">
        <v>43434</v>
      </c>
      <c r="D6365">
        <v>1.8512</v>
      </c>
      <c r="F6365">
        <v>1.8474999999999999</v>
      </c>
    </row>
    <row r="6366" spans="3:6" x14ac:dyDescent="0.25">
      <c r="C6366" s="131">
        <v>43437</v>
      </c>
      <c r="D6366">
        <v>1.8499000000000001</v>
      </c>
      <c r="F6366">
        <v>1.8462000000000001</v>
      </c>
    </row>
    <row r="6367" spans="3:6" x14ac:dyDescent="0.25">
      <c r="C6367" s="131">
        <v>43438</v>
      </c>
      <c r="D6367">
        <v>1.8551</v>
      </c>
      <c r="F6367">
        <v>1.8513999999999999</v>
      </c>
    </row>
    <row r="6368" spans="3:6" x14ac:dyDescent="0.25">
      <c r="C6368" s="131">
        <v>43439</v>
      </c>
      <c r="D6368">
        <v>1.8571</v>
      </c>
      <c r="F6368">
        <v>1.8533999999999999</v>
      </c>
    </row>
    <row r="6369" spans="3:6" x14ac:dyDescent="0.25">
      <c r="C6369" s="131">
        <v>43440</v>
      </c>
      <c r="D6369">
        <v>1.8599000000000001</v>
      </c>
      <c r="F6369">
        <v>1.8562000000000001</v>
      </c>
    </row>
    <row r="6370" spans="3:6" x14ac:dyDescent="0.25">
      <c r="C6370" s="131">
        <v>43441</v>
      </c>
      <c r="D6370">
        <v>1.8597999999999999</v>
      </c>
      <c r="F6370">
        <v>1.8561000000000001</v>
      </c>
    </row>
    <row r="6371" spans="3:6" x14ac:dyDescent="0.25">
      <c r="C6371" s="131">
        <v>43444</v>
      </c>
      <c r="D6371">
        <v>1.8603000000000001</v>
      </c>
      <c r="F6371">
        <v>1.8565</v>
      </c>
    </row>
    <row r="6372" spans="3:6" x14ac:dyDescent="0.25">
      <c r="C6372" s="131">
        <v>43445</v>
      </c>
      <c r="D6372">
        <v>1.8591</v>
      </c>
      <c r="F6372">
        <v>1.8553999999999999</v>
      </c>
    </row>
    <row r="6373" spans="3:6" x14ac:dyDescent="0.25">
      <c r="C6373" s="131">
        <v>43446</v>
      </c>
      <c r="D6373">
        <v>1.8591</v>
      </c>
      <c r="F6373">
        <v>1.8552999999999999</v>
      </c>
    </row>
    <row r="6374" spans="3:6" x14ac:dyDescent="0.25">
      <c r="C6374" s="131">
        <v>43447</v>
      </c>
      <c r="D6374">
        <v>1.8574999999999999</v>
      </c>
      <c r="F6374">
        <v>1.8537999999999999</v>
      </c>
    </row>
    <row r="6375" spans="3:6" x14ac:dyDescent="0.25">
      <c r="C6375" s="131">
        <v>43448</v>
      </c>
      <c r="D6375">
        <v>1.8580000000000001</v>
      </c>
      <c r="F6375">
        <v>1.8542000000000001</v>
      </c>
    </row>
    <row r="6376" spans="3:6" x14ac:dyDescent="0.25">
      <c r="C6376" s="131">
        <v>43451</v>
      </c>
      <c r="D6376">
        <v>1.8583000000000001</v>
      </c>
      <c r="F6376">
        <v>1.8546</v>
      </c>
    </row>
    <row r="6377" spans="3:6" x14ac:dyDescent="0.25">
      <c r="C6377" s="131">
        <v>43452</v>
      </c>
      <c r="D6377">
        <v>1.8602000000000001</v>
      </c>
      <c r="F6377">
        <v>1.8565</v>
      </c>
    </row>
    <row r="6378" spans="3:6" x14ac:dyDescent="0.25">
      <c r="C6378" s="131">
        <v>43453</v>
      </c>
      <c r="D6378">
        <v>1.8632</v>
      </c>
      <c r="F6378">
        <v>1.8594999999999999</v>
      </c>
    </row>
    <row r="6379" spans="3:6" x14ac:dyDescent="0.25">
      <c r="C6379" s="131">
        <v>43454</v>
      </c>
      <c r="D6379">
        <v>1.8667</v>
      </c>
      <c r="F6379">
        <v>1.8629</v>
      </c>
    </row>
    <row r="6380" spans="3:6" x14ac:dyDescent="0.25">
      <c r="C6380" s="131">
        <v>43455</v>
      </c>
      <c r="D6380">
        <v>1.8632</v>
      </c>
      <c r="F6380">
        <v>1.8594999999999999</v>
      </c>
    </row>
    <row r="6381" spans="3:6" x14ac:dyDescent="0.25">
      <c r="C6381" s="131">
        <v>43458</v>
      </c>
      <c r="D6381">
        <v>1.8653999999999999</v>
      </c>
      <c r="F6381">
        <v>1.8616999999999999</v>
      </c>
    </row>
    <row r="6382" spans="3:6" x14ac:dyDescent="0.25">
      <c r="C6382" s="131">
        <v>43461</v>
      </c>
      <c r="D6382">
        <v>1.8642000000000001</v>
      </c>
      <c r="F6382">
        <v>1.8605</v>
      </c>
    </row>
    <row r="6383" spans="3:6" x14ac:dyDescent="0.25">
      <c r="C6383" s="131">
        <v>43462</v>
      </c>
      <c r="D6383">
        <v>1.8647</v>
      </c>
      <c r="F6383">
        <v>1.8609</v>
      </c>
    </row>
    <row r="6384" spans="3:6" x14ac:dyDescent="0.25">
      <c r="C6384" s="131">
        <v>43465</v>
      </c>
      <c r="D6384">
        <v>1.8680000000000001</v>
      </c>
      <c r="F6384">
        <v>1.8643000000000001</v>
      </c>
    </row>
    <row r="6385" spans="3:6" x14ac:dyDescent="0.25">
      <c r="C6385" s="131">
        <v>43467</v>
      </c>
      <c r="D6385">
        <v>1.8709</v>
      </c>
      <c r="F6385">
        <v>1.8672</v>
      </c>
    </row>
    <row r="6386" spans="3:6" x14ac:dyDescent="0.25">
      <c r="C6386" s="131">
        <v>43468</v>
      </c>
      <c r="D6386">
        <v>1.8777999999999999</v>
      </c>
      <c r="F6386">
        <v>1.8741000000000001</v>
      </c>
    </row>
    <row r="6387" spans="3:6" x14ac:dyDescent="0.25">
      <c r="C6387" s="131">
        <v>43469</v>
      </c>
      <c r="D6387">
        <v>1.8742000000000001</v>
      </c>
      <c r="F6387">
        <v>1.8705000000000001</v>
      </c>
    </row>
    <row r="6388" spans="3:6" x14ac:dyDescent="0.25">
      <c r="C6388" s="131">
        <v>43472</v>
      </c>
      <c r="D6388">
        <v>1.8727</v>
      </c>
      <c r="F6388">
        <v>1.869</v>
      </c>
    </row>
    <row r="6389" spans="3:6" x14ac:dyDescent="0.25">
      <c r="C6389" s="131">
        <v>43473</v>
      </c>
      <c r="D6389">
        <v>1.8708</v>
      </c>
      <c r="F6389">
        <v>1.8671</v>
      </c>
    </row>
    <row r="6390" spans="3:6" x14ac:dyDescent="0.25">
      <c r="C6390" s="131">
        <v>43474</v>
      </c>
      <c r="D6390">
        <v>1.8682000000000001</v>
      </c>
      <c r="F6390">
        <v>1.8645</v>
      </c>
    </row>
    <row r="6391" spans="3:6" x14ac:dyDescent="0.25">
      <c r="C6391" s="131">
        <v>43475</v>
      </c>
      <c r="D6391">
        <v>1.8692</v>
      </c>
      <c r="F6391">
        <v>1.8654999999999999</v>
      </c>
    </row>
    <row r="6392" spans="3:6" x14ac:dyDescent="0.25">
      <c r="C6392" s="131">
        <v>43476</v>
      </c>
      <c r="D6392">
        <v>1.8696999999999999</v>
      </c>
      <c r="F6392">
        <v>1.8658999999999999</v>
      </c>
    </row>
    <row r="6393" spans="3:6" x14ac:dyDescent="0.25">
      <c r="C6393" s="131">
        <v>43479</v>
      </c>
      <c r="D6393">
        <v>1.8722000000000001</v>
      </c>
      <c r="F6393">
        <v>1.8685</v>
      </c>
    </row>
    <row r="6394" spans="3:6" x14ac:dyDescent="0.25">
      <c r="C6394" s="131">
        <v>43480</v>
      </c>
      <c r="D6394">
        <v>1.8707</v>
      </c>
      <c r="F6394">
        <v>1.867</v>
      </c>
    </row>
    <row r="6395" spans="3:6" x14ac:dyDescent="0.25">
      <c r="C6395" s="131">
        <v>43481</v>
      </c>
      <c r="D6395">
        <v>1.8722000000000001</v>
      </c>
      <c r="F6395">
        <v>1.8684000000000001</v>
      </c>
    </row>
    <row r="6396" spans="3:6" x14ac:dyDescent="0.25">
      <c r="C6396" s="131">
        <v>43482</v>
      </c>
      <c r="D6396">
        <v>1.8726</v>
      </c>
      <c r="F6396">
        <v>1.8689</v>
      </c>
    </row>
    <row r="6397" spans="3:6" x14ac:dyDescent="0.25">
      <c r="C6397" s="131">
        <v>43483</v>
      </c>
      <c r="D6397">
        <v>1.8707</v>
      </c>
      <c r="F6397">
        <v>1.867</v>
      </c>
    </row>
    <row r="6398" spans="3:6" x14ac:dyDescent="0.25">
      <c r="C6398" s="131">
        <v>43486</v>
      </c>
      <c r="D6398">
        <v>1.8714</v>
      </c>
      <c r="F6398">
        <v>1.8676999999999999</v>
      </c>
    </row>
    <row r="6399" spans="3:6" x14ac:dyDescent="0.25">
      <c r="C6399" s="131">
        <v>43487</v>
      </c>
      <c r="D6399">
        <v>1.8720000000000001</v>
      </c>
      <c r="F6399">
        <v>1.8683000000000001</v>
      </c>
    </row>
    <row r="6400" spans="3:6" x14ac:dyDescent="0.25">
      <c r="C6400" s="131">
        <v>43488</v>
      </c>
      <c r="D6400">
        <v>1.8738999999999999</v>
      </c>
      <c r="F6400">
        <v>1.8701000000000001</v>
      </c>
    </row>
    <row r="6401" spans="3:6" x14ac:dyDescent="0.25">
      <c r="C6401" s="131">
        <v>43489</v>
      </c>
      <c r="D6401">
        <v>1.8752</v>
      </c>
      <c r="F6401">
        <v>1.8714999999999999</v>
      </c>
    </row>
    <row r="6402" spans="3:6" x14ac:dyDescent="0.25">
      <c r="C6402" s="131">
        <v>43490</v>
      </c>
      <c r="D6402">
        <v>1.88</v>
      </c>
      <c r="F6402">
        <v>1.8762000000000001</v>
      </c>
    </row>
    <row r="6403" spans="3:6" x14ac:dyDescent="0.25">
      <c r="C6403" s="131">
        <v>43494</v>
      </c>
      <c r="D6403">
        <v>1.8791</v>
      </c>
      <c r="F6403">
        <v>1.8754</v>
      </c>
    </row>
    <row r="6404" spans="3:6" x14ac:dyDescent="0.25">
      <c r="C6404" s="131">
        <v>43495</v>
      </c>
      <c r="D6404">
        <v>1.8774999999999999</v>
      </c>
      <c r="F6404">
        <v>1.8736999999999999</v>
      </c>
    </row>
    <row r="6405" spans="3:6" x14ac:dyDescent="0.25">
      <c r="C6405" s="131">
        <v>43496</v>
      </c>
      <c r="D6405">
        <v>1.8774999999999999</v>
      </c>
      <c r="F6405">
        <v>1.8736999999999999</v>
      </c>
    </row>
    <row r="6406" spans="3:6" x14ac:dyDescent="0.25">
      <c r="C6406" s="131">
        <v>43497</v>
      </c>
      <c r="D6406">
        <v>1.8805000000000001</v>
      </c>
      <c r="F6406">
        <v>1.8768</v>
      </c>
    </row>
    <row r="6407" spans="3:6" x14ac:dyDescent="0.25">
      <c r="C6407" s="131">
        <v>43500</v>
      </c>
      <c r="D6407">
        <v>1.8798999999999999</v>
      </c>
      <c r="F6407">
        <v>1.8762000000000001</v>
      </c>
    </row>
    <row r="6408" spans="3:6" x14ac:dyDescent="0.25">
      <c r="C6408" s="131">
        <v>43501</v>
      </c>
      <c r="D6408">
        <v>1.8786</v>
      </c>
      <c r="F6408">
        <v>1.8749</v>
      </c>
    </row>
    <row r="6409" spans="3:6" x14ac:dyDescent="0.25">
      <c r="C6409" s="131">
        <v>43502</v>
      </c>
      <c r="D6409">
        <v>1.8854</v>
      </c>
      <c r="F6409">
        <v>1.8815999999999999</v>
      </c>
    </row>
    <row r="6410" spans="3:6" x14ac:dyDescent="0.25">
      <c r="C6410" s="131">
        <v>43503</v>
      </c>
      <c r="D6410">
        <v>1.8874</v>
      </c>
      <c r="F6410">
        <v>1.8835999999999999</v>
      </c>
    </row>
    <row r="6411" spans="3:6" x14ac:dyDescent="0.25">
      <c r="C6411" s="131">
        <v>43504</v>
      </c>
      <c r="D6411">
        <v>1.8911</v>
      </c>
      <c r="F6411">
        <v>1.8873</v>
      </c>
    </row>
    <row r="6412" spans="3:6" x14ac:dyDescent="0.25">
      <c r="C6412" s="131">
        <v>43507</v>
      </c>
      <c r="D6412">
        <v>1.8934</v>
      </c>
      <c r="F6412">
        <v>1.8895999999999999</v>
      </c>
    </row>
    <row r="6413" spans="3:6" x14ac:dyDescent="0.25">
      <c r="C6413" s="131">
        <v>43508</v>
      </c>
      <c r="D6413">
        <v>1.8895999999999999</v>
      </c>
      <c r="F6413">
        <v>1.8857999999999999</v>
      </c>
    </row>
    <row r="6414" spans="3:6" x14ac:dyDescent="0.25">
      <c r="C6414" s="131">
        <v>43509</v>
      </c>
      <c r="D6414">
        <v>1.887</v>
      </c>
      <c r="F6414">
        <v>1.8833</v>
      </c>
    </row>
    <row r="6415" spans="3:6" x14ac:dyDescent="0.25">
      <c r="C6415" s="131">
        <v>43510</v>
      </c>
      <c r="D6415">
        <v>1.8874</v>
      </c>
      <c r="F6415">
        <v>1.8835999999999999</v>
      </c>
    </row>
    <row r="6416" spans="3:6" x14ac:dyDescent="0.25">
      <c r="C6416" s="131">
        <v>43511</v>
      </c>
      <c r="D6416">
        <v>1.8906000000000001</v>
      </c>
      <c r="F6416">
        <v>1.8868</v>
      </c>
    </row>
    <row r="6417" spans="3:6" x14ac:dyDescent="0.25">
      <c r="C6417" s="131">
        <v>43514</v>
      </c>
      <c r="D6417">
        <v>1.8875999999999999</v>
      </c>
      <c r="F6417">
        <v>1.8837999999999999</v>
      </c>
    </row>
    <row r="6418" spans="3:6" x14ac:dyDescent="0.25">
      <c r="C6418" s="131">
        <v>43515</v>
      </c>
      <c r="D6418">
        <v>1.8880999999999999</v>
      </c>
      <c r="F6418">
        <v>1.8843000000000001</v>
      </c>
    </row>
    <row r="6419" spans="3:6" x14ac:dyDescent="0.25">
      <c r="C6419" s="131">
        <v>43516</v>
      </c>
      <c r="D6419">
        <v>1.891</v>
      </c>
      <c r="F6419">
        <v>1.8872</v>
      </c>
    </row>
    <row r="6420" spans="3:6" x14ac:dyDescent="0.25">
      <c r="C6420" s="131">
        <v>43517</v>
      </c>
      <c r="D6420">
        <v>1.8947000000000001</v>
      </c>
      <c r="F6420">
        <v>1.8909</v>
      </c>
    </row>
    <row r="6421" spans="3:6" x14ac:dyDescent="0.25">
      <c r="C6421" s="131">
        <v>43518</v>
      </c>
      <c r="D6421">
        <v>1.8915</v>
      </c>
      <c r="F6421">
        <v>1.8877999999999999</v>
      </c>
    </row>
    <row r="6422" spans="3:6" x14ac:dyDescent="0.25">
      <c r="C6422" s="131">
        <v>43521</v>
      </c>
      <c r="D6422">
        <v>1.8917999999999999</v>
      </c>
      <c r="F6422">
        <v>1.8879999999999999</v>
      </c>
    </row>
    <row r="6423" spans="3:6" x14ac:dyDescent="0.25">
      <c r="C6423" s="131">
        <v>43522</v>
      </c>
      <c r="D6423">
        <v>1.8913</v>
      </c>
      <c r="F6423">
        <v>1.8875</v>
      </c>
    </row>
    <row r="6424" spans="3:6" x14ac:dyDescent="0.25">
      <c r="C6424" s="131">
        <v>43523</v>
      </c>
      <c r="D6424">
        <v>1.8933</v>
      </c>
      <c r="F6424">
        <v>1.8895</v>
      </c>
    </row>
    <row r="6425" spans="3:6" x14ac:dyDescent="0.25">
      <c r="C6425" s="131">
        <v>43524</v>
      </c>
      <c r="D6425">
        <v>1.8924000000000001</v>
      </c>
      <c r="F6425">
        <v>1.8887</v>
      </c>
    </row>
    <row r="6426" spans="3:6" x14ac:dyDescent="0.25">
      <c r="C6426" s="131">
        <v>43525</v>
      </c>
      <c r="D6426">
        <v>1.8886000000000001</v>
      </c>
      <c r="F6426">
        <v>1.8848</v>
      </c>
    </row>
    <row r="6427" spans="3:6" x14ac:dyDescent="0.25">
      <c r="C6427" s="131">
        <v>43528</v>
      </c>
      <c r="D6427">
        <v>1.8857999999999999</v>
      </c>
      <c r="F6427">
        <v>1.8819999999999999</v>
      </c>
    </row>
    <row r="6428" spans="3:6" x14ac:dyDescent="0.25">
      <c r="C6428" s="131">
        <v>43529</v>
      </c>
      <c r="D6428">
        <v>1.8882000000000001</v>
      </c>
      <c r="F6428">
        <v>1.8845000000000001</v>
      </c>
    </row>
    <row r="6429" spans="3:6" x14ac:dyDescent="0.25">
      <c r="C6429" s="131">
        <v>43530</v>
      </c>
      <c r="D6429">
        <v>1.893</v>
      </c>
      <c r="F6429">
        <v>1.8892</v>
      </c>
    </row>
    <row r="6430" spans="3:6" x14ac:dyDescent="0.25">
      <c r="C6430" s="131">
        <v>43531</v>
      </c>
      <c r="D6430">
        <v>1.8925000000000001</v>
      </c>
      <c r="F6430">
        <v>1.8887</v>
      </c>
    </row>
    <row r="6431" spans="3:6" x14ac:dyDescent="0.25">
      <c r="C6431" s="131">
        <v>43532</v>
      </c>
      <c r="D6431">
        <v>1.8960999999999999</v>
      </c>
      <c r="F6431">
        <v>1.8923000000000001</v>
      </c>
    </row>
    <row r="6432" spans="3:6" x14ac:dyDescent="0.25">
      <c r="C6432" s="131">
        <v>43535</v>
      </c>
      <c r="D6432">
        <v>1.8959999999999999</v>
      </c>
      <c r="F6432">
        <v>1.8922000000000001</v>
      </c>
    </row>
    <row r="6433" spans="3:6" x14ac:dyDescent="0.25">
      <c r="C6433" s="131">
        <v>43536</v>
      </c>
      <c r="D6433">
        <v>1.8958999999999999</v>
      </c>
      <c r="F6433">
        <v>1.8920999999999999</v>
      </c>
    </row>
    <row r="6434" spans="3:6" x14ac:dyDescent="0.25">
      <c r="C6434" s="131">
        <v>43537</v>
      </c>
      <c r="D6434">
        <v>1.9016999999999999</v>
      </c>
      <c r="F6434">
        <v>1.8978999999999999</v>
      </c>
    </row>
    <row r="6435" spans="3:6" x14ac:dyDescent="0.25">
      <c r="C6435" s="131">
        <v>43538</v>
      </c>
      <c r="D6435">
        <v>1.9019999999999999</v>
      </c>
      <c r="F6435">
        <v>1.8982000000000001</v>
      </c>
    </row>
    <row r="6436" spans="3:6" x14ac:dyDescent="0.25">
      <c r="C6436" s="131">
        <v>43539</v>
      </c>
      <c r="D6436">
        <v>1.9007000000000001</v>
      </c>
      <c r="F6436">
        <v>1.8969</v>
      </c>
    </row>
    <row r="6437" spans="3:6" x14ac:dyDescent="0.25">
      <c r="C6437" s="131">
        <v>43542</v>
      </c>
      <c r="D6437">
        <v>1.9003000000000001</v>
      </c>
      <c r="F6437">
        <v>1.8965000000000001</v>
      </c>
    </row>
    <row r="6438" spans="3:6" x14ac:dyDescent="0.25">
      <c r="C6438" s="131">
        <v>43543</v>
      </c>
      <c r="D6438">
        <v>1.9048</v>
      </c>
      <c r="F6438">
        <v>1.901</v>
      </c>
    </row>
    <row r="6439" spans="3:6" x14ac:dyDescent="0.25">
      <c r="C6439" s="131">
        <v>43544</v>
      </c>
      <c r="D6439">
        <v>1.9047000000000001</v>
      </c>
      <c r="F6439">
        <v>1.9009</v>
      </c>
    </row>
    <row r="6440" spans="3:6" x14ac:dyDescent="0.25">
      <c r="C6440" s="131">
        <v>43545</v>
      </c>
      <c r="D6440">
        <v>1.9089</v>
      </c>
      <c r="F6440">
        <v>1.905</v>
      </c>
    </row>
    <row r="6441" spans="3:6" x14ac:dyDescent="0.25">
      <c r="C6441" s="131">
        <v>43546</v>
      </c>
      <c r="D6441">
        <v>1.9126000000000001</v>
      </c>
      <c r="F6441">
        <v>1.9088000000000001</v>
      </c>
    </row>
    <row r="6442" spans="3:6" x14ac:dyDescent="0.25">
      <c r="C6442" s="131">
        <v>43549</v>
      </c>
      <c r="D6442">
        <v>1.917</v>
      </c>
      <c r="F6442">
        <v>1.9131</v>
      </c>
    </row>
    <row r="6443" spans="3:6" x14ac:dyDescent="0.25">
      <c r="C6443" s="131">
        <v>43550</v>
      </c>
      <c r="D6443">
        <v>1.913</v>
      </c>
      <c r="F6443">
        <v>1.9092</v>
      </c>
    </row>
    <row r="6444" spans="3:6" x14ac:dyDescent="0.25">
      <c r="C6444" s="131">
        <v>43551</v>
      </c>
      <c r="D6444">
        <v>1.917</v>
      </c>
      <c r="F6444">
        <v>1.9131</v>
      </c>
    </row>
    <row r="6445" spans="3:6" x14ac:dyDescent="0.25">
      <c r="C6445" s="131">
        <v>43552</v>
      </c>
      <c r="D6445">
        <v>1.921</v>
      </c>
      <c r="F6445">
        <v>1.9171</v>
      </c>
    </row>
    <row r="6446" spans="3:6" x14ac:dyDescent="0.25">
      <c r="C6446" s="131">
        <v>43553</v>
      </c>
      <c r="D6446">
        <v>1.9177999999999999</v>
      </c>
      <c r="F6446">
        <v>1.9139999999999999</v>
      </c>
    </row>
    <row r="6447" spans="3:6" x14ac:dyDescent="0.25">
      <c r="C6447" s="131">
        <v>43555</v>
      </c>
      <c r="D6447">
        <v>1.9177999999999999</v>
      </c>
      <c r="F6447">
        <v>1.9139999999999999</v>
      </c>
    </row>
    <row r="6448" spans="3:6" x14ac:dyDescent="0.25">
      <c r="C6448" s="131">
        <v>43556</v>
      </c>
      <c r="D6448">
        <v>1.9157</v>
      </c>
      <c r="F6448">
        <v>1.9117999999999999</v>
      </c>
    </row>
    <row r="6449" spans="3:6" x14ac:dyDescent="0.25">
      <c r="C6449" s="131">
        <v>43557</v>
      </c>
      <c r="D6449">
        <v>1.9168000000000001</v>
      </c>
      <c r="F6449">
        <v>1.913</v>
      </c>
    </row>
    <row r="6450" spans="3:6" x14ac:dyDescent="0.25">
      <c r="C6450" s="131">
        <v>43558</v>
      </c>
      <c r="D6450">
        <v>1.9151</v>
      </c>
      <c r="F6450">
        <v>1.9113</v>
      </c>
    </row>
    <row r="6451" spans="3:6" x14ac:dyDescent="0.25">
      <c r="C6451" s="131">
        <v>43559</v>
      </c>
      <c r="D6451">
        <v>1.911</v>
      </c>
      <c r="F6451">
        <v>1.9072</v>
      </c>
    </row>
    <row r="6452" spans="3:6" x14ac:dyDescent="0.25">
      <c r="C6452" s="131">
        <v>43560</v>
      </c>
      <c r="D6452">
        <v>1.9103000000000001</v>
      </c>
      <c r="F6452">
        <v>1.9065000000000001</v>
      </c>
    </row>
    <row r="6453" spans="3:6" x14ac:dyDescent="0.25">
      <c r="C6453" s="131">
        <v>43563</v>
      </c>
      <c r="D6453">
        <v>1.913</v>
      </c>
      <c r="F6453">
        <v>1.9092</v>
      </c>
    </row>
    <row r="6454" spans="3:6" x14ac:dyDescent="0.25">
      <c r="C6454" s="131">
        <v>43564</v>
      </c>
      <c r="D6454">
        <v>1.9109</v>
      </c>
      <c r="F6454">
        <v>1.9071</v>
      </c>
    </row>
    <row r="6455" spans="3:6" x14ac:dyDescent="0.25">
      <c r="C6455" s="131">
        <v>43565</v>
      </c>
      <c r="D6455">
        <v>1.9138999999999999</v>
      </c>
      <c r="F6455">
        <v>1.9100999999999999</v>
      </c>
    </row>
    <row r="6456" spans="3:6" x14ac:dyDescent="0.25">
      <c r="C6456" s="131">
        <v>43566</v>
      </c>
      <c r="D6456">
        <v>1.9153</v>
      </c>
      <c r="F6456">
        <v>1.9114</v>
      </c>
    </row>
    <row r="6457" spans="3:6" x14ac:dyDescent="0.25">
      <c r="C6457" s="131">
        <v>43567</v>
      </c>
      <c r="D6457">
        <v>1.913</v>
      </c>
      <c r="F6457">
        <v>1.9092</v>
      </c>
    </row>
    <row r="6458" spans="3:6" x14ac:dyDescent="0.25">
      <c r="C6458" s="131">
        <v>43570</v>
      </c>
      <c r="D6458">
        <v>1.9078999999999999</v>
      </c>
      <c r="F6458">
        <v>1.9040999999999999</v>
      </c>
    </row>
    <row r="6459" spans="3:6" x14ac:dyDescent="0.25">
      <c r="C6459" s="131">
        <v>43571</v>
      </c>
      <c r="D6459">
        <v>1.9098999999999999</v>
      </c>
      <c r="F6459">
        <v>1.9060999999999999</v>
      </c>
    </row>
    <row r="6460" spans="3:6" x14ac:dyDescent="0.25">
      <c r="C6460" s="131">
        <v>43572</v>
      </c>
      <c r="D6460">
        <v>1.9081999999999999</v>
      </c>
      <c r="F6460">
        <v>1.9044000000000001</v>
      </c>
    </row>
    <row r="6461" spans="3:6" x14ac:dyDescent="0.25">
      <c r="C6461" s="131">
        <v>43573</v>
      </c>
      <c r="D6461">
        <v>1.9078999999999999</v>
      </c>
      <c r="F6461">
        <v>1.9040999999999999</v>
      </c>
    </row>
    <row r="6462" spans="3:6" x14ac:dyDescent="0.25">
      <c r="C6462" s="131">
        <v>43578</v>
      </c>
      <c r="D6462">
        <v>1.9131</v>
      </c>
      <c r="F6462">
        <v>1.9092</v>
      </c>
    </row>
    <row r="6463" spans="3:6" x14ac:dyDescent="0.25">
      <c r="C6463" s="131">
        <v>43579</v>
      </c>
      <c r="D6463">
        <v>1.9226000000000001</v>
      </c>
      <c r="F6463">
        <v>1.9187000000000001</v>
      </c>
    </row>
    <row r="6464" spans="3:6" x14ac:dyDescent="0.25">
      <c r="C6464" s="131">
        <v>43581</v>
      </c>
      <c r="D6464">
        <v>1.923</v>
      </c>
      <c r="F6464">
        <v>1.9192</v>
      </c>
    </row>
    <row r="6465" spans="3:6" x14ac:dyDescent="0.25">
      <c r="C6465" s="131">
        <v>43584</v>
      </c>
      <c r="D6465">
        <v>1.923</v>
      </c>
      <c r="F6465">
        <v>1.9191</v>
      </c>
    </row>
    <row r="6466" spans="3:6" x14ac:dyDescent="0.25">
      <c r="C6466" s="131">
        <v>43585</v>
      </c>
      <c r="D6466">
        <v>1.9234</v>
      </c>
      <c r="F6466">
        <v>1.9196</v>
      </c>
    </row>
    <row r="6467" spans="3:6" x14ac:dyDescent="0.25">
      <c r="C6467" s="131">
        <v>43586</v>
      </c>
      <c r="D6467">
        <v>1.9242999999999999</v>
      </c>
      <c r="F6467">
        <v>1.9204000000000001</v>
      </c>
    </row>
    <row r="6468" spans="3:6" x14ac:dyDescent="0.25">
      <c r="C6468" s="131">
        <v>43587</v>
      </c>
      <c r="D6468">
        <v>1.9244000000000001</v>
      </c>
      <c r="F6468">
        <v>1.9205000000000001</v>
      </c>
    </row>
    <row r="6469" spans="3:6" x14ac:dyDescent="0.25">
      <c r="C6469" s="131">
        <v>43588</v>
      </c>
      <c r="D6469">
        <v>1.9239999999999999</v>
      </c>
      <c r="F6469">
        <v>1.9201999999999999</v>
      </c>
    </row>
    <row r="6470" spans="3:6" x14ac:dyDescent="0.25">
      <c r="C6470" s="131">
        <v>43591</v>
      </c>
      <c r="D6470">
        <v>1.9277</v>
      </c>
      <c r="F6470">
        <v>1.9238</v>
      </c>
    </row>
    <row r="6471" spans="3:6" x14ac:dyDescent="0.25">
      <c r="C6471" s="131">
        <v>43592</v>
      </c>
      <c r="D6471">
        <v>1.9218999999999999</v>
      </c>
      <c r="F6471">
        <v>1.9179999999999999</v>
      </c>
    </row>
    <row r="6472" spans="3:6" x14ac:dyDescent="0.25">
      <c r="C6472" s="131">
        <v>43593</v>
      </c>
      <c r="D6472">
        <v>1.9269000000000001</v>
      </c>
      <c r="F6472">
        <v>1.923</v>
      </c>
    </row>
    <row r="6473" spans="3:6" x14ac:dyDescent="0.25">
      <c r="C6473" s="131">
        <v>43594</v>
      </c>
      <c r="D6473">
        <v>1.9289000000000001</v>
      </c>
      <c r="F6473">
        <v>1.925</v>
      </c>
    </row>
    <row r="6474" spans="3:6" x14ac:dyDescent="0.25">
      <c r="C6474" s="131">
        <v>43595</v>
      </c>
      <c r="D6474">
        <v>1.9272</v>
      </c>
      <c r="F6474">
        <v>1.9234</v>
      </c>
    </row>
    <row r="6475" spans="3:6" x14ac:dyDescent="0.25">
      <c r="C6475" s="131">
        <v>43598</v>
      </c>
      <c r="D6475">
        <v>1.9280999999999999</v>
      </c>
      <c r="F6475">
        <v>1.9241999999999999</v>
      </c>
    </row>
    <row r="6476" spans="3:6" x14ac:dyDescent="0.25">
      <c r="C6476" s="131">
        <v>43599</v>
      </c>
      <c r="D6476">
        <v>1.9301999999999999</v>
      </c>
      <c r="F6476">
        <v>1.9263999999999999</v>
      </c>
    </row>
    <row r="6477" spans="3:6" x14ac:dyDescent="0.25">
      <c r="C6477" s="131">
        <v>43600</v>
      </c>
      <c r="D6477">
        <v>1.9302999999999999</v>
      </c>
      <c r="F6477">
        <v>1.9263999999999999</v>
      </c>
    </row>
    <row r="6478" spans="3:6" x14ac:dyDescent="0.25">
      <c r="C6478" s="131">
        <v>43601</v>
      </c>
      <c r="D6478">
        <v>1.9353</v>
      </c>
      <c r="F6478">
        <v>1.9314</v>
      </c>
    </row>
    <row r="6479" spans="3:6" x14ac:dyDescent="0.25">
      <c r="C6479" s="131">
        <v>43602</v>
      </c>
      <c r="D6479">
        <v>1.9353</v>
      </c>
      <c r="F6479">
        <v>1.9314</v>
      </c>
    </row>
    <row r="6480" spans="3:6" x14ac:dyDescent="0.25">
      <c r="C6480" s="131">
        <v>43605</v>
      </c>
      <c r="D6480">
        <v>1.9323999999999999</v>
      </c>
      <c r="F6480">
        <v>1.9285000000000001</v>
      </c>
    </row>
    <row r="6481" spans="3:6" x14ac:dyDescent="0.25">
      <c r="C6481" s="131">
        <v>43606</v>
      </c>
      <c r="D6481">
        <v>1.9362999999999999</v>
      </c>
      <c r="F6481">
        <v>1.9325000000000001</v>
      </c>
    </row>
    <row r="6482" spans="3:6" x14ac:dyDescent="0.25">
      <c r="C6482" s="131">
        <v>43607</v>
      </c>
      <c r="D6482">
        <v>1.9361999999999999</v>
      </c>
      <c r="F6482">
        <v>1.9322999999999999</v>
      </c>
    </row>
    <row r="6483" spans="3:6" x14ac:dyDescent="0.25">
      <c r="C6483" s="131">
        <v>43608</v>
      </c>
      <c r="D6483">
        <v>1.9399</v>
      </c>
      <c r="F6483">
        <v>1.9360999999999999</v>
      </c>
    </row>
    <row r="6484" spans="3:6" x14ac:dyDescent="0.25">
      <c r="C6484" s="131">
        <v>43609</v>
      </c>
      <c r="D6484">
        <v>1.9452</v>
      </c>
      <c r="F6484">
        <v>1.9414</v>
      </c>
    </row>
    <row r="6485" spans="3:6" x14ac:dyDescent="0.25">
      <c r="C6485" s="131">
        <v>43612</v>
      </c>
      <c r="D6485">
        <v>1.9429000000000001</v>
      </c>
      <c r="F6485">
        <v>1.9390000000000001</v>
      </c>
    </row>
    <row r="6486" spans="3:6" x14ac:dyDescent="0.25">
      <c r="C6486" s="131">
        <v>43613</v>
      </c>
      <c r="D6486">
        <v>1.9438</v>
      </c>
      <c r="F6486">
        <v>1.9399</v>
      </c>
    </row>
    <row r="6487" spans="3:6" x14ac:dyDescent="0.25">
      <c r="C6487" s="131">
        <v>43614</v>
      </c>
      <c r="D6487">
        <v>1.9479</v>
      </c>
      <c r="F6487">
        <v>1.944</v>
      </c>
    </row>
    <row r="6488" spans="3:6" x14ac:dyDescent="0.25">
      <c r="C6488" s="131">
        <v>43615</v>
      </c>
      <c r="D6488">
        <v>1.9436</v>
      </c>
      <c r="F6488">
        <v>1.9398</v>
      </c>
    </row>
    <row r="6489" spans="3:6" x14ac:dyDescent="0.25">
      <c r="C6489" s="131">
        <v>43616</v>
      </c>
      <c r="D6489">
        <v>1.9496</v>
      </c>
      <c r="F6489">
        <v>1.9457</v>
      </c>
    </row>
    <row r="6490" spans="3:6" x14ac:dyDescent="0.25">
      <c r="C6490" s="131">
        <v>43619</v>
      </c>
      <c r="D6490">
        <v>1.9450000000000001</v>
      </c>
      <c r="F6490">
        <v>1.9411</v>
      </c>
    </row>
    <row r="6491" spans="3:6" x14ac:dyDescent="0.25">
      <c r="C6491" s="131">
        <v>43620</v>
      </c>
      <c r="D6491">
        <v>1.946</v>
      </c>
      <c r="F6491">
        <v>1.9420999999999999</v>
      </c>
    </row>
    <row r="6492" spans="3:6" x14ac:dyDescent="0.25">
      <c r="C6492" s="131">
        <v>43621</v>
      </c>
      <c r="D6492">
        <v>1.9484999999999999</v>
      </c>
      <c r="F6492">
        <v>1.9446000000000001</v>
      </c>
    </row>
    <row r="6493" spans="3:6" x14ac:dyDescent="0.25">
      <c r="C6493" s="131">
        <v>43622</v>
      </c>
      <c r="D6493">
        <v>1.9504999999999999</v>
      </c>
      <c r="F6493">
        <v>1.9466000000000001</v>
      </c>
    </row>
    <row r="6494" spans="3:6" x14ac:dyDescent="0.25">
      <c r="C6494" s="131">
        <v>43623</v>
      </c>
      <c r="D6494">
        <v>1.9500999999999999</v>
      </c>
      <c r="F6494">
        <v>1.9461999999999999</v>
      </c>
    </row>
    <row r="6495" spans="3:6" x14ac:dyDescent="0.25">
      <c r="C6495" s="131">
        <v>43627</v>
      </c>
      <c r="D6495">
        <v>1.9521999999999999</v>
      </c>
      <c r="F6495">
        <v>1.9482999999999999</v>
      </c>
    </row>
    <row r="6496" spans="3:6" x14ac:dyDescent="0.25">
      <c r="C6496" s="131">
        <v>43628</v>
      </c>
      <c r="D6496">
        <v>1.9542999999999999</v>
      </c>
      <c r="F6496">
        <v>1.9503999999999999</v>
      </c>
    </row>
    <row r="6497" spans="3:6" x14ac:dyDescent="0.25">
      <c r="C6497" s="131">
        <v>43629</v>
      </c>
      <c r="D6497">
        <v>1.9567000000000001</v>
      </c>
      <c r="F6497">
        <v>1.9528000000000001</v>
      </c>
    </row>
    <row r="6498" spans="3:6" x14ac:dyDescent="0.25">
      <c r="C6498" s="131">
        <v>43630</v>
      </c>
      <c r="D6498">
        <v>1.9595</v>
      </c>
      <c r="F6498">
        <v>1.9556</v>
      </c>
    </row>
    <row r="6499" spans="3:6" x14ac:dyDescent="0.25">
      <c r="C6499" s="131">
        <v>43633</v>
      </c>
      <c r="D6499">
        <v>1.9579</v>
      </c>
      <c r="F6499">
        <v>1.954</v>
      </c>
    </row>
    <row r="6500" spans="3:6" x14ac:dyDescent="0.25">
      <c r="C6500" s="131">
        <v>43634</v>
      </c>
      <c r="D6500">
        <v>1.9594</v>
      </c>
      <c r="F6500">
        <v>1.9555</v>
      </c>
    </row>
    <row r="6501" spans="3:6" x14ac:dyDescent="0.25">
      <c r="C6501" s="131">
        <v>43635</v>
      </c>
      <c r="D6501">
        <v>1.9630000000000001</v>
      </c>
      <c r="F6501">
        <v>1.9591000000000001</v>
      </c>
    </row>
    <row r="6502" spans="3:6" x14ac:dyDescent="0.25">
      <c r="C6502" s="131">
        <v>43636</v>
      </c>
      <c r="D6502">
        <v>1.9677</v>
      </c>
      <c r="F6502">
        <v>1.9638</v>
      </c>
    </row>
    <row r="6503" spans="3:6" x14ac:dyDescent="0.25">
      <c r="C6503" s="131">
        <v>43637</v>
      </c>
      <c r="D6503">
        <v>1.97</v>
      </c>
      <c r="F6503">
        <v>1.9661</v>
      </c>
    </row>
    <row r="6504" spans="3:6" x14ac:dyDescent="0.25">
      <c r="C6504" s="131">
        <v>43640</v>
      </c>
      <c r="D6504">
        <v>1.9690000000000001</v>
      </c>
      <c r="F6504">
        <v>1.9650000000000001</v>
      </c>
    </row>
    <row r="6505" spans="3:6" x14ac:dyDescent="0.25">
      <c r="C6505" s="131">
        <v>43641</v>
      </c>
      <c r="D6505">
        <v>1.97</v>
      </c>
      <c r="F6505">
        <v>1.966</v>
      </c>
    </row>
    <row r="6506" spans="3:6" x14ac:dyDescent="0.25">
      <c r="C6506" s="131">
        <v>43642</v>
      </c>
      <c r="D6506">
        <v>1.9697</v>
      </c>
      <c r="F6506">
        <v>1.9658</v>
      </c>
    </row>
    <row r="6507" spans="3:6" x14ac:dyDescent="0.25">
      <c r="C6507" s="131">
        <v>43643</v>
      </c>
      <c r="D6507">
        <v>1.9649000000000001</v>
      </c>
      <c r="F6507">
        <v>1.9610000000000001</v>
      </c>
    </row>
    <row r="6508" spans="3:6" x14ac:dyDescent="0.25">
      <c r="C6508" s="131">
        <v>43644</v>
      </c>
      <c r="D6508">
        <v>1.9664999999999999</v>
      </c>
      <c r="F6508">
        <v>1.9625999999999999</v>
      </c>
    </row>
    <row r="6509" spans="3:6" x14ac:dyDescent="0.25">
      <c r="C6509" s="131">
        <v>43646</v>
      </c>
      <c r="D6509">
        <v>1.9664999999999999</v>
      </c>
      <c r="F6509">
        <v>1.9625999999999999</v>
      </c>
    </row>
    <row r="6510" spans="3:6" x14ac:dyDescent="0.25">
      <c r="C6510" s="131">
        <v>43647</v>
      </c>
      <c r="D6510">
        <v>1.9617</v>
      </c>
      <c r="F6510">
        <v>1.9578</v>
      </c>
    </row>
    <row r="6511" spans="3:6" x14ac:dyDescent="0.25">
      <c r="C6511" s="131">
        <v>43648</v>
      </c>
      <c r="D6511">
        <v>1.9636</v>
      </c>
      <c r="F6511">
        <v>1.9597</v>
      </c>
    </row>
    <row r="6512" spans="3:6" x14ac:dyDescent="0.25">
      <c r="C6512" s="131">
        <v>43649</v>
      </c>
      <c r="D6512">
        <v>1.9682999999999999</v>
      </c>
      <c r="F6512">
        <v>1.9642999999999999</v>
      </c>
    </row>
    <row r="6513" spans="3:6" x14ac:dyDescent="0.25">
      <c r="C6513" s="131">
        <v>43650</v>
      </c>
      <c r="D6513">
        <v>1.9675</v>
      </c>
      <c r="F6513">
        <v>1.9635</v>
      </c>
    </row>
    <row r="6514" spans="3:6" x14ac:dyDescent="0.25">
      <c r="C6514" s="131">
        <v>43651</v>
      </c>
      <c r="D6514">
        <v>1.9679</v>
      </c>
      <c r="F6514">
        <v>1.964</v>
      </c>
    </row>
    <row r="6515" spans="3:6" x14ac:dyDescent="0.25">
      <c r="C6515" s="131">
        <v>43654</v>
      </c>
      <c r="D6515">
        <v>1.9656</v>
      </c>
      <c r="F6515">
        <v>1.9616</v>
      </c>
    </row>
    <row r="6516" spans="3:6" x14ac:dyDescent="0.25">
      <c r="C6516" s="131">
        <v>43655</v>
      </c>
      <c r="D6516">
        <v>1.9661999999999999</v>
      </c>
      <c r="F6516">
        <v>1.9621999999999999</v>
      </c>
    </row>
    <row r="6517" spans="3:6" x14ac:dyDescent="0.25">
      <c r="C6517" s="131">
        <v>43656</v>
      </c>
      <c r="D6517">
        <v>1.9639</v>
      </c>
      <c r="F6517">
        <v>1.96</v>
      </c>
    </row>
    <row r="6518" spans="3:6" x14ac:dyDescent="0.25">
      <c r="C6518" s="131">
        <v>43657</v>
      </c>
      <c r="D6518">
        <v>1.9658</v>
      </c>
      <c r="F6518">
        <v>1.9619</v>
      </c>
    </row>
    <row r="6519" spans="3:6" x14ac:dyDescent="0.25">
      <c r="C6519" s="131">
        <v>43658</v>
      </c>
      <c r="D6519">
        <v>1.9583999999999999</v>
      </c>
      <c r="F6519">
        <v>1.9544999999999999</v>
      </c>
    </row>
    <row r="6520" spans="3:6" x14ac:dyDescent="0.25">
      <c r="C6520" s="131">
        <v>43661</v>
      </c>
      <c r="D6520">
        <v>1.9574</v>
      </c>
      <c r="F6520">
        <v>1.9535</v>
      </c>
    </row>
    <row r="6521" spans="3:6" x14ac:dyDescent="0.25">
      <c r="C6521" s="131">
        <v>43662</v>
      </c>
      <c r="D6521">
        <v>1.9618</v>
      </c>
      <c r="F6521">
        <v>1.9579</v>
      </c>
    </row>
    <row r="6522" spans="3:6" x14ac:dyDescent="0.25">
      <c r="C6522" s="131">
        <v>43663</v>
      </c>
      <c r="D6522">
        <v>1.9633</v>
      </c>
      <c r="F6522">
        <v>1.9593</v>
      </c>
    </row>
    <row r="6523" spans="3:6" x14ac:dyDescent="0.25">
      <c r="C6523" s="131">
        <v>43664</v>
      </c>
      <c r="D6523">
        <v>1.9661999999999999</v>
      </c>
      <c r="F6523">
        <v>1.9622999999999999</v>
      </c>
    </row>
    <row r="6524" spans="3:6" x14ac:dyDescent="0.25">
      <c r="C6524" s="131">
        <v>43665</v>
      </c>
      <c r="D6524">
        <v>1.9657</v>
      </c>
      <c r="F6524">
        <v>1.9618</v>
      </c>
    </row>
    <row r="6525" spans="3:6" x14ac:dyDescent="0.25">
      <c r="C6525" s="131">
        <v>43668</v>
      </c>
      <c r="D6525">
        <v>1.9674</v>
      </c>
      <c r="F6525">
        <v>1.9635</v>
      </c>
    </row>
    <row r="6526" spans="3:6" x14ac:dyDescent="0.25">
      <c r="C6526" s="131">
        <v>43669</v>
      </c>
      <c r="D6526">
        <v>1.9683999999999999</v>
      </c>
      <c r="F6526">
        <v>1.9644999999999999</v>
      </c>
    </row>
    <row r="6527" spans="3:6" x14ac:dyDescent="0.25">
      <c r="C6527" s="131">
        <v>43670</v>
      </c>
      <c r="D6527">
        <v>1.9711000000000001</v>
      </c>
      <c r="F6527">
        <v>1.9671000000000001</v>
      </c>
    </row>
    <row r="6528" spans="3:6" x14ac:dyDescent="0.25">
      <c r="C6528" s="131">
        <v>43671</v>
      </c>
      <c r="D6528">
        <v>1.9763999999999999</v>
      </c>
      <c r="F6528">
        <v>1.9723999999999999</v>
      </c>
    </row>
    <row r="6529" spans="3:6" x14ac:dyDescent="0.25">
      <c r="C6529" s="131">
        <v>43672</v>
      </c>
      <c r="D6529">
        <v>1.9771000000000001</v>
      </c>
      <c r="F6529">
        <v>1.9731000000000001</v>
      </c>
    </row>
    <row r="6530" spans="3:6" x14ac:dyDescent="0.25">
      <c r="C6530" s="131">
        <v>43675</v>
      </c>
      <c r="D6530">
        <v>1.9789000000000001</v>
      </c>
      <c r="F6530">
        <v>1.9749000000000001</v>
      </c>
    </row>
    <row r="6531" spans="3:6" x14ac:dyDescent="0.25">
      <c r="C6531" s="131">
        <v>43676</v>
      </c>
      <c r="D6531">
        <v>1.9797</v>
      </c>
      <c r="F6531">
        <v>1.9757</v>
      </c>
    </row>
    <row r="6532" spans="3:6" x14ac:dyDescent="0.25">
      <c r="C6532" s="131">
        <v>43677</v>
      </c>
      <c r="D6532">
        <v>1.9819</v>
      </c>
      <c r="F6532">
        <v>1.9779</v>
      </c>
    </row>
    <row r="6533" spans="3:6" x14ac:dyDescent="0.25">
      <c r="C6533" s="131">
        <v>43678</v>
      </c>
      <c r="D6533">
        <v>1.9798</v>
      </c>
      <c r="F6533">
        <v>1.9758</v>
      </c>
    </row>
    <row r="6534" spans="3:6" x14ac:dyDescent="0.25">
      <c r="C6534" s="131">
        <v>43679</v>
      </c>
      <c r="D6534">
        <v>1.9887999999999999</v>
      </c>
      <c r="F6534">
        <v>1.9849000000000001</v>
      </c>
    </row>
    <row r="6535" spans="3:6" x14ac:dyDescent="0.25">
      <c r="C6535" s="131">
        <v>43682</v>
      </c>
      <c r="D6535">
        <v>1.9963</v>
      </c>
      <c r="F6535">
        <v>1.9923</v>
      </c>
    </row>
    <row r="6536" spans="3:6" x14ac:dyDescent="0.25">
      <c r="C6536" s="131">
        <v>43683</v>
      </c>
      <c r="D6536">
        <v>1.9936</v>
      </c>
      <c r="F6536">
        <v>1.9897</v>
      </c>
    </row>
    <row r="6537" spans="3:6" x14ac:dyDescent="0.25">
      <c r="C6537" s="131">
        <v>43684</v>
      </c>
      <c r="D6537">
        <v>2.0005999999999999</v>
      </c>
      <c r="F6537">
        <v>1.9965999999999999</v>
      </c>
    </row>
    <row r="6538" spans="3:6" x14ac:dyDescent="0.25">
      <c r="C6538" s="131">
        <v>43685</v>
      </c>
      <c r="D6538">
        <v>1.9983</v>
      </c>
      <c r="F6538">
        <v>1.9943</v>
      </c>
    </row>
    <row r="6539" spans="3:6" x14ac:dyDescent="0.25">
      <c r="C6539" s="131">
        <v>43686</v>
      </c>
      <c r="D6539">
        <v>2.0004</v>
      </c>
      <c r="F6539">
        <v>1.9964</v>
      </c>
    </row>
    <row r="6540" spans="3:6" x14ac:dyDescent="0.25">
      <c r="C6540" s="131">
        <v>43689</v>
      </c>
      <c r="D6540">
        <v>2.0007000000000001</v>
      </c>
      <c r="F6540">
        <v>1.9966999999999999</v>
      </c>
    </row>
    <row r="6541" spans="3:6" x14ac:dyDescent="0.25">
      <c r="C6541" s="131">
        <v>43690</v>
      </c>
      <c r="D6541">
        <v>2.0019</v>
      </c>
      <c r="F6541">
        <v>1.9979</v>
      </c>
    </row>
    <row r="6542" spans="3:6" x14ac:dyDescent="0.25">
      <c r="C6542" s="131">
        <v>43691</v>
      </c>
      <c r="D6542">
        <v>2.0019999999999998</v>
      </c>
      <c r="F6542">
        <v>1.998</v>
      </c>
    </row>
    <row r="6543" spans="3:6" x14ac:dyDescent="0.25">
      <c r="C6543" s="131">
        <v>43692</v>
      </c>
      <c r="D6543">
        <v>2.0057999999999998</v>
      </c>
      <c r="F6543">
        <v>2.0017999999999998</v>
      </c>
    </row>
    <row r="6544" spans="3:6" x14ac:dyDescent="0.25">
      <c r="C6544" s="131">
        <v>43693</v>
      </c>
      <c r="D6544">
        <v>2.0059</v>
      </c>
      <c r="F6544">
        <v>2.0019</v>
      </c>
    </row>
    <row r="6545" spans="3:6" x14ac:dyDescent="0.25">
      <c r="C6545" s="131">
        <v>43696</v>
      </c>
      <c r="D6545">
        <v>2.0028000000000001</v>
      </c>
      <c r="F6545">
        <v>1.9987999999999999</v>
      </c>
    </row>
    <row r="6546" spans="3:6" x14ac:dyDescent="0.25">
      <c r="C6546" s="131">
        <v>43697</v>
      </c>
      <c r="D6546">
        <v>2.0009000000000001</v>
      </c>
      <c r="F6546">
        <v>1.9968999999999999</v>
      </c>
    </row>
    <row r="6547" spans="3:6" x14ac:dyDescent="0.25">
      <c r="C6547" s="131">
        <v>43698</v>
      </c>
      <c r="D6547">
        <v>2.0015999999999998</v>
      </c>
      <c r="F6547">
        <v>1.9976</v>
      </c>
    </row>
    <row r="6548" spans="3:6" x14ac:dyDescent="0.25">
      <c r="C6548" s="131">
        <v>43699</v>
      </c>
      <c r="D6548">
        <v>2.0026999999999999</v>
      </c>
      <c r="F6548">
        <v>1.9986999999999999</v>
      </c>
    </row>
    <row r="6549" spans="3:6" x14ac:dyDescent="0.25">
      <c r="C6549" s="131">
        <v>43700</v>
      </c>
      <c r="D6549">
        <v>1.9986999999999999</v>
      </c>
      <c r="F6549">
        <v>1.9946999999999999</v>
      </c>
    </row>
    <row r="6550" spans="3:6" x14ac:dyDescent="0.25">
      <c r="C6550" s="131">
        <v>43703</v>
      </c>
      <c r="D6550">
        <v>2.0049000000000001</v>
      </c>
      <c r="F6550">
        <v>2.0009000000000001</v>
      </c>
    </row>
    <row r="6551" spans="3:6" x14ac:dyDescent="0.25">
      <c r="C6551" s="131">
        <v>43704</v>
      </c>
      <c r="D6551">
        <v>2.0036</v>
      </c>
      <c r="F6551">
        <v>1.9996</v>
      </c>
    </row>
    <row r="6552" spans="3:6" x14ac:dyDescent="0.25">
      <c r="C6552" s="131">
        <v>43705</v>
      </c>
      <c r="D6552">
        <v>2.0057999999999998</v>
      </c>
      <c r="F6552">
        <v>2.0017999999999998</v>
      </c>
    </row>
    <row r="6553" spans="3:6" x14ac:dyDescent="0.25">
      <c r="C6553" s="131">
        <v>43706</v>
      </c>
      <c r="D6553">
        <v>2.0061</v>
      </c>
      <c r="F6553">
        <v>2.0021</v>
      </c>
    </row>
    <row r="6554" spans="3:6" x14ac:dyDescent="0.25">
      <c r="C6554" s="131">
        <v>43707</v>
      </c>
      <c r="D6554">
        <v>2.0057999999999998</v>
      </c>
      <c r="F6554">
        <v>2.0017999999999998</v>
      </c>
    </row>
    <row r="6555" spans="3:6" x14ac:dyDescent="0.25">
      <c r="C6555" s="131">
        <v>43708</v>
      </c>
      <c r="D6555">
        <v>2.0057999999999998</v>
      </c>
      <c r="F6555">
        <v>2.0017999999999998</v>
      </c>
    </row>
    <row r="6556" spans="3:6" x14ac:dyDescent="0.25">
      <c r="C6556" s="131">
        <v>43710</v>
      </c>
      <c r="D6556">
        <v>2.0028999999999999</v>
      </c>
      <c r="F6556">
        <v>1.9988999999999999</v>
      </c>
    </row>
    <row r="6557" spans="3:6" x14ac:dyDescent="0.25">
      <c r="C6557" s="131">
        <v>43711</v>
      </c>
      <c r="D6557">
        <v>2.0019999999999998</v>
      </c>
      <c r="F6557">
        <v>1.998</v>
      </c>
    </row>
    <row r="6558" spans="3:6" x14ac:dyDescent="0.25">
      <c r="C6558" s="131">
        <v>43712</v>
      </c>
      <c r="D6558">
        <v>2.0024999999999999</v>
      </c>
      <c r="F6558">
        <v>1.9984999999999999</v>
      </c>
    </row>
    <row r="6559" spans="3:6" x14ac:dyDescent="0.25">
      <c r="C6559" s="131">
        <v>43713</v>
      </c>
      <c r="D6559">
        <v>1.9981</v>
      </c>
      <c r="F6559">
        <v>1.9941</v>
      </c>
    </row>
    <row r="6560" spans="3:6" x14ac:dyDescent="0.25">
      <c r="C6560" s="131">
        <v>43714</v>
      </c>
      <c r="D6560">
        <v>1.988</v>
      </c>
      <c r="F6560">
        <v>1.984</v>
      </c>
    </row>
    <row r="6561" spans="3:6" x14ac:dyDescent="0.25">
      <c r="C6561" s="131">
        <v>43717</v>
      </c>
      <c r="D6561">
        <v>1.9922</v>
      </c>
      <c r="F6561">
        <v>1.9882</v>
      </c>
    </row>
    <row r="6562" spans="3:6" x14ac:dyDescent="0.25">
      <c r="C6562" s="131">
        <v>43718</v>
      </c>
      <c r="D6562">
        <v>1.9878</v>
      </c>
      <c r="F6562">
        <v>1.9839</v>
      </c>
    </row>
    <row r="6563" spans="3:6" x14ac:dyDescent="0.25">
      <c r="C6563" s="131">
        <v>43719</v>
      </c>
      <c r="D6563">
        <v>1.9819</v>
      </c>
      <c r="F6563">
        <v>1.9779</v>
      </c>
    </row>
    <row r="6564" spans="3:6" x14ac:dyDescent="0.25">
      <c r="C6564" s="131">
        <v>43720</v>
      </c>
      <c r="D6564">
        <v>1.9810000000000001</v>
      </c>
      <c r="F6564">
        <v>1.9771000000000001</v>
      </c>
    </row>
    <row r="6565" spans="3:6" x14ac:dyDescent="0.25">
      <c r="C6565" s="131">
        <v>43721</v>
      </c>
      <c r="D6565">
        <v>1.9802</v>
      </c>
      <c r="F6565">
        <v>1.9762</v>
      </c>
    </row>
    <row r="6566" spans="3:6" x14ac:dyDescent="0.25">
      <c r="C6566" s="131">
        <v>43724</v>
      </c>
      <c r="D6566">
        <v>1.9766999999999999</v>
      </c>
      <c r="F6566">
        <v>1.9728000000000001</v>
      </c>
    </row>
    <row r="6567" spans="3:6" x14ac:dyDescent="0.25">
      <c r="C6567" s="131">
        <v>43725</v>
      </c>
      <c r="D6567">
        <v>1.9825999999999999</v>
      </c>
      <c r="F6567">
        <v>1.9786999999999999</v>
      </c>
    </row>
    <row r="6568" spans="3:6" x14ac:dyDescent="0.25">
      <c r="C6568" s="131">
        <v>43726</v>
      </c>
      <c r="D6568">
        <v>1.9819</v>
      </c>
      <c r="F6568">
        <v>1.9779</v>
      </c>
    </row>
    <row r="6569" spans="3:6" x14ac:dyDescent="0.25">
      <c r="C6569" s="131">
        <v>43727</v>
      </c>
      <c r="D6569">
        <v>1.9897</v>
      </c>
      <c r="F6569">
        <v>1.9857</v>
      </c>
    </row>
    <row r="6570" spans="3:6" x14ac:dyDescent="0.25">
      <c r="C6570" s="131">
        <v>43728</v>
      </c>
      <c r="D6570">
        <v>1.9936</v>
      </c>
      <c r="F6570">
        <v>1.9896</v>
      </c>
    </row>
    <row r="6571" spans="3:6" x14ac:dyDescent="0.25">
      <c r="C6571" s="131">
        <v>43731</v>
      </c>
      <c r="D6571">
        <v>1.9957</v>
      </c>
      <c r="F6571">
        <v>1.9917</v>
      </c>
    </row>
    <row r="6572" spans="3:6" x14ac:dyDescent="0.25">
      <c r="C6572" s="131">
        <v>43732</v>
      </c>
      <c r="D6572">
        <v>1.9999</v>
      </c>
      <c r="F6572">
        <v>1.9959</v>
      </c>
    </row>
    <row r="6573" spans="3:6" x14ac:dyDescent="0.25">
      <c r="C6573" s="131">
        <v>43733</v>
      </c>
      <c r="D6573">
        <v>2.0007999999999999</v>
      </c>
      <c r="F6573">
        <v>1.9967999999999999</v>
      </c>
    </row>
    <row r="6574" spans="3:6" x14ac:dyDescent="0.25">
      <c r="C6574" s="131">
        <v>43734</v>
      </c>
      <c r="D6574">
        <v>2.0005999999999999</v>
      </c>
      <c r="F6574">
        <v>1.9965999999999999</v>
      </c>
    </row>
    <row r="6575" spans="3:6" x14ac:dyDescent="0.25">
      <c r="C6575" s="131">
        <v>43735</v>
      </c>
      <c r="D6575">
        <v>2.0015000000000001</v>
      </c>
      <c r="F6575">
        <v>1.9975000000000001</v>
      </c>
    </row>
    <row r="6576" spans="3:6" x14ac:dyDescent="0.25">
      <c r="C6576" s="131">
        <v>43738</v>
      </c>
      <c r="D6576">
        <v>1.996</v>
      </c>
      <c r="F6576">
        <v>1.992</v>
      </c>
    </row>
    <row r="6577" spans="3:6" x14ac:dyDescent="0.25">
      <c r="C6577" s="131">
        <v>43739</v>
      </c>
      <c r="D6577">
        <v>2.0017</v>
      </c>
      <c r="F6577">
        <v>1.9977</v>
      </c>
    </row>
    <row r="6578" spans="3:6" x14ac:dyDescent="0.25">
      <c r="C6578" s="131">
        <v>43740</v>
      </c>
      <c r="D6578">
        <v>2.004</v>
      </c>
      <c r="F6578">
        <v>2</v>
      </c>
    </row>
    <row r="6579" spans="3:6" x14ac:dyDescent="0.25">
      <c r="C6579" s="131">
        <v>43741</v>
      </c>
      <c r="D6579">
        <v>2.0083000000000002</v>
      </c>
      <c r="F6579">
        <v>2.0043000000000002</v>
      </c>
    </row>
    <row r="6580" spans="3:6" x14ac:dyDescent="0.25">
      <c r="C6580" s="131">
        <v>43742</v>
      </c>
      <c r="D6580">
        <v>2.0110999999999999</v>
      </c>
      <c r="F6580">
        <v>2.0070999999999999</v>
      </c>
    </row>
    <row r="6581" spans="3:6" x14ac:dyDescent="0.25">
      <c r="C6581" s="131">
        <v>43746</v>
      </c>
      <c r="D6581">
        <v>2.0106999999999999</v>
      </c>
      <c r="F6581">
        <v>2.0066999999999999</v>
      </c>
    </row>
    <row r="6582" spans="3:6" x14ac:dyDescent="0.25">
      <c r="C6582" s="131">
        <v>43747</v>
      </c>
      <c r="D6582">
        <v>2.0118999999999998</v>
      </c>
      <c r="F6582">
        <v>2.0078999999999998</v>
      </c>
    </row>
    <row r="6583" spans="3:6" x14ac:dyDescent="0.25">
      <c r="C6583" s="131">
        <v>43748</v>
      </c>
      <c r="D6583">
        <v>2.0105</v>
      </c>
      <c r="F6583">
        <v>2.0065</v>
      </c>
    </row>
    <row r="6584" spans="3:6" x14ac:dyDescent="0.25">
      <c r="C6584" s="131">
        <v>43749</v>
      </c>
      <c r="D6584">
        <v>1.9986999999999999</v>
      </c>
      <c r="F6584">
        <v>1.9946999999999999</v>
      </c>
    </row>
    <row r="6585" spans="3:6" x14ac:dyDescent="0.25">
      <c r="C6585" s="131">
        <v>43752</v>
      </c>
      <c r="D6585">
        <v>1.9961</v>
      </c>
      <c r="F6585">
        <v>1.9921</v>
      </c>
    </row>
    <row r="6586" spans="3:6" x14ac:dyDescent="0.25">
      <c r="C6586" s="131">
        <v>43753</v>
      </c>
      <c r="D6586">
        <v>1.9988999999999999</v>
      </c>
      <c r="F6586">
        <v>1.9948999999999999</v>
      </c>
    </row>
    <row r="6587" spans="3:6" x14ac:dyDescent="0.25">
      <c r="C6587" s="131">
        <v>43754</v>
      </c>
      <c r="D6587">
        <v>1.9953000000000001</v>
      </c>
      <c r="F6587">
        <v>1.9913000000000001</v>
      </c>
    </row>
    <row r="6588" spans="3:6" x14ac:dyDescent="0.25">
      <c r="C6588" s="131">
        <v>43755</v>
      </c>
      <c r="D6588">
        <v>1.9896</v>
      </c>
      <c r="F6588">
        <v>1.9856</v>
      </c>
    </row>
    <row r="6589" spans="3:6" x14ac:dyDescent="0.25">
      <c r="C6589" s="131">
        <v>43756</v>
      </c>
      <c r="D6589">
        <v>1.9897</v>
      </c>
      <c r="F6589">
        <v>1.9857</v>
      </c>
    </row>
    <row r="6590" spans="3:6" x14ac:dyDescent="0.25">
      <c r="C6590" s="131">
        <v>43759</v>
      </c>
      <c r="D6590">
        <v>1.9854000000000001</v>
      </c>
      <c r="F6590">
        <v>1.9815</v>
      </c>
    </row>
    <row r="6591" spans="3:6" x14ac:dyDescent="0.25">
      <c r="C6591" s="131">
        <v>43760</v>
      </c>
      <c r="D6591">
        <v>1.9839</v>
      </c>
      <c r="F6591">
        <v>1.9799</v>
      </c>
    </row>
    <row r="6592" spans="3:6" x14ac:dyDescent="0.25">
      <c r="C6592" s="131">
        <v>43761</v>
      </c>
      <c r="D6592">
        <v>1.9903</v>
      </c>
      <c r="F6592">
        <v>1.9863999999999999</v>
      </c>
    </row>
    <row r="6593" spans="3:6" x14ac:dyDescent="0.25">
      <c r="C6593" s="131">
        <v>43762</v>
      </c>
      <c r="D6593">
        <v>1.9924999999999999</v>
      </c>
      <c r="F6593">
        <v>1.9884999999999999</v>
      </c>
    </row>
    <row r="6594" spans="3:6" x14ac:dyDescent="0.25">
      <c r="C6594" s="131">
        <v>43763</v>
      </c>
      <c r="D6594">
        <v>1.9950000000000001</v>
      </c>
      <c r="F6594">
        <v>1.9910000000000001</v>
      </c>
    </row>
    <row r="6595" spans="3:6" x14ac:dyDescent="0.25">
      <c r="C6595" s="131">
        <v>43766</v>
      </c>
      <c r="D6595">
        <v>1.9916</v>
      </c>
      <c r="F6595">
        <v>1.9877</v>
      </c>
    </row>
    <row r="6596" spans="3:6" x14ac:dyDescent="0.25">
      <c r="C6596" s="131">
        <v>43767</v>
      </c>
      <c r="D6596">
        <v>1.9824999999999999</v>
      </c>
      <c r="F6596">
        <v>1.9785999999999999</v>
      </c>
    </row>
    <row r="6597" spans="3:6" x14ac:dyDescent="0.25">
      <c r="C6597" s="131">
        <v>43768</v>
      </c>
      <c r="D6597">
        <v>1.9875</v>
      </c>
      <c r="F6597">
        <v>1.9836</v>
      </c>
    </row>
    <row r="6598" spans="3:6" x14ac:dyDescent="0.25">
      <c r="C6598" s="131">
        <v>43769</v>
      </c>
      <c r="D6598">
        <v>1.9874000000000001</v>
      </c>
      <c r="F6598">
        <v>1.9834000000000001</v>
      </c>
    </row>
    <row r="6599" spans="3:6" x14ac:dyDescent="0.25">
      <c r="C6599" s="131">
        <v>43770</v>
      </c>
      <c r="D6599">
        <v>1.9906999999999999</v>
      </c>
      <c r="F6599">
        <v>1.9867999999999999</v>
      </c>
    </row>
    <row r="6600" spans="3:6" x14ac:dyDescent="0.25">
      <c r="C6600" s="131">
        <v>43773</v>
      </c>
      <c r="D6600">
        <v>1.9830000000000001</v>
      </c>
      <c r="F6600">
        <v>1.9791000000000001</v>
      </c>
    </row>
    <row r="6601" spans="3:6" x14ac:dyDescent="0.25">
      <c r="C6601" s="131">
        <v>43774</v>
      </c>
      <c r="D6601">
        <v>1.9802999999999999</v>
      </c>
      <c r="F6601">
        <v>1.9763999999999999</v>
      </c>
    </row>
    <row r="6602" spans="3:6" x14ac:dyDescent="0.25">
      <c r="C6602" s="131">
        <v>43775</v>
      </c>
      <c r="D6602">
        <v>1.9748000000000001</v>
      </c>
      <c r="F6602">
        <v>1.9708000000000001</v>
      </c>
    </row>
    <row r="6603" spans="3:6" x14ac:dyDescent="0.25">
      <c r="C6603" s="131">
        <v>43776</v>
      </c>
      <c r="D6603">
        <v>1.9805999999999999</v>
      </c>
      <c r="F6603">
        <v>1.9766999999999999</v>
      </c>
    </row>
    <row r="6604" spans="3:6" x14ac:dyDescent="0.25">
      <c r="C6604" s="131">
        <v>43777</v>
      </c>
      <c r="D6604">
        <v>1.9736</v>
      </c>
      <c r="F6604">
        <v>1.9696</v>
      </c>
    </row>
    <row r="6605" spans="3:6" x14ac:dyDescent="0.25">
      <c r="C6605" s="131">
        <v>43780</v>
      </c>
      <c r="D6605">
        <v>1.9738</v>
      </c>
      <c r="F6605">
        <v>1.9699</v>
      </c>
    </row>
    <row r="6606" spans="3:6" x14ac:dyDescent="0.25">
      <c r="C6606" s="131">
        <v>43781</v>
      </c>
      <c r="D6606">
        <v>1.9753000000000001</v>
      </c>
      <c r="F6606">
        <v>1.9713000000000001</v>
      </c>
    </row>
    <row r="6607" spans="3:6" x14ac:dyDescent="0.25">
      <c r="C6607" s="131">
        <v>43782</v>
      </c>
      <c r="D6607">
        <v>1.9769000000000001</v>
      </c>
      <c r="F6607">
        <v>1.9730000000000001</v>
      </c>
    </row>
    <row r="6608" spans="3:6" x14ac:dyDescent="0.25">
      <c r="C6608" s="131">
        <v>43783</v>
      </c>
      <c r="D6608">
        <v>1.9869000000000001</v>
      </c>
      <c r="F6608">
        <v>1.9829000000000001</v>
      </c>
    </row>
    <row r="6609" spans="3:6" x14ac:dyDescent="0.25">
      <c r="C6609" s="131">
        <v>43784</v>
      </c>
      <c r="D6609">
        <v>1.9881</v>
      </c>
      <c r="F6609">
        <v>1.9841</v>
      </c>
    </row>
    <row r="6610" spans="3:6" x14ac:dyDescent="0.25">
      <c r="C6610" s="131">
        <v>43787</v>
      </c>
      <c r="D6610">
        <v>1.9876</v>
      </c>
      <c r="F6610">
        <v>1.9837</v>
      </c>
    </row>
    <row r="6611" spans="3:6" x14ac:dyDescent="0.25">
      <c r="C6611" s="131">
        <v>43788</v>
      </c>
      <c r="D6611">
        <v>1.992</v>
      </c>
      <c r="F6611">
        <v>1.988</v>
      </c>
    </row>
    <row r="6612" spans="3:6" x14ac:dyDescent="0.25">
      <c r="C6612" s="131">
        <v>43789</v>
      </c>
      <c r="D6612">
        <v>1.9973000000000001</v>
      </c>
      <c r="F6612">
        <v>1.9933000000000001</v>
      </c>
    </row>
    <row r="6613" spans="3:6" x14ac:dyDescent="0.25">
      <c r="C6613" s="131">
        <v>43790</v>
      </c>
      <c r="D6613">
        <v>1.9971000000000001</v>
      </c>
      <c r="F6613">
        <v>1.9931000000000001</v>
      </c>
    </row>
    <row r="6614" spans="3:6" x14ac:dyDescent="0.25">
      <c r="C6614" s="131">
        <v>43791</v>
      </c>
      <c r="D6614">
        <v>1.9951000000000001</v>
      </c>
      <c r="F6614">
        <v>1.9911000000000001</v>
      </c>
    </row>
    <row r="6615" spans="3:6" x14ac:dyDescent="0.25">
      <c r="C6615" s="131">
        <v>43794</v>
      </c>
      <c r="D6615">
        <v>1.9954000000000001</v>
      </c>
      <c r="F6615">
        <v>1.9914000000000001</v>
      </c>
    </row>
    <row r="6616" spans="3:6" x14ac:dyDescent="0.25">
      <c r="C6616" s="131">
        <v>43795</v>
      </c>
      <c r="D6616">
        <v>1.9971000000000001</v>
      </c>
      <c r="F6616">
        <v>1.9931000000000001</v>
      </c>
    </row>
    <row r="6617" spans="3:6" x14ac:dyDescent="0.25">
      <c r="C6617" s="131">
        <v>43796</v>
      </c>
      <c r="D6617">
        <v>2.0043000000000002</v>
      </c>
      <c r="F6617">
        <v>2.0003000000000002</v>
      </c>
    </row>
    <row r="6618" spans="3:6" x14ac:dyDescent="0.25">
      <c r="C6618" s="131">
        <v>43797</v>
      </c>
      <c r="D6618">
        <v>2.0065</v>
      </c>
      <c r="F6618">
        <v>2.0024999999999999</v>
      </c>
    </row>
    <row r="6619" spans="3:6" x14ac:dyDescent="0.25">
      <c r="C6619" s="131">
        <v>43798</v>
      </c>
      <c r="D6619">
        <v>2.0030000000000001</v>
      </c>
      <c r="F6619">
        <v>1.9990000000000001</v>
      </c>
    </row>
    <row r="6620" spans="3:6" x14ac:dyDescent="0.25">
      <c r="C6620" s="131">
        <v>43799</v>
      </c>
      <c r="D6620">
        <v>2.0030000000000001</v>
      </c>
      <c r="F6620">
        <v>1.9990000000000001</v>
      </c>
    </row>
    <row r="6621" spans="3:6" x14ac:dyDescent="0.25">
      <c r="C6621" s="131">
        <v>43801</v>
      </c>
      <c r="D6621">
        <v>1.9965999999999999</v>
      </c>
      <c r="F6621">
        <v>1.9925999999999999</v>
      </c>
    </row>
    <row r="6622" spans="3:6" x14ac:dyDescent="0.25">
      <c r="C6622" s="131">
        <v>43802</v>
      </c>
      <c r="D6622">
        <v>1.9869000000000001</v>
      </c>
      <c r="F6622">
        <v>1.9829000000000001</v>
      </c>
    </row>
    <row r="6623" spans="3:6" x14ac:dyDescent="0.25">
      <c r="C6623" s="131">
        <v>43803</v>
      </c>
      <c r="D6623">
        <v>1.9997</v>
      </c>
      <c r="F6623">
        <v>1.9957</v>
      </c>
    </row>
    <row r="6624" spans="3:6" x14ac:dyDescent="0.25">
      <c r="C6624" s="131">
        <v>43804</v>
      </c>
      <c r="D6624">
        <v>1.9964</v>
      </c>
      <c r="F6624">
        <v>1.9923999999999999</v>
      </c>
    </row>
    <row r="6625" spans="3:6" x14ac:dyDescent="0.25">
      <c r="C6625" s="131">
        <v>43805</v>
      </c>
      <c r="D6625">
        <v>1.9935</v>
      </c>
      <c r="F6625">
        <v>1.9895</v>
      </c>
    </row>
    <row r="6626" spans="3:6" x14ac:dyDescent="0.25">
      <c r="C6626" s="131">
        <v>43808</v>
      </c>
      <c r="D6626">
        <v>1.9917</v>
      </c>
      <c r="F6626">
        <v>1.9877</v>
      </c>
    </row>
    <row r="6627" spans="3:6" x14ac:dyDescent="0.25">
      <c r="C6627" s="131">
        <v>43809</v>
      </c>
      <c r="D6627">
        <v>1.9962</v>
      </c>
      <c r="F6627">
        <v>1.9922</v>
      </c>
    </row>
    <row r="6628" spans="3:6" x14ac:dyDescent="0.25">
      <c r="C6628" s="131">
        <v>43810</v>
      </c>
      <c r="D6628">
        <v>1.9908999999999999</v>
      </c>
      <c r="F6628">
        <v>1.9869000000000001</v>
      </c>
    </row>
    <row r="6629" spans="3:6" x14ac:dyDescent="0.25">
      <c r="C6629" s="131">
        <v>43811</v>
      </c>
      <c r="D6629">
        <v>1.9930000000000001</v>
      </c>
      <c r="F6629">
        <v>1.9890000000000001</v>
      </c>
    </row>
    <row r="6630" spans="3:6" x14ac:dyDescent="0.25">
      <c r="C6630" s="131">
        <v>43812</v>
      </c>
      <c r="D6630">
        <v>1.9795</v>
      </c>
      <c r="F6630">
        <v>1.9756</v>
      </c>
    </row>
    <row r="6631" spans="3:6" x14ac:dyDescent="0.25">
      <c r="C6631" s="131">
        <v>43815</v>
      </c>
      <c r="D6631">
        <v>1.9883999999999999</v>
      </c>
      <c r="F6631">
        <v>1.9843999999999999</v>
      </c>
    </row>
    <row r="6632" spans="3:6" x14ac:dyDescent="0.25">
      <c r="C6632" s="131">
        <v>43816</v>
      </c>
      <c r="D6632">
        <v>1.9885999999999999</v>
      </c>
      <c r="F6632">
        <v>1.9845999999999999</v>
      </c>
    </row>
    <row r="6633" spans="3:6" x14ac:dyDescent="0.25">
      <c r="C6633" s="131">
        <v>43817</v>
      </c>
      <c r="D6633">
        <v>1.9836</v>
      </c>
      <c r="F6633">
        <v>1.9796</v>
      </c>
    </row>
    <row r="6634" spans="3:6" x14ac:dyDescent="0.25">
      <c r="C6634" s="131">
        <v>43818</v>
      </c>
      <c r="D6634">
        <v>1.9765999999999999</v>
      </c>
      <c r="F6634">
        <v>1.9726999999999999</v>
      </c>
    </row>
    <row r="6635" spans="3:6" x14ac:dyDescent="0.25">
      <c r="C6635" s="131">
        <v>43819</v>
      </c>
      <c r="D6635">
        <v>1.9749000000000001</v>
      </c>
      <c r="F6635">
        <v>1.9710000000000001</v>
      </c>
    </row>
    <row r="6636" spans="3:6" x14ac:dyDescent="0.25">
      <c r="C6636" s="131">
        <v>43822</v>
      </c>
      <c r="D6636">
        <v>1.974</v>
      </c>
      <c r="F6636">
        <v>1.97</v>
      </c>
    </row>
    <row r="6637" spans="3:6" x14ac:dyDescent="0.25">
      <c r="C6637" s="131">
        <v>43823</v>
      </c>
      <c r="D6637">
        <v>1.9724999999999999</v>
      </c>
      <c r="F6637">
        <v>1.9685999999999999</v>
      </c>
    </row>
    <row r="6638" spans="3:6" x14ac:dyDescent="0.25">
      <c r="C6638" s="131">
        <v>43826</v>
      </c>
      <c r="D6638">
        <v>1.9722999999999999</v>
      </c>
      <c r="F6638">
        <v>1.9682999999999999</v>
      </c>
    </row>
    <row r="6639" spans="3:6" x14ac:dyDescent="0.25">
      <c r="C6639" s="131">
        <v>43829</v>
      </c>
      <c r="D6639">
        <v>1.9730000000000001</v>
      </c>
      <c r="F6639">
        <v>1.9690000000000001</v>
      </c>
    </row>
    <row r="6640" spans="3:6" x14ac:dyDescent="0.25">
      <c r="C6640" s="131">
        <v>43830</v>
      </c>
      <c r="D6640">
        <v>1.9664999999999999</v>
      </c>
      <c r="F6640">
        <v>1.9625999999999999</v>
      </c>
    </row>
    <row r="6641" spans="3:6" x14ac:dyDescent="0.25">
      <c r="C6641" s="131">
        <v>43832</v>
      </c>
      <c r="D6641">
        <v>1.9699</v>
      </c>
      <c r="F6641">
        <v>1.9659</v>
      </c>
    </row>
    <row r="6642" spans="3:6" x14ac:dyDescent="0.25">
      <c r="C6642" s="131">
        <v>43833</v>
      </c>
      <c r="D6642">
        <v>1.9793000000000001</v>
      </c>
      <c r="F6642">
        <v>1.9754</v>
      </c>
    </row>
    <row r="6643" spans="3:6" x14ac:dyDescent="0.25">
      <c r="C6643" s="131">
        <v>43836</v>
      </c>
      <c r="D6643">
        <v>1.9846999999999999</v>
      </c>
      <c r="F6643">
        <v>1.9806999999999999</v>
      </c>
    </row>
    <row r="6644" spans="3:6" x14ac:dyDescent="0.25">
      <c r="C6644" s="131">
        <v>43837</v>
      </c>
      <c r="D6644">
        <v>1.9837</v>
      </c>
      <c r="F6644">
        <v>1.9798</v>
      </c>
    </row>
    <row r="6645" spans="3:6" x14ac:dyDescent="0.25">
      <c r="C6645" s="131">
        <v>43838</v>
      </c>
      <c r="D6645">
        <v>1.9872000000000001</v>
      </c>
      <c r="F6645">
        <v>1.9832000000000001</v>
      </c>
    </row>
    <row r="6646" spans="3:6" x14ac:dyDescent="0.25">
      <c r="C6646" s="131">
        <v>43839</v>
      </c>
      <c r="D6646">
        <v>1.9824999999999999</v>
      </c>
      <c r="F6646">
        <v>1.9784999999999999</v>
      </c>
    </row>
    <row r="6647" spans="3:6" x14ac:dyDescent="0.25">
      <c r="C6647" s="131">
        <v>43840</v>
      </c>
      <c r="D6647">
        <v>1.9817</v>
      </c>
      <c r="F6647">
        <v>1.9777</v>
      </c>
    </row>
    <row r="6648" spans="3:6" x14ac:dyDescent="0.25">
      <c r="C6648" s="131">
        <v>43843</v>
      </c>
      <c r="D6648">
        <v>1.9863</v>
      </c>
      <c r="F6648">
        <v>1.9823</v>
      </c>
    </row>
    <row r="6649" spans="3:6" x14ac:dyDescent="0.25">
      <c r="C6649" s="131">
        <v>43844</v>
      </c>
      <c r="D6649">
        <v>1.9823</v>
      </c>
      <c r="F6649">
        <v>1.9782999999999999</v>
      </c>
    </row>
    <row r="6650" spans="3:6" x14ac:dyDescent="0.25">
      <c r="C6650" s="131">
        <v>43845</v>
      </c>
      <c r="D6650">
        <v>1.9870000000000001</v>
      </c>
      <c r="F6650">
        <v>1.9830000000000001</v>
      </c>
    </row>
    <row r="6651" spans="3:6" x14ac:dyDescent="0.25">
      <c r="C6651" s="131">
        <v>43846</v>
      </c>
      <c r="D6651">
        <v>1.9898</v>
      </c>
      <c r="F6651">
        <v>1.9858</v>
      </c>
    </row>
    <row r="6652" spans="3:6" x14ac:dyDescent="0.25">
      <c r="C6652" s="131">
        <v>43847</v>
      </c>
      <c r="D6652">
        <v>1.9904999999999999</v>
      </c>
      <c r="F6652">
        <v>1.9864999999999999</v>
      </c>
    </row>
    <row r="6653" spans="3:6" x14ac:dyDescent="0.25">
      <c r="C6653" s="131">
        <v>43850</v>
      </c>
      <c r="D6653">
        <v>1.9916</v>
      </c>
      <c r="F6653">
        <v>1.9876</v>
      </c>
    </row>
    <row r="6654" spans="3:6" x14ac:dyDescent="0.25">
      <c r="C6654" s="131">
        <v>43851</v>
      </c>
      <c r="D6654">
        <v>1.9937</v>
      </c>
      <c r="F6654">
        <v>1.9897</v>
      </c>
    </row>
    <row r="6655" spans="3:6" x14ac:dyDescent="0.25">
      <c r="C6655" s="131">
        <v>43852</v>
      </c>
      <c r="D6655">
        <v>1.9988999999999999</v>
      </c>
      <c r="F6655">
        <v>1.9948999999999999</v>
      </c>
    </row>
    <row r="6656" spans="3:6" x14ac:dyDescent="0.25">
      <c r="C6656" s="131">
        <v>43853</v>
      </c>
      <c r="D6656">
        <v>1.9997</v>
      </c>
      <c r="F6656">
        <v>1.9957</v>
      </c>
    </row>
    <row r="6657" spans="3:6" x14ac:dyDescent="0.25">
      <c r="C6657" s="131">
        <v>43854</v>
      </c>
      <c r="D6657">
        <v>2.0005999999999999</v>
      </c>
      <c r="F6657">
        <v>1.9965999999999999</v>
      </c>
    </row>
    <row r="6658" spans="3:6" x14ac:dyDescent="0.25">
      <c r="C6658" s="131">
        <v>43858</v>
      </c>
      <c r="D6658">
        <v>2.0139</v>
      </c>
      <c r="F6658">
        <v>2.0099</v>
      </c>
    </row>
    <row r="6659" spans="3:6" x14ac:dyDescent="0.25">
      <c r="C6659" s="131">
        <v>43859</v>
      </c>
      <c r="D6659">
        <v>2.0082</v>
      </c>
      <c r="F6659">
        <v>2.0042</v>
      </c>
    </row>
    <row r="6660" spans="3:6" x14ac:dyDescent="0.25">
      <c r="C6660" s="131">
        <v>43860</v>
      </c>
      <c r="D6660">
        <v>2.0131999999999999</v>
      </c>
      <c r="F6660">
        <v>2.0091000000000001</v>
      </c>
    </row>
    <row r="6661" spans="3:6" x14ac:dyDescent="0.25">
      <c r="C6661" s="131">
        <v>43861</v>
      </c>
      <c r="D6661">
        <v>2.0145</v>
      </c>
      <c r="F6661">
        <v>2.0105</v>
      </c>
    </row>
    <row r="6662" spans="3:6" x14ac:dyDescent="0.25">
      <c r="C6662" s="131">
        <v>43864</v>
      </c>
      <c r="D6662">
        <v>2.0184000000000002</v>
      </c>
      <c r="F6662">
        <v>2.0144000000000002</v>
      </c>
    </row>
    <row r="6663" spans="3:6" x14ac:dyDescent="0.25">
      <c r="C6663" s="131">
        <v>43865</v>
      </c>
      <c r="D6663">
        <v>2.0173999999999999</v>
      </c>
      <c r="F6663">
        <v>2.0133999999999999</v>
      </c>
    </row>
    <row r="6664" spans="3:6" x14ac:dyDescent="0.25">
      <c r="C6664" s="131">
        <v>43866</v>
      </c>
      <c r="D6664">
        <v>2.0064000000000002</v>
      </c>
      <c r="F6664">
        <v>2.0024000000000002</v>
      </c>
    </row>
    <row r="6665" spans="3:6" x14ac:dyDescent="0.25">
      <c r="C6665" s="131">
        <v>43867</v>
      </c>
      <c r="D6665">
        <v>2.0013999999999998</v>
      </c>
      <c r="F6665">
        <v>1.9974000000000001</v>
      </c>
    </row>
    <row r="6666" spans="3:6" x14ac:dyDescent="0.25">
      <c r="C6666" s="131">
        <v>43868</v>
      </c>
      <c r="D6666">
        <v>2.0062000000000002</v>
      </c>
      <c r="F6666">
        <v>2.0022000000000002</v>
      </c>
    </row>
    <row r="6667" spans="3:6" x14ac:dyDescent="0.25">
      <c r="C6667" s="131">
        <v>43871</v>
      </c>
      <c r="D6667">
        <v>2.0089000000000001</v>
      </c>
      <c r="F6667">
        <v>2.0049000000000001</v>
      </c>
    </row>
    <row r="6668" spans="3:6" x14ac:dyDescent="0.25">
      <c r="C6668" s="131">
        <v>43872</v>
      </c>
      <c r="D6668">
        <v>2.0093000000000001</v>
      </c>
      <c r="F6668">
        <v>2.0053000000000001</v>
      </c>
    </row>
    <row r="6669" spans="3:6" x14ac:dyDescent="0.25">
      <c r="C6669" s="131">
        <v>43873</v>
      </c>
      <c r="D6669">
        <v>2.0044</v>
      </c>
      <c r="F6669">
        <v>2.0004</v>
      </c>
    </row>
    <row r="6670" spans="3:6" x14ac:dyDescent="0.25">
      <c r="C6670" s="131">
        <v>43874</v>
      </c>
      <c r="D6670">
        <v>2.0064000000000002</v>
      </c>
      <c r="F6670">
        <v>2.0024000000000002</v>
      </c>
    </row>
    <row r="6671" spans="3:6" x14ac:dyDescent="0.25">
      <c r="C6671" s="131">
        <v>43875</v>
      </c>
      <c r="D6671">
        <v>2.0065</v>
      </c>
      <c r="F6671">
        <v>2.0024999999999999</v>
      </c>
    </row>
    <row r="6672" spans="3:6" x14ac:dyDescent="0.25">
      <c r="C6672" s="131">
        <v>43878</v>
      </c>
      <c r="D6672">
        <v>2.0064000000000002</v>
      </c>
      <c r="F6672">
        <v>2.0024000000000002</v>
      </c>
    </row>
    <row r="6673" spans="3:6" x14ac:dyDescent="0.25">
      <c r="C6673" s="131">
        <v>43879</v>
      </c>
      <c r="D6673">
        <v>2.0101</v>
      </c>
      <c r="F6673">
        <v>2.0059999999999998</v>
      </c>
    </row>
    <row r="6674" spans="3:6" x14ac:dyDescent="0.25">
      <c r="C6674" s="131">
        <v>43880</v>
      </c>
      <c r="D6674">
        <v>2.0097</v>
      </c>
      <c r="F6674">
        <v>2.0055999999999998</v>
      </c>
    </row>
    <row r="6675" spans="3:6" x14ac:dyDescent="0.25">
      <c r="C6675" s="131">
        <v>43881</v>
      </c>
      <c r="D6675">
        <v>2.0133999999999999</v>
      </c>
      <c r="F6675">
        <v>2.0093999999999999</v>
      </c>
    </row>
    <row r="6676" spans="3:6" x14ac:dyDescent="0.25">
      <c r="C6676" s="131">
        <v>43882</v>
      </c>
      <c r="D6676">
        <v>2.0190000000000001</v>
      </c>
      <c r="F6676">
        <v>2.0150000000000001</v>
      </c>
    </row>
    <row r="6677" spans="3:6" x14ac:dyDescent="0.25">
      <c r="C6677" s="131">
        <v>43885</v>
      </c>
      <c r="D6677">
        <v>2.0196999999999998</v>
      </c>
      <c r="F6677">
        <v>2.0156999999999998</v>
      </c>
    </row>
    <row r="6678" spans="3:6" x14ac:dyDescent="0.25">
      <c r="C6678" s="131">
        <v>43886</v>
      </c>
      <c r="D6678">
        <v>2.0171999999999999</v>
      </c>
      <c r="F6678">
        <v>2.0131999999999999</v>
      </c>
    </row>
    <row r="6679" spans="3:6" x14ac:dyDescent="0.25">
      <c r="C6679" s="131">
        <v>43887</v>
      </c>
      <c r="D6679">
        <v>2.0188000000000001</v>
      </c>
      <c r="F6679">
        <v>2.0146999999999999</v>
      </c>
    </row>
    <row r="6680" spans="3:6" x14ac:dyDescent="0.25">
      <c r="C6680" s="131">
        <v>43888</v>
      </c>
      <c r="D6680">
        <v>2.0247999999999999</v>
      </c>
      <c r="F6680">
        <v>2.0207999999999999</v>
      </c>
    </row>
    <row r="6681" spans="3:6" x14ac:dyDescent="0.25">
      <c r="C6681" s="131">
        <v>43889</v>
      </c>
      <c r="D6681">
        <v>2.0268999999999999</v>
      </c>
      <c r="F6681">
        <v>2.0228999999999999</v>
      </c>
    </row>
    <row r="6682" spans="3:6" x14ac:dyDescent="0.25">
      <c r="C6682" s="131">
        <v>43890</v>
      </c>
      <c r="D6682">
        <v>2.0268999999999999</v>
      </c>
      <c r="F6682">
        <v>2.0228999999999999</v>
      </c>
    </row>
    <row r="6683" spans="3:6" x14ac:dyDescent="0.25">
      <c r="C6683" s="131">
        <v>43892</v>
      </c>
      <c r="D6683">
        <v>2.0255000000000001</v>
      </c>
      <c r="F6683">
        <v>2.0213999999999999</v>
      </c>
    </row>
    <row r="6684" spans="3:6" x14ac:dyDescent="0.25">
      <c r="C6684" s="131">
        <v>43893</v>
      </c>
      <c r="D6684">
        <v>2.0253000000000001</v>
      </c>
      <c r="F6684">
        <v>2.0211999999999999</v>
      </c>
    </row>
    <row r="6685" spans="3:6" x14ac:dyDescent="0.25">
      <c r="C6685" s="131">
        <v>43894</v>
      </c>
      <c r="D6685">
        <v>2.0324</v>
      </c>
      <c r="F6685">
        <v>2.0284</v>
      </c>
    </row>
    <row r="6686" spans="3:6" x14ac:dyDescent="0.25">
      <c r="C6686" s="131">
        <v>43895</v>
      </c>
      <c r="D6686">
        <v>2.0270999999999999</v>
      </c>
      <c r="F6686">
        <v>2.0230999999999999</v>
      </c>
    </row>
    <row r="6687" spans="3:6" x14ac:dyDescent="0.25">
      <c r="C6687" s="131">
        <v>43896</v>
      </c>
      <c r="D6687">
        <v>2.0369000000000002</v>
      </c>
      <c r="F6687">
        <v>2.0327999999999999</v>
      </c>
    </row>
    <row r="6688" spans="3:6" x14ac:dyDescent="0.25">
      <c r="C6688" s="131">
        <v>43899</v>
      </c>
      <c r="D6688">
        <v>2.0409000000000002</v>
      </c>
      <c r="F6688">
        <v>2.0367999999999999</v>
      </c>
    </row>
    <row r="6689" spans="3:6" x14ac:dyDescent="0.25">
      <c r="C6689" s="131">
        <v>43900</v>
      </c>
      <c r="D6689">
        <v>2.0186999999999999</v>
      </c>
      <c r="F6689">
        <v>2.0146000000000002</v>
      </c>
    </row>
    <row r="6690" spans="3:6" x14ac:dyDescent="0.25">
      <c r="C6690" s="131">
        <v>43901</v>
      </c>
      <c r="D6690">
        <v>2.0274999999999999</v>
      </c>
      <c r="F6690">
        <v>2.0234999999999999</v>
      </c>
    </row>
    <row r="6691" spans="3:6" x14ac:dyDescent="0.25">
      <c r="C6691" s="131">
        <v>43902</v>
      </c>
      <c r="D6691">
        <v>2.0179</v>
      </c>
      <c r="F6691">
        <v>2.0139</v>
      </c>
    </row>
    <row r="6692" spans="3:6" x14ac:dyDescent="0.25">
      <c r="C6692" s="131">
        <v>43903</v>
      </c>
      <c r="D6692">
        <v>1.9912000000000001</v>
      </c>
      <c r="F6692">
        <v>1.9873000000000001</v>
      </c>
    </row>
    <row r="6693" spans="3:6" x14ac:dyDescent="0.25">
      <c r="C6693" s="131">
        <v>43906</v>
      </c>
      <c r="D6693">
        <v>2</v>
      </c>
      <c r="F6693">
        <v>1.996</v>
      </c>
    </row>
    <row r="6694" spans="3:6" x14ac:dyDescent="0.25">
      <c r="C6694" s="131">
        <v>43907</v>
      </c>
      <c r="D6694">
        <v>1.9902</v>
      </c>
      <c r="F6694">
        <v>1.9862</v>
      </c>
    </row>
    <row r="6695" spans="3:6" x14ac:dyDescent="0.25">
      <c r="C6695" s="131">
        <v>43908</v>
      </c>
      <c r="D6695">
        <v>1.9685999999999999</v>
      </c>
      <c r="F6695">
        <v>1.9646999999999999</v>
      </c>
    </row>
    <row r="6696" spans="3:6" x14ac:dyDescent="0.25">
      <c r="C6696" s="131">
        <v>43909</v>
      </c>
      <c r="D6696">
        <v>1.9433</v>
      </c>
      <c r="F6696">
        <v>1.9395</v>
      </c>
    </row>
    <row r="6697" spans="3:6" x14ac:dyDescent="0.25">
      <c r="C6697" s="131">
        <v>43910</v>
      </c>
      <c r="D6697">
        <v>1.9722</v>
      </c>
      <c r="F6697">
        <v>1.9681999999999999</v>
      </c>
    </row>
    <row r="6698" spans="3:6" x14ac:dyDescent="0.25">
      <c r="C6698" s="131">
        <v>43913</v>
      </c>
      <c r="D6698">
        <v>1.9914000000000001</v>
      </c>
      <c r="F6698">
        <v>1.9875</v>
      </c>
    </row>
    <row r="6699" spans="3:6" x14ac:dyDescent="0.25">
      <c r="C6699" s="131">
        <v>43914</v>
      </c>
      <c r="D6699">
        <v>1.9914000000000001</v>
      </c>
      <c r="F6699">
        <v>1.9874000000000001</v>
      </c>
    </row>
    <row r="6700" spans="3:6" x14ac:dyDescent="0.25">
      <c r="C6700" s="131">
        <v>43915</v>
      </c>
      <c r="D6700">
        <v>1.9873000000000001</v>
      </c>
      <c r="F6700">
        <v>1.9834000000000001</v>
      </c>
    </row>
    <row r="6701" spans="3:6" x14ac:dyDescent="0.25">
      <c r="C6701" s="131">
        <v>43916</v>
      </c>
      <c r="D6701">
        <v>1.9935</v>
      </c>
      <c r="F6701">
        <v>1.9895</v>
      </c>
    </row>
    <row r="6702" spans="3:6" x14ac:dyDescent="0.25">
      <c r="C6702" s="131">
        <v>43917</v>
      </c>
      <c r="D6702">
        <v>1.9944999999999999</v>
      </c>
      <c r="F6702">
        <v>1.9904999999999999</v>
      </c>
    </row>
    <row r="6703" spans="3:6" x14ac:dyDescent="0.25">
      <c r="C6703" s="131">
        <v>43920</v>
      </c>
      <c r="D6703">
        <v>2.0036</v>
      </c>
      <c r="F6703">
        <v>1.9996</v>
      </c>
    </row>
    <row r="6704" spans="3:6" x14ac:dyDescent="0.25">
      <c r="C6704" s="131">
        <v>43921</v>
      </c>
      <c r="D6704">
        <v>2.0053000000000001</v>
      </c>
      <c r="F6704">
        <v>2.0013000000000001</v>
      </c>
    </row>
    <row r="6705" spans="3:6" x14ac:dyDescent="0.25">
      <c r="C6705" s="131">
        <v>43922</v>
      </c>
      <c r="D6705">
        <v>2.0097</v>
      </c>
      <c r="F6705">
        <v>2.0055999999999998</v>
      </c>
    </row>
    <row r="6706" spans="3:6" x14ac:dyDescent="0.25">
      <c r="C6706" s="131">
        <v>43923</v>
      </c>
      <c r="D6706">
        <v>2.0019</v>
      </c>
      <c r="F6706">
        <v>1.9979</v>
      </c>
    </row>
    <row r="6707" spans="3:6" x14ac:dyDescent="0.25">
      <c r="C6707" s="131">
        <v>43924</v>
      </c>
      <c r="D6707">
        <v>2.0013999999999998</v>
      </c>
      <c r="F6707">
        <v>1.9974000000000001</v>
      </c>
    </row>
    <row r="6708" spans="3:6" x14ac:dyDescent="0.25">
      <c r="C6708" s="131">
        <v>43927</v>
      </c>
      <c r="D6708">
        <v>1.9984999999999999</v>
      </c>
      <c r="F6708">
        <v>1.9944999999999999</v>
      </c>
    </row>
    <row r="6709" spans="3:6" x14ac:dyDescent="0.25">
      <c r="C6709" s="131">
        <v>43928</v>
      </c>
      <c r="D6709">
        <v>1.9864999999999999</v>
      </c>
      <c r="F6709">
        <v>1.9824999999999999</v>
      </c>
    </row>
    <row r="6710" spans="3:6" x14ac:dyDescent="0.25">
      <c r="C6710" s="131">
        <v>43929</v>
      </c>
      <c r="D6710">
        <v>1.9851000000000001</v>
      </c>
      <c r="F6710">
        <v>1.9812000000000001</v>
      </c>
    </row>
    <row r="6711" spans="3:6" x14ac:dyDescent="0.25">
      <c r="C6711" s="131">
        <v>43930</v>
      </c>
      <c r="D6711">
        <v>1.9852000000000001</v>
      </c>
      <c r="F6711">
        <v>1.9654</v>
      </c>
    </row>
    <row r="6712" spans="3:6" x14ac:dyDescent="0.25">
      <c r="C6712" s="131">
        <v>43935</v>
      </c>
      <c r="D6712">
        <v>1.9851000000000001</v>
      </c>
      <c r="F6712">
        <v>1.9653</v>
      </c>
    </row>
    <row r="6713" spans="3:6" x14ac:dyDescent="0.25">
      <c r="C6713" s="131">
        <v>43936</v>
      </c>
      <c r="D6713">
        <v>1.9885999999999999</v>
      </c>
      <c r="F6713">
        <v>1.9686999999999999</v>
      </c>
    </row>
    <row r="6714" spans="3:6" x14ac:dyDescent="0.25">
      <c r="C6714" s="131">
        <v>43937</v>
      </c>
      <c r="D6714">
        <v>1.9942</v>
      </c>
      <c r="F6714">
        <v>1.9742999999999999</v>
      </c>
    </row>
    <row r="6715" spans="3:6" x14ac:dyDescent="0.25">
      <c r="C6715" s="131">
        <v>43938</v>
      </c>
      <c r="D6715">
        <v>1.9931000000000001</v>
      </c>
      <c r="F6715">
        <v>1.9732000000000001</v>
      </c>
    </row>
    <row r="6716" spans="3:6" x14ac:dyDescent="0.25">
      <c r="C6716" s="131">
        <v>43941</v>
      </c>
      <c r="D6716">
        <v>1.9985999999999999</v>
      </c>
      <c r="F6716">
        <v>1.9836</v>
      </c>
    </row>
    <row r="6717" spans="3:6" x14ac:dyDescent="0.25">
      <c r="C6717" s="131">
        <v>43942</v>
      </c>
      <c r="D6717">
        <v>1.9981</v>
      </c>
      <c r="F6717">
        <v>1.9832000000000001</v>
      </c>
    </row>
    <row r="6718" spans="3:6" x14ac:dyDescent="0.25">
      <c r="C6718" s="131">
        <v>43943</v>
      </c>
      <c r="D6718">
        <v>1.9994000000000001</v>
      </c>
      <c r="F6718">
        <v>1.9843999999999999</v>
      </c>
    </row>
    <row r="6719" spans="3:6" x14ac:dyDescent="0.25">
      <c r="C6719" s="131">
        <v>43944</v>
      </c>
      <c r="D6719">
        <v>1.9973000000000001</v>
      </c>
      <c r="F6719">
        <v>1.9823999999999999</v>
      </c>
    </row>
    <row r="6720" spans="3:6" x14ac:dyDescent="0.25">
      <c r="C6720" s="131">
        <v>43945</v>
      </c>
      <c r="D6720">
        <v>1.9970000000000001</v>
      </c>
      <c r="F6720">
        <v>1.982</v>
      </c>
    </row>
    <row r="6721" spans="3:6" x14ac:dyDescent="0.25">
      <c r="C6721" s="131">
        <v>43948</v>
      </c>
      <c r="D6721">
        <v>1.9947999999999999</v>
      </c>
      <c r="F6721">
        <v>1.9799</v>
      </c>
    </row>
    <row r="6722" spans="3:6" x14ac:dyDescent="0.25">
      <c r="C6722" s="131">
        <v>43949</v>
      </c>
      <c r="D6722">
        <v>1.9950000000000001</v>
      </c>
      <c r="F6722">
        <v>1.98</v>
      </c>
    </row>
    <row r="6723" spans="3:6" x14ac:dyDescent="0.25">
      <c r="C6723" s="131">
        <v>43950</v>
      </c>
      <c r="D6723">
        <v>1.9968999999999999</v>
      </c>
      <c r="F6723">
        <v>1.9819</v>
      </c>
    </row>
    <row r="6724" spans="3:6" x14ac:dyDescent="0.25">
      <c r="C6724" s="131">
        <v>43951</v>
      </c>
      <c r="D6724">
        <v>2.0022000000000002</v>
      </c>
      <c r="F6724">
        <v>1.9872000000000001</v>
      </c>
    </row>
    <row r="6725" spans="3:6" x14ac:dyDescent="0.25">
      <c r="C6725" s="131">
        <v>43952</v>
      </c>
      <c r="D6725">
        <v>2.0034999999999998</v>
      </c>
      <c r="F6725">
        <v>1.9884999999999999</v>
      </c>
    </row>
    <row r="6726" spans="3:6" x14ac:dyDescent="0.25">
      <c r="C6726" s="131">
        <v>43955</v>
      </c>
      <c r="D6726">
        <v>2.0070000000000001</v>
      </c>
      <c r="F6726">
        <v>1.9968999999999999</v>
      </c>
    </row>
    <row r="6727" spans="3:6" x14ac:dyDescent="0.25">
      <c r="C6727" s="131">
        <v>43956</v>
      </c>
      <c r="D6727">
        <v>2.0057999999999998</v>
      </c>
      <c r="F6727">
        <v>1.9958</v>
      </c>
    </row>
    <row r="6728" spans="3:6" x14ac:dyDescent="0.25">
      <c r="C6728" s="131">
        <v>43957</v>
      </c>
      <c r="D6728">
        <v>2.0019999999999998</v>
      </c>
      <c r="F6728">
        <v>1.992</v>
      </c>
    </row>
    <row r="6729" spans="3:6" x14ac:dyDescent="0.25">
      <c r="C6729" s="131">
        <v>43958</v>
      </c>
      <c r="D6729">
        <v>2.0024000000000002</v>
      </c>
      <c r="F6729">
        <v>1.9923999999999999</v>
      </c>
    </row>
    <row r="6730" spans="3:6" x14ac:dyDescent="0.25">
      <c r="C6730" s="131">
        <v>43959</v>
      </c>
      <c r="D6730">
        <v>2.0074999999999998</v>
      </c>
      <c r="F6730">
        <v>1.9975000000000001</v>
      </c>
    </row>
    <row r="6731" spans="3:6" x14ac:dyDescent="0.25">
      <c r="C6731" s="131">
        <v>43962</v>
      </c>
      <c r="D6731">
        <v>2.0036999999999998</v>
      </c>
      <c r="F6731">
        <v>1.9937</v>
      </c>
    </row>
    <row r="6732" spans="3:6" x14ac:dyDescent="0.25">
      <c r="C6732" s="131">
        <v>43963</v>
      </c>
      <c r="D6732">
        <v>2.0032999999999999</v>
      </c>
      <c r="F6732">
        <v>1.9933000000000001</v>
      </c>
    </row>
    <row r="6733" spans="3:6" x14ac:dyDescent="0.25">
      <c r="C6733" s="131">
        <v>43964</v>
      </c>
      <c r="D6733">
        <v>2.0036</v>
      </c>
      <c r="F6733">
        <v>1.9936</v>
      </c>
    </row>
    <row r="6734" spans="3:6" x14ac:dyDescent="0.25">
      <c r="C6734" s="131">
        <v>43965</v>
      </c>
      <c r="D6734">
        <v>2.0068999999999999</v>
      </c>
      <c r="F6734">
        <v>1.9968999999999999</v>
      </c>
    </row>
    <row r="6735" spans="3:6" x14ac:dyDescent="0.25">
      <c r="C6735" s="131">
        <v>43966</v>
      </c>
      <c r="D6735">
        <v>2.0074999999999998</v>
      </c>
      <c r="F6735">
        <v>1.9975000000000001</v>
      </c>
    </row>
    <row r="6736" spans="3:6" x14ac:dyDescent="0.25">
      <c r="C6736" s="131">
        <v>43969</v>
      </c>
      <c r="D6736">
        <v>2.0089000000000001</v>
      </c>
      <c r="F6736">
        <v>1.9987999999999999</v>
      </c>
    </row>
    <row r="6737" spans="3:6" x14ac:dyDescent="0.25">
      <c r="C6737" s="131">
        <v>43970</v>
      </c>
      <c r="D6737">
        <v>2.0011000000000001</v>
      </c>
      <c r="F6737">
        <v>1.9911000000000001</v>
      </c>
    </row>
    <row r="6738" spans="3:6" x14ac:dyDescent="0.25">
      <c r="C6738" s="131">
        <v>43971</v>
      </c>
      <c r="D6738">
        <v>2.0034999999999998</v>
      </c>
      <c r="F6738">
        <v>1.9935</v>
      </c>
    </row>
    <row r="6739" spans="3:6" x14ac:dyDescent="0.25">
      <c r="C6739" s="131">
        <v>43972</v>
      </c>
      <c r="D6739">
        <v>2.0074000000000001</v>
      </c>
      <c r="F6739">
        <v>1.9974000000000001</v>
      </c>
    </row>
    <row r="6740" spans="3:6" x14ac:dyDescent="0.25">
      <c r="C6740" s="131">
        <v>43973</v>
      </c>
      <c r="D6740">
        <v>2.0106000000000002</v>
      </c>
      <c r="F6740">
        <v>2.0005999999999999</v>
      </c>
    </row>
    <row r="6741" spans="3:6" x14ac:dyDescent="0.25">
      <c r="C6741" s="131">
        <v>43976</v>
      </c>
      <c r="D6741">
        <v>2.0110999999999999</v>
      </c>
      <c r="F6741">
        <v>2.0011000000000001</v>
      </c>
    </row>
    <row r="6742" spans="3:6" x14ac:dyDescent="0.25">
      <c r="C6742" s="131">
        <v>43977</v>
      </c>
      <c r="D6742">
        <v>2.0091999999999999</v>
      </c>
      <c r="F6742">
        <v>1.9991000000000001</v>
      </c>
    </row>
    <row r="6743" spans="3:6" x14ac:dyDescent="0.25">
      <c r="C6743" s="131">
        <v>43978</v>
      </c>
      <c r="D6743">
        <v>2.0095000000000001</v>
      </c>
      <c r="F6743">
        <v>1.9995000000000001</v>
      </c>
    </row>
    <row r="6744" spans="3:6" x14ac:dyDescent="0.25">
      <c r="C6744" s="131">
        <v>43979</v>
      </c>
      <c r="D6744">
        <v>2.0103</v>
      </c>
      <c r="F6744">
        <v>2.0003000000000002</v>
      </c>
    </row>
    <row r="6745" spans="3:6" x14ac:dyDescent="0.25">
      <c r="C6745" s="131">
        <v>43980</v>
      </c>
      <c r="D6745">
        <v>2.0108000000000001</v>
      </c>
      <c r="F6745">
        <v>2.0007000000000001</v>
      </c>
    </row>
    <row r="6746" spans="3:6" x14ac:dyDescent="0.25">
      <c r="C6746" s="131">
        <v>43982</v>
      </c>
      <c r="D6746">
        <v>2.0108000000000001</v>
      </c>
      <c r="F6746">
        <v>2.0007000000000001</v>
      </c>
    </row>
    <row r="6747" spans="3:6" x14ac:dyDescent="0.25">
      <c r="C6747" s="131">
        <v>43983</v>
      </c>
      <c r="D6747">
        <v>2.0095999999999998</v>
      </c>
      <c r="F6747">
        <v>1.9995000000000001</v>
      </c>
    </row>
    <row r="6748" spans="3:6" x14ac:dyDescent="0.25">
      <c r="C6748" s="131">
        <v>43984</v>
      </c>
      <c r="D6748">
        <v>2.0087000000000002</v>
      </c>
      <c r="F6748">
        <v>2.0007000000000001</v>
      </c>
    </row>
    <row r="6749" spans="3:6" x14ac:dyDescent="0.25">
      <c r="C6749" s="131">
        <v>43985</v>
      </c>
      <c r="D6749">
        <v>2.0036</v>
      </c>
      <c r="F6749">
        <v>1.9956</v>
      </c>
    </row>
    <row r="6750" spans="3:6" x14ac:dyDescent="0.25">
      <c r="C6750" s="131">
        <v>43986</v>
      </c>
      <c r="D6750">
        <v>2</v>
      </c>
      <c r="F6750">
        <v>1.992</v>
      </c>
    </row>
    <row r="6752" spans="3:6" x14ac:dyDescent="0.25">
      <c r="C6752" t="s">
        <v>104</v>
      </c>
    </row>
    <row r="6753" spans="3:3" x14ac:dyDescent="0.25">
      <c r="C6753" t="s">
        <v>105</v>
      </c>
    </row>
    <row r="6756" spans="3:3" x14ac:dyDescent="0.25">
      <c r="C6756" t="s">
        <v>106</v>
      </c>
    </row>
    <row r="6757" spans="3:3" x14ac:dyDescent="0.25">
      <c r="C6757"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vt:i4>
      </vt:variant>
      <vt:variant>
        <vt:lpstr>Charts</vt:lpstr>
      </vt:variant>
      <vt:variant>
        <vt:i4>1</vt:i4>
      </vt:variant>
      <vt:variant>
        <vt:lpstr>Named Ranges</vt:lpstr>
      </vt:variant>
      <vt:variant>
        <vt:i4>1</vt:i4>
      </vt:variant>
    </vt:vector>
  </HeadingPairs>
  <TitlesOfParts>
    <vt:vector size="7" baseType="lpstr">
      <vt:lpstr>Summary</vt:lpstr>
      <vt:lpstr>Calculations</vt:lpstr>
      <vt:lpstr>Theorretical Data</vt:lpstr>
      <vt:lpstr>Theorretical Data (2)</vt:lpstr>
      <vt:lpstr>Sheet2</vt:lpstr>
      <vt:lpstr>Data1</vt:lpstr>
      <vt:lpstr>Sheet2!HistoricalUnitPrices.aspx?MainGroup_SF_GroupID_11_ProductID_3_Public_1_FundTransfer_false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Dunlop</dc:creator>
  <cp:lastModifiedBy>Martin Dunlop</cp:lastModifiedBy>
  <dcterms:created xsi:type="dcterms:W3CDTF">2019-02-09T03:19:35Z</dcterms:created>
  <dcterms:modified xsi:type="dcterms:W3CDTF">2020-06-07T10:56:17Z</dcterms:modified>
</cp:coreProperties>
</file>