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 activeTab="1"/>
  </bookViews>
  <sheets>
    <sheet name="Results" sheetId="1" r:id="rId1"/>
    <sheet name="All Data" sheetId="2" r:id="rId2"/>
    <sheet name="Likely to Use" sheetId="3" r:id="rId3"/>
    <sheet name="Stacked" sheetId="4" r:id="rId4"/>
  </sheets>
  <calcPr calcId="145621"/>
</workbook>
</file>

<file path=xl/calcChain.xml><?xml version="1.0" encoding="utf-8"?>
<calcChain xmlns="http://schemas.openxmlformats.org/spreadsheetml/2006/main">
  <c r="J33" i="4" l="1"/>
  <c r="H10" i="1"/>
  <c r="D52" i="1"/>
  <c r="F36" i="1"/>
  <c r="F22" i="1"/>
  <c r="G3" i="1"/>
  <c r="G4" i="1"/>
  <c r="G5" i="1"/>
  <c r="G6" i="1"/>
  <c r="G7" i="1"/>
  <c r="G10" i="1"/>
  <c r="G11" i="1"/>
  <c r="G12" i="1"/>
  <c r="G13" i="1"/>
  <c r="G14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2" i="1"/>
  <c r="G53" i="1"/>
  <c r="G54" i="1"/>
  <c r="G55" i="1"/>
  <c r="G56" i="1"/>
  <c r="G59" i="1"/>
  <c r="G60" i="1"/>
  <c r="G61" i="1"/>
  <c r="G62" i="1"/>
  <c r="G68" i="1"/>
  <c r="G63" i="1"/>
  <c r="G64" i="1"/>
  <c r="G65" i="1"/>
  <c r="G66" i="1"/>
  <c r="G70" i="1"/>
  <c r="G67" i="1"/>
  <c r="G73" i="1"/>
  <c r="G74" i="1"/>
  <c r="G75" i="1"/>
  <c r="G76" i="1"/>
  <c r="G2" i="1"/>
  <c r="M5" i="1" l="1"/>
  <c r="M4" i="1"/>
  <c r="F3" i="1" l="1"/>
  <c r="F10" i="1"/>
  <c r="F11" i="1"/>
  <c r="F12" i="1"/>
  <c r="F13" i="1"/>
  <c r="F14" i="1"/>
  <c r="F17" i="1"/>
  <c r="F18" i="1"/>
  <c r="F19" i="1"/>
  <c r="F20" i="1"/>
  <c r="F21" i="1"/>
  <c r="F25" i="1"/>
  <c r="F26" i="1"/>
  <c r="F27" i="1"/>
  <c r="F28" i="1"/>
  <c r="F29" i="1"/>
  <c r="F30" i="1"/>
  <c r="F31" i="1"/>
  <c r="F32" i="1"/>
  <c r="F33" i="1"/>
  <c r="F34" i="1"/>
  <c r="F35" i="1"/>
  <c r="F40" i="1"/>
  <c r="F41" i="1"/>
  <c r="F43" i="1"/>
  <c r="F44" i="1"/>
  <c r="F45" i="1"/>
  <c r="F46" i="1"/>
  <c r="F47" i="1"/>
  <c r="F48" i="1"/>
  <c r="F49" i="1"/>
  <c r="F52" i="1"/>
  <c r="F53" i="1"/>
  <c r="F59" i="1"/>
  <c r="F60" i="1"/>
  <c r="F61" i="1"/>
  <c r="F62" i="1"/>
  <c r="F68" i="1"/>
  <c r="F63" i="1"/>
  <c r="F64" i="1"/>
  <c r="F65" i="1"/>
  <c r="F66" i="1"/>
  <c r="F70" i="1"/>
  <c r="F67" i="1"/>
  <c r="F73" i="1"/>
  <c r="F74" i="1"/>
  <c r="F75" i="1"/>
  <c r="F76" i="1"/>
  <c r="F2" i="1"/>
  <c r="C49" i="1"/>
  <c r="C64" i="1" l="1"/>
  <c r="C65" i="1"/>
  <c r="C66" i="1"/>
  <c r="C70" i="1"/>
  <c r="C67" i="1"/>
  <c r="C63" i="1"/>
  <c r="C44" i="1"/>
  <c r="C45" i="1"/>
  <c r="C46" i="1"/>
  <c r="C47" i="1"/>
  <c r="C48" i="1"/>
  <c r="C43" i="1"/>
  <c r="C34" i="1"/>
  <c r="C36" i="1"/>
</calcChain>
</file>

<file path=xl/sharedStrings.xml><?xml version="1.0" encoding="utf-8"?>
<sst xmlns="http://schemas.openxmlformats.org/spreadsheetml/2006/main" count="126" uniqueCount="84">
  <si>
    <t>Ages</t>
  </si>
  <si>
    <t>18-24</t>
  </si>
  <si>
    <t>25-34</t>
  </si>
  <si>
    <t>35-44</t>
  </si>
  <si>
    <t>45-54</t>
  </si>
  <si>
    <t>55-64</t>
  </si>
  <si>
    <t>65-74</t>
  </si>
  <si>
    <t>How Often do you play video games?</t>
  </si>
  <si>
    <t>2+ hours a day</t>
  </si>
  <si>
    <t>1-2 hours a day</t>
  </si>
  <si>
    <t>What console/platform do you own?</t>
  </si>
  <si>
    <t>XBOX 360</t>
  </si>
  <si>
    <t>PlayStation 3</t>
  </si>
  <si>
    <t>Windows PC</t>
  </si>
  <si>
    <t>Mac PC</t>
  </si>
  <si>
    <t>Wii</t>
  </si>
  <si>
    <t>None</t>
  </si>
  <si>
    <t>What type of game do you play the most?</t>
  </si>
  <si>
    <t>Action RPG</t>
  </si>
  <si>
    <t>Shooter</t>
  </si>
  <si>
    <t>RPG</t>
  </si>
  <si>
    <t>Strategy</t>
  </si>
  <si>
    <t>Fighting</t>
  </si>
  <si>
    <t>MMO</t>
  </si>
  <si>
    <t>Sports</t>
  </si>
  <si>
    <t>Simulation</t>
  </si>
  <si>
    <t>Puzzle</t>
  </si>
  <si>
    <t>Racing</t>
  </si>
  <si>
    <t>%</t>
  </si>
  <si>
    <t>Responses</t>
  </si>
  <si>
    <t>Exercise</t>
  </si>
  <si>
    <t>Do you own a game on more than one platform?</t>
  </si>
  <si>
    <t>No</t>
  </si>
  <si>
    <t>Yes</t>
  </si>
  <si>
    <t>Games:</t>
  </si>
  <si>
    <t>Skyrim</t>
  </si>
  <si>
    <t>Mass Effect 3</t>
  </si>
  <si>
    <t>Battlefield 3</t>
  </si>
  <si>
    <t>Assassins Creed 2</t>
  </si>
  <si>
    <t>Mass Effect 1</t>
  </si>
  <si>
    <t>Mass Effect 2</t>
  </si>
  <si>
    <t>% of Yes Responses</t>
  </si>
  <si>
    <t>Use Cross Gaming?</t>
  </si>
  <si>
    <t>Very Likely</t>
  </si>
  <si>
    <t>Likely</t>
  </si>
  <si>
    <t>Neutral</t>
  </si>
  <si>
    <t>Unlikely</t>
  </si>
  <si>
    <t>Very Unlikely</t>
  </si>
  <si>
    <t>Most likely to play on more than one platform?</t>
  </si>
  <si>
    <t>Battlefield</t>
  </si>
  <si>
    <t>GTA</t>
  </si>
  <si>
    <t>Call Of Duty</t>
  </si>
  <si>
    <t>Mass Effect</t>
  </si>
  <si>
    <t>Dragon Age</t>
  </si>
  <si>
    <t>Mario</t>
  </si>
  <si>
    <t>SSX</t>
  </si>
  <si>
    <t>Plants v Zombies</t>
  </si>
  <si>
    <t>Borderlands</t>
  </si>
  <si>
    <t>Price?</t>
  </si>
  <si>
    <t>$5-$10/month</t>
  </si>
  <si>
    <t>$10-$15/month</t>
  </si>
  <si>
    <t>$15-$20/month</t>
  </si>
  <si>
    <t>no preference</t>
  </si>
  <si>
    <t>Of those that are likely or very likely to use software</t>
  </si>
  <si>
    <t>3-5 hours a week</t>
  </si>
  <si>
    <t>&lt; 3 hours a week</t>
  </si>
  <si>
    <t>Fallout New Vegas</t>
  </si>
  <si>
    <t>Ages:</t>
  </si>
  <si>
    <t>Hours:</t>
  </si>
  <si>
    <t>Platforms:</t>
  </si>
  <si>
    <t>Type:</t>
  </si>
  <si>
    <t>More than 1 Platform:</t>
  </si>
  <si>
    <t>Use Cross-Gaming:</t>
  </si>
  <si>
    <t>Most likely to play on more than 1 platform:</t>
  </si>
  <si>
    <t>Price:</t>
  </si>
  <si>
    <t>Hours playing:</t>
  </si>
  <si>
    <t>Own on more than one Platform:</t>
  </si>
  <si>
    <t>Most likely to play on more than one platform:</t>
  </si>
  <si>
    <t>How often do you play video games?</t>
  </si>
  <si>
    <t>Likely/ Very Likely</t>
  </si>
  <si>
    <t>All Respondents</t>
  </si>
  <si>
    <t>Genre:</t>
  </si>
  <si>
    <t>Own a game on more than one platform?</t>
  </si>
  <si>
    <t>Likely to use Cross-Gaming?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</si>
</sst>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Results!$B$2:$B$7</c:f>
              <c:numCache>
                <c:formatCode>General</c:formatCode>
                <c:ptCount val="6"/>
                <c:pt idx="0">
                  <c:v>18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059904"/>
        <c:axId val="154061440"/>
      </c:barChart>
      <c:catAx>
        <c:axId val="15405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061440"/>
        <c:crosses val="autoZero"/>
        <c:auto val="1"/>
        <c:lblAlgn val="ctr"/>
        <c:lblOffset val="100"/>
        <c:noMultiLvlLbl val="0"/>
      </c:catAx>
      <c:valAx>
        <c:axId val="1540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05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Results!$D$10:$D$14</c:f>
              <c:numCache>
                <c:formatCode>General</c:formatCode>
                <c:ptCount val="5"/>
              </c:numCache>
            </c:numRef>
          </c:cat>
          <c:val>
            <c:numRef>
              <c:f>Results!$E$10:$E$14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236672"/>
        <c:axId val="164271232"/>
      </c:barChart>
      <c:catAx>
        <c:axId val="1642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23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Results!$D$17:$D$21</c:f>
              <c:numCache>
                <c:formatCode>General</c:formatCode>
                <c:ptCount val="5"/>
              </c:numCache>
            </c:numRef>
          </c:cat>
          <c:val>
            <c:numRef>
              <c:f>Results!$E$17:$E$21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287616"/>
        <c:axId val="164289152"/>
      </c:barChart>
      <c:catAx>
        <c:axId val="1642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89152"/>
        <c:crosses val="autoZero"/>
        <c:auto val="1"/>
        <c:lblAlgn val="ctr"/>
        <c:lblOffset val="100"/>
        <c:noMultiLvlLbl val="0"/>
      </c:catAx>
      <c:valAx>
        <c:axId val="16428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28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Results!$D$25:$D$35</c:f>
              <c:numCache>
                <c:formatCode>General</c:formatCode>
                <c:ptCount val="11"/>
              </c:numCache>
            </c:numRef>
          </c:cat>
          <c:val>
            <c:numRef>
              <c:f>Results!$E$25:$E$35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375168"/>
        <c:axId val="164385152"/>
      </c:barChart>
      <c:catAx>
        <c:axId val="164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85152"/>
        <c:crosses val="autoZero"/>
        <c:auto val="1"/>
        <c:lblAlgn val="ctr"/>
        <c:lblOffset val="100"/>
        <c:noMultiLvlLbl val="0"/>
      </c:catAx>
      <c:valAx>
        <c:axId val="1643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37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Results!$D$40:$D$41</c:f>
              <c:numCache>
                <c:formatCode>General</c:formatCode>
                <c:ptCount val="2"/>
              </c:numCache>
            </c:numRef>
          </c:cat>
          <c:val>
            <c:numRef>
              <c:f>Results!$E$40:$E$41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397440"/>
        <c:axId val="164398976"/>
      </c:barChart>
      <c:catAx>
        <c:axId val="1643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398976"/>
        <c:crosses val="autoZero"/>
        <c:auto val="1"/>
        <c:lblAlgn val="ctr"/>
        <c:lblOffset val="100"/>
        <c:noMultiLvlLbl val="0"/>
      </c:catAx>
      <c:valAx>
        <c:axId val="16439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39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Results!$D$73:$D$76</c:f>
              <c:numCache>
                <c:formatCode>General</c:formatCode>
                <c:ptCount val="4"/>
              </c:numCache>
            </c:numRef>
          </c:cat>
          <c:val>
            <c:numRef>
              <c:f>Results!$E$73:$E$76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444032"/>
        <c:axId val="164445568"/>
      </c:barChart>
      <c:catAx>
        <c:axId val="1644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445568"/>
        <c:crosses val="autoZero"/>
        <c:auto val="1"/>
        <c:lblAlgn val="ctr"/>
        <c:lblOffset val="100"/>
        <c:noMultiLvlLbl val="0"/>
      </c:catAx>
      <c:valAx>
        <c:axId val="16444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44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Results!$A$59:$A$68</c:f>
              <c:strCache>
                <c:ptCount val="10"/>
                <c:pt idx="0">
                  <c:v>Battlefield</c:v>
                </c:pt>
                <c:pt idx="1">
                  <c:v>Skyrim</c:v>
                </c:pt>
                <c:pt idx="2">
                  <c:v>GTA</c:v>
                </c:pt>
                <c:pt idx="3">
                  <c:v>Call Of Duty</c:v>
                </c:pt>
                <c:pt idx="4">
                  <c:v>Mass Effect</c:v>
                </c:pt>
                <c:pt idx="5">
                  <c:v>Dragon Age</c:v>
                </c:pt>
                <c:pt idx="6">
                  <c:v>Mario</c:v>
                </c:pt>
                <c:pt idx="7">
                  <c:v>SSX</c:v>
                </c:pt>
                <c:pt idx="8">
                  <c:v>Borderlands</c:v>
                </c:pt>
                <c:pt idx="9">
                  <c:v>None</c:v>
                </c:pt>
              </c:strCache>
            </c:strRef>
          </c:cat>
          <c:val>
            <c:numRef>
              <c:f>Results!$E$59:$E$68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461952"/>
        <c:axId val="164476032"/>
      </c:barChart>
      <c:catAx>
        <c:axId val="16446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476032"/>
        <c:crosses val="autoZero"/>
        <c:auto val="1"/>
        <c:lblAlgn val="ctr"/>
        <c:lblOffset val="100"/>
        <c:noMultiLvlLbl val="0"/>
      </c:catAx>
      <c:valAx>
        <c:axId val="16447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46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Likely/Very Likely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Results!$E$2:$E$7</c:f>
              <c:numCache>
                <c:formatCode>General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All Respondents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</c:strCache>
            </c:strRef>
          </c:cat>
          <c:val>
            <c:numRef>
              <c:f>Results!$G$2:$G$7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3698944"/>
        <c:axId val="163713024"/>
      </c:barChart>
      <c:catAx>
        <c:axId val="163698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713024"/>
        <c:crosses val="autoZero"/>
        <c:auto val="1"/>
        <c:lblAlgn val="ctr"/>
        <c:lblOffset val="100"/>
        <c:noMultiLvlLbl val="0"/>
      </c:catAx>
      <c:valAx>
        <c:axId val="1637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698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Likely/Very Likely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Results!$A$10:$A$14</c:f>
              <c:strCache>
                <c:ptCount val="5"/>
                <c:pt idx="0">
                  <c:v>2+ hours a day</c:v>
                </c:pt>
                <c:pt idx="1">
                  <c:v>1-2 hours a day</c:v>
                </c:pt>
                <c:pt idx="2">
                  <c:v>3-5 hours a week</c:v>
                </c:pt>
                <c:pt idx="3">
                  <c:v>&lt; 3 hours a week</c:v>
                </c:pt>
                <c:pt idx="4">
                  <c:v>None</c:v>
                </c:pt>
              </c:strCache>
            </c:strRef>
          </c:cat>
          <c:val>
            <c:numRef>
              <c:f>Results!$E$10:$E$14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All Respondents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Results!$A$10:$A$14</c:f>
              <c:strCache>
                <c:ptCount val="5"/>
                <c:pt idx="0">
                  <c:v>2+ hours a day</c:v>
                </c:pt>
                <c:pt idx="1">
                  <c:v>1-2 hours a day</c:v>
                </c:pt>
                <c:pt idx="2">
                  <c:v>3-5 hours a week</c:v>
                </c:pt>
                <c:pt idx="3">
                  <c:v>&lt; 3 hours a week</c:v>
                </c:pt>
                <c:pt idx="4">
                  <c:v>None</c:v>
                </c:pt>
              </c:strCache>
            </c:strRef>
          </c:cat>
          <c:val>
            <c:numRef>
              <c:f>Results!$G$10:$G$14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3744384"/>
        <c:axId val="163748480"/>
      </c:barChart>
      <c:catAx>
        <c:axId val="16374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748480"/>
        <c:crosses val="autoZero"/>
        <c:auto val="1"/>
        <c:lblAlgn val="ctr"/>
        <c:lblOffset val="100"/>
        <c:noMultiLvlLbl val="0"/>
      </c:catAx>
      <c:valAx>
        <c:axId val="16374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744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Likely/Very Likely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Results!$A$17:$A$22</c:f>
              <c:strCache>
                <c:ptCount val="6"/>
                <c:pt idx="0">
                  <c:v>XBOX 360</c:v>
                </c:pt>
                <c:pt idx="1">
                  <c:v>PlayStation 3</c:v>
                </c:pt>
                <c:pt idx="2">
                  <c:v>Windows PC</c:v>
                </c:pt>
                <c:pt idx="3">
                  <c:v>Mac PC</c:v>
                </c:pt>
                <c:pt idx="4">
                  <c:v>Wii</c:v>
                </c:pt>
                <c:pt idx="5">
                  <c:v>None</c:v>
                </c:pt>
              </c:strCache>
            </c:strRef>
          </c:cat>
          <c:val>
            <c:numRef>
              <c:f>Results!$E$17:$E$22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All Respondents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Results!$A$17:$A$22</c:f>
              <c:strCache>
                <c:ptCount val="6"/>
                <c:pt idx="0">
                  <c:v>XBOX 360</c:v>
                </c:pt>
                <c:pt idx="1">
                  <c:v>PlayStation 3</c:v>
                </c:pt>
                <c:pt idx="2">
                  <c:v>Windows PC</c:v>
                </c:pt>
                <c:pt idx="3">
                  <c:v>Mac PC</c:v>
                </c:pt>
                <c:pt idx="4">
                  <c:v>Wii</c:v>
                </c:pt>
                <c:pt idx="5">
                  <c:v>None</c:v>
                </c:pt>
              </c:strCache>
            </c:strRef>
          </c:cat>
          <c:val>
            <c:numRef>
              <c:f>Results!$G$17:$G$22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3811328"/>
        <c:axId val="163812864"/>
      </c:barChart>
      <c:catAx>
        <c:axId val="163811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812864"/>
        <c:crosses val="autoZero"/>
        <c:auto val="1"/>
        <c:lblAlgn val="ctr"/>
        <c:lblOffset val="100"/>
        <c:noMultiLvlLbl val="0"/>
      </c:catAx>
      <c:valAx>
        <c:axId val="1638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811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Likely/Very Likely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1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Results!$A$25:$A$36</c:f>
              <c:strCache>
                <c:ptCount val="12"/>
                <c:pt idx="0">
                  <c:v>Action RPG</c:v>
                </c:pt>
                <c:pt idx="1">
                  <c:v>Shooter</c:v>
                </c:pt>
                <c:pt idx="2">
                  <c:v>RPG</c:v>
                </c:pt>
                <c:pt idx="3">
                  <c:v>Strategy</c:v>
                </c:pt>
                <c:pt idx="4">
                  <c:v>Fighting</c:v>
                </c:pt>
                <c:pt idx="5">
                  <c:v>None</c:v>
                </c:pt>
                <c:pt idx="6">
                  <c:v>MMO</c:v>
                </c:pt>
                <c:pt idx="7">
                  <c:v>Sports</c:v>
                </c:pt>
                <c:pt idx="8">
                  <c:v>Simulation</c:v>
                </c:pt>
                <c:pt idx="9">
                  <c:v>Puzzle</c:v>
                </c:pt>
                <c:pt idx="10">
                  <c:v>Racing</c:v>
                </c:pt>
                <c:pt idx="11">
                  <c:v>Exercise</c:v>
                </c:pt>
              </c:strCache>
            </c:strRef>
          </c:cat>
          <c:val>
            <c:numRef>
              <c:f>Results!$E$25:$E$36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All Respondents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Results!$A$25:$A$36</c:f>
              <c:strCache>
                <c:ptCount val="12"/>
                <c:pt idx="0">
                  <c:v>Action RPG</c:v>
                </c:pt>
                <c:pt idx="1">
                  <c:v>Shooter</c:v>
                </c:pt>
                <c:pt idx="2">
                  <c:v>RPG</c:v>
                </c:pt>
                <c:pt idx="3">
                  <c:v>Strategy</c:v>
                </c:pt>
                <c:pt idx="4">
                  <c:v>Fighting</c:v>
                </c:pt>
                <c:pt idx="5">
                  <c:v>None</c:v>
                </c:pt>
                <c:pt idx="6">
                  <c:v>MMO</c:v>
                </c:pt>
                <c:pt idx="7">
                  <c:v>Sports</c:v>
                </c:pt>
                <c:pt idx="8">
                  <c:v>Simulation</c:v>
                </c:pt>
                <c:pt idx="9">
                  <c:v>Puzzle</c:v>
                </c:pt>
                <c:pt idx="10">
                  <c:v>Racing</c:v>
                </c:pt>
                <c:pt idx="11">
                  <c:v>Exercise</c:v>
                </c:pt>
              </c:strCache>
            </c:strRef>
          </c:cat>
          <c:val>
            <c:numRef>
              <c:f>Results!$G$25:$G$36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3838592"/>
        <c:axId val="163840384"/>
      </c:barChart>
      <c:catAx>
        <c:axId val="16383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840384"/>
        <c:crosses val="autoZero"/>
        <c:auto val="1"/>
        <c:lblAlgn val="ctr"/>
        <c:lblOffset val="100"/>
        <c:noMultiLvlLbl val="0"/>
      </c:catAx>
      <c:valAx>
        <c:axId val="16384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838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Results!$B$9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Results!$A$10:$A$14</c:f>
              <c:strCache>
                <c:ptCount val="5"/>
                <c:pt idx="0">
                  <c:v>2+ hours a day</c:v>
                </c:pt>
                <c:pt idx="1">
                  <c:v>1-2 hours a day</c:v>
                </c:pt>
                <c:pt idx="2">
                  <c:v>3-5 hours a week</c:v>
                </c:pt>
                <c:pt idx="3">
                  <c:v>&lt; 3 hours a week</c:v>
                </c:pt>
                <c:pt idx="4">
                  <c:v>None</c:v>
                </c:pt>
              </c:strCache>
            </c:strRef>
          </c:cat>
          <c:val>
            <c:numRef>
              <c:f>Results!$B$10:$B$14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217088"/>
        <c:axId val="154231168"/>
      </c:barChart>
      <c:catAx>
        <c:axId val="15421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231168"/>
        <c:crosses val="autoZero"/>
        <c:auto val="1"/>
        <c:lblAlgn val="ctr"/>
        <c:lblOffset val="100"/>
        <c:noMultiLvlLbl val="0"/>
      </c:catAx>
      <c:valAx>
        <c:axId val="1542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21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Likely/ Very Likely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Results!$A$40:$A$41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Results!$E$40:$E$41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v>All Respondents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Results!$A$40:$A$41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Results!$G$40:$G$41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3871744"/>
        <c:axId val="163900416"/>
      </c:barChart>
      <c:catAx>
        <c:axId val="163871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3900416"/>
        <c:crosses val="autoZero"/>
        <c:auto val="1"/>
        <c:lblAlgn val="ctr"/>
        <c:lblOffset val="100"/>
        <c:noMultiLvlLbl val="0"/>
      </c:catAx>
      <c:valAx>
        <c:axId val="16390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3871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Results!$A$52:$A$56</c:f>
              <c:strCache>
                <c:ptCount val="5"/>
                <c:pt idx="0">
                  <c:v>Very Likely</c:v>
                </c:pt>
                <c:pt idx="1">
                  <c:v>Likely</c:v>
                </c:pt>
                <c:pt idx="2">
                  <c:v>Neutral</c:v>
                </c:pt>
                <c:pt idx="3">
                  <c:v>Unlikely</c:v>
                </c:pt>
                <c:pt idx="4">
                  <c:v>Very Unlikely</c:v>
                </c:pt>
              </c:strCache>
            </c:strRef>
          </c:cat>
          <c:val>
            <c:numRef>
              <c:f>Results!$E$52:$E$56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Results!$A$52:$A$56</c:f>
              <c:strCache>
                <c:ptCount val="5"/>
                <c:pt idx="0">
                  <c:v>Very Likely</c:v>
                </c:pt>
                <c:pt idx="1">
                  <c:v>Likely</c:v>
                </c:pt>
                <c:pt idx="2">
                  <c:v>Neutral</c:v>
                </c:pt>
                <c:pt idx="3">
                  <c:v>Unlikely</c:v>
                </c:pt>
                <c:pt idx="4">
                  <c:v>Very Unlikely</c:v>
                </c:pt>
              </c:strCache>
            </c:strRef>
          </c:cat>
          <c:val>
            <c:numRef>
              <c:f>Results!$G$52:$G$56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4922112"/>
        <c:axId val="164923648"/>
      </c:barChart>
      <c:catAx>
        <c:axId val="16492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923648"/>
        <c:crosses val="autoZero"/>
        <c:auto val="1"/>
        <c:lblAlgn val="ctr"/>
        <c:lblOffset val="100"/>
        <c:noMultiLvlLbl val="0"/>
      </c:catAx>
      <c:valAx>
        <c:axId val="16492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92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Results!$E$51</c:f>
              <c:strCache>
                <c:ptCount val="1"/>
                <c:pt idx="0">
                  <c:v>Likely/ Very Likely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8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Results!$A$59:$A$68</c:f>
              <c:strCache>
                <c:ptCount val="10"/>
                <c:pt idx="0">
                  <c:v>Battlefield</c:v>
                </c:pt>
                <c:pt idx="1">
                  <c:v>Skyrim</c:v>
                </c:pt>
                <c:pt idx="2">
                  <c:v>GTA</c:v>
                </c:pt>
                <c:pt idx="3">
                  <c:v>Call Of Duty</c:v>
                </c:pt>
                <c:pt idx="4">
                  <c:v>Mass Effect</c:v>
                </c:pt>
                <c:pt idx="5">
                  <c:v>Dragon Age</c:v>
                </c:pt>
                <c:pt idx="6">
                  <c:v>Mario</c:v>
                </c:pt>
                <c:pt idx="7">
                  <c:v>SSX</c:v>
                </c:pt>
                <c:pt idx="8">
                  <c:v>Borderlands</c:v>
                </c:pt>
                <c:pt idx="9">
                  <c:v>None</c:v>
                </c:pt>
              </c:strCache>
            </c:strRef>
          </c:cat>
          <c:val>
            <c:numRef>
              <c:f>Results!$E$59:$E$68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Results!$G$51</c:f>
              <c:strCache>
                <c:ptCount val="1"/>
                <c:pt idx="0">
                  <c:v>All Respondents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Results!$A$59:$A$68</c:f>
              <c:strCache>
                <c:ptCount val="10"/>
                <c:pt idx="0">
                  <c:v>Battlefield</c:v>
                </c:pt>
                <c:pt idx="1">
                  <c:v>Skyrim</c:v>
                </c:pt>
                <c:pt idx="2">
                  <c:v>GTA</c:v>
                </c:pt>
                <c:pt idx="3">
                  <c:v>Call Of Duty</c:v>
                </c:pt>
                <c:pt idx="4">
                  <c:v>Mass Effect</c:v>
                </c:pt>
                <c:pt idx="5">
                  <c:v>Dragon Age</c:v>
                </c:pt>
                <c:pt idx="6">
                  <c:v>Mario</c:v>
                </c:pt>
                <c:pt idx="7">
                  <c:v>SSX</c:v>
                </c:pt>
                <c:pt idx="8">
                  <c:v>Borderlands</c:v>
                </c:pt>
                <c:pt idx="9">
                  <c:v>None</c:v>
                </c:pt>
              </c:strCache>
            </c:strRef>
          </c:cat>
          <c:val>
            <c:numRef>
              <c:f>Results!$G$59:$G$68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4948992"/>
        <c:axId val="164950784"/>
      </c:barChart>
      <c:catAx>
        <c:axId val="16494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950784"/>
        <c:crosses val="autoZero"/>
        <c:auto val="1"/>
        <c:lblAlgn val="ctr"/>
        <c:lblOffset val="100"/>
        <c:noMultiLvlLbl val="0"/>
      </c:catAx>
      <c:valAx>
        <c:axId val="1649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948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Results!$A$17:$A$22</c:f>
              <c:strCache>
                <c:ptCount val="6"/>
                <c:pt idx="0">
                  <c:v>XBOX 360</c:v>
                </c:pt>
                <c:pt idx="1">
                  <c:v>PlayStation 3</c:v>
                </c:pt>
                <c:pt idx="2">
                  <c:v>Windows PC</c:v>
                </c:pt>
                <c:pt idx="3">
                  <c:v>Mac PC</c:v>
                </c:pt>
                <c:pt idx="4">
                  <c:v>Wii</c:v>
                </c:pt>
                <c:pt idx="5">
                  <c:v>None</c:v>
                </c:pt>
              </c:strCache>
            </c:strRef>
          </c:cat>
          <c:val>
            <c:numRef>
              <c:f>Results!$B$17:$B$22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255744"/>
        <c:axId val="154257280"/>
      </c:barChart>
      <c:catAx>
        <c:axId val="15425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257280"/>
        <c:crosses val="autoZero"/>
        <c:auto val="1"/>
        <c:lblAlgn val="ctr"/>
        <c:lblOffset val="100"/>
        <c:noMultiLvlLbl val="0"/>
      </c:catAx>
      <c:valAx>
        <c:axId val="15425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25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Results!$A$25:$A$36</c:f>
              <c:strCache>
                <c:ptCount val="12"/>
                <c:pt idx="0">
                  <c:v>Action RPG</c:v>
                </c:pt>
                <c:pt idx="1">
                  <c:v>Shooter</c:v>
                </c:pt>
                <c:pt idx="2">
                  <c:v>RPG</c:v>
                </c:pt>
                <c:pt idx="3">
                  <c:v>Strategy</c:v>
                </c:pt>
                <c:pt idx="4">
                  <c:v>Fighting</c:v>
                </c:pt>
                <c:pt idx="5">
                  <c:v>None</c:v>
                </c:pt>
                <c:pt idx="6">
                  <c:v>MMO</c:v>
                </c:pt>
                <c:pt idx="7">
                  <c:v>Sports</c:v>
                </c:pt>
                <c:pt idx="8">
                  <c:v>Simulation</c:v>
                </c:pt>
                <c:pt idx="9">
                  <c:v>Puzzle</c:v>
                </c:pt>
                <c:pt idx="10">
                  <c:v>Racing</c:v>
                </c:pt>
                <c:pt idx="11">
                  <c:v>Exercise</c:v>
                </c:pt>
              </c:strCache>
            </c:strRef>
          </c:cat>
          <c:val>
            <c:numRef>
              <c:f>Results!$B$25:$B$36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347392"/>
        <c:axId val="154348928"/>
      </c:barChart>
      <c:catAx>
        <c:axId val="15434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348928"/>
        <c:crosses val="autoZero"/>
        <c:auto val="1"/>
        <c:lblAlgn val="ctr"/>
        <c:lblOffset val="100"/>
        <c:noMultiLvlLbl val="0"/>
      </c:catAx>
      <c:valAx>
        <c:axId val="15434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34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Results!$A$40:$A$41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Results!$B$40:$B$41</c:f>
              <c:numCache>
                <c:formatCode>General</c:formatCode>
                <c:ptCount val="2"/>
                <c:pt idx="0">
                  <c:v>22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383488"/>
        <c:axId val="154385024"/>
      </c:barChart>
      <c:catAx>
        <c:axId val="15438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385024"/>
        <c:crosses val="autoZero"/>
        <c:auto val="1"/>
        <c:lblAlgn val="ctr"/>
        <c:lblOffset val="100"/>
        <c:noMultiLvlLbl val="0"/>
      </c:catAx>
      <c:valAx>
        <c:axId val="15438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38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Results!$A$52:$A$56</c:f>
              <c:strCache>
                <c:ptCount val="5"/>
                <c:pt idx="0">
                  <c:v>Very Likely</c:v>
                </c:pt>
                <c:pt idx="1">
                  <c:v>Likely</c:v>
                </c:pt>
                <c:pt idx="2">
                  <c:v>Neutral</c:v>
                </c:pt>
                <c:pt idx="3">
                  <c:v>Unlikely</c:v>
                </c:pt>
                <c:pt idx="4">
                  <c:v>Very Unlikely</c:v>
                </c:pt>
              </c:strCache>
            </c:strRef>
          </c:cat>
          <c:val>
            <c:numRef>
              <c:f>Results!$B$52:$B$56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4392064"/>
        <c:axId val="154393600"/>
      </c:barChart>
      <c:catAx>
        <c:axId val="15439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393600"/>
        <c:crosses val="autoZero"/>
        <c:auto val="1"/>
        <c:lblAlgn val="ctr"/>
        <c:lblOffset val="100"/>
        <c:noMultiLvlLbl val="0"/>
      </c:catAx>
      <c:valAx>
        <c:axId val="15439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39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(Results!$A$59:$A$62,Results!$A$63:$A$67)</c:f>
              <c:strCache>
                <c:ptCount val="9"/>
                <c:pt idx="0">
                  <c:v>Battlefield</c:v>
                </c:pt>
                <c:pt idx="1">
                  <c:v>Skyrim</c:v>
                </c:pt>
                <c:pt idx="2">
                  <c:v>GTA</c:v>
                </c:pt>
                <c:pt idx="3">
                  <c:v>Call Of Duty</c:v>
                </c:pt>
                <c:pt idx="4">
                  <c:v>Mass Effect</c:v>
                </c:pt>
                <c:pt idx="5">
                  <c:v>Dragon Age</c:v>
                </c:pt>
                <c:pt idx="6">
                  <c:v>Mario</c:v>
                </c:pt>
                <c:pt idx="7">
                  <c:v>SSX</c:v>
                </c:pt>
                <c:pt idx="8">
                  <c:v>Borderlands</c:v>
                </c:pt>
              </c:strCache>
            </c:strRef>
          </c:cat>
          <c:val>
            <c:numRef>
              <c:f>(Results!$B$59:$B$62,Results!$B$63:$B$67)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142080"/>
        <c:axId val="164143872"/>
      </c:barChart>
      <c:catAx>
        <c:axId val="164142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143872"/>
        <c:crosses val="autoZero"/>
        <c:auto val="1"/>
        <c:lblAlgn val="ctr"/>
        <c:lblOffset val="100"/>
        <c:noMultiLvlLbl val="0"/>
      </c:catAx>
      <c:valAx>
        <c:axId val="16414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14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Results!$A$73:$A$76</c:f>
              <c:strCache>
                <c:ptCount val="4"/>
                <c:pt idx="0">
                  <c:v>$5-$10/month</c:v>
                </c:pt>
                <c:pt idx="1">
                  <c:v>$10-$15/month</c:v>
                </c:pt>
                <c:pt idx="2">
                  <c:v>$15-$20/month</c:v>
                </c:pt>
                <c:pt idx="3">
                  <c:v>no preference</c:v>
                </c:pt>
              </c:strCache>
            </c:strRef>
          </c:cat>
          <c:val>
            <c:numRef>
              <c:f>Results!$B$73:$B$76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163968"/>
        <c:axId val="164165504"/>
      </c:barChart>
      <c:catAx>
        <c:axId val="16416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165504"/>
        <c:crosses val="autoZero"/>
        <c:auto val="1"/>
        <c:lblAlgn val="ctr"/>
        <c:lblOffset val="100"/>
        <c:noMultiLvlLbl val="0"/>
      </c:catAx>
      <c:valAx>
        <c:axId val="16416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1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Results!$D$2:$D$3</c:f>
              <c:numCache>
                <c:formatCode>General</c:formatCode>
                <c:ptCount val="2"/>
              </c:numCache>
            </c:numRef>
          </c:cat>
          <c:val>
            <c:numRef>
              <c:f>Results!$E$2:$E$3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4210560"/>
        <c:axId val="164212096"/>
      </c:barChart>
      <c:catAx>
        <c:axId val="1642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12096"/>
        <c:crosses val="autoZero"/>
        <c:auto val="1"/>
        <c:lblAlgn val="ctr"/>
        <c:lblOffset val="100"/>
        <c:noMultiLvlLbl val="0"/>
      </c:catAx>
      <c:valAx>
        <c:axId val="16421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421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90487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476250</xdr:colOff>
      <xdr:row>17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190499</xdr:rowOff>
    </xdr:from>
    <xdr:to>
      <xdr:col>17</xdr:col>
      <xdr:colOff>476250</xdr:colOff>
      <xdr:row>17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209550</xdr:colOff>
      <xdr:row>37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304800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190499</xdr:rowOff>
    </xdr:from>
    <xdr:to>
      <xdr:col>9</xdr:col>
      <xdr:colOff>495300</xdr:colOff>
      <xdr:row>67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35" workbookViewId="0">
      <selection activeCell="E59" activeCellId="1" sqref="A59:A68 E59:E68"/>
    </sheetView>
  </sheetViews>
  <sheetFormatPr defaultRowHeight="15" x14ac:dyDescent="0.25"/>
  <cols>
    <col min="1" max="1" width="44.5703125" bestFit="1" customWidth="1"/>
    <col min="2" max="2" width="10.42578125" bestFit="1" customWidth="1"/>
    <col min="10" max="10" width="13.5703125" bestFit="1" customWidth="1"/>
    <col min="11" max="11" width="14.28515625" bestFit="1" customWidth="1"/>
    <col min="12" max="12" width="16" bestFit="1" customWidth="1"/>
  </cols>
  <sheetData>
    <row r="1" spans="1:13" x14ac:dyDescent="0.25">
      <c r="A1" t="s">
        <v>0</v>
      </c>
      <c r="B1" t="s">
        <v>29</v>
      </c>
      <c r="C1" t="s">
        <v>28</v>
      </c>
      <c r="E1" t="s">
        <v>63</v>
      </c>
    </row>
    <row r="2" spans="1:13" x14ac:dyDescent="0.25">
      <c r="A2" t="s">
        <v>1</v>
      </c>
      <c r="B2">
        <v>18</v>
      </c>
      <c r="C2">
        <v>62.07</v>
      </c>
      <c r="E2">
        <v>12</v>
      </c>
      <c r="F2">
        <f xml:space="preserve"> E2/16 * 100</f>
        <v>75</v>
      </c>
      <c r="G2">
        <f xml:space="preserve"> B2-E2</f>
        <v>6</v>
      </c>
    </row>
    <row r="3" spans="1:13" x14ac:dyDescent="0.25">
      <c r="A3" t="s">
        <v>2</v>
      </c>
      <c r="B3">
        <v>5</v>
      </c>
      <c r="C3">
        <v>17.239999999999998</v>
      </c>
      <c r="E3">
        <v>4</v>
      </c>
      <c r="F3">
        <f t="shared" ref="F3:F62" si="0" xml:space="preserve"> E3/16 * 100</f>
        <v>25</v>
      </c>
      <c r="G3">
        <f t="shared" ref="G3:G62" si="1" xml:space="preserve"> B3-E3</f>
        <v>1</v>
      </c>
      <c r="J3" t="s">
        <v>8</v>
      </c>
      <c r="K3" t="s">
        <v>9</v>
      </c>
      <c r="L3" t="s">
        <v>64</v>
      </c>
    </row>
    <row r="4" spans="1:13" x14ac:dyDescent="0.25">
      <c r="A4" t="s">
        <v>3</v>
      </c>
      <c r="B4">
        <v>1</v>
      </c>
      <c r="C4">
        <v>3.45</v>
      </c>
      <c r="E4">
        <v>0</v>
      </c>
      <c r="G4">
        <f t="shared" si="1"/>
        <v>1</v>
      </c>
      <c r="I4" t="s">
        <v>1</v>
      </c>
      <c r="J4">
        <v>5</v>
      </c>
      <c r="K4">
        <v>2</v>
      </c>
      <c r="L4">
        <v>3</v>
      </c>
      <c r="M4" s="1">
        <f xml:space="preserve"> 10/18 * 100</f>
        <v>55.555555555555557</v>
      </c>
    </row>
    <row r="5" spans="1:13" x14ac:dyDescent="0.25">
      <c r="A5" t="s">
        <v>4</v>
      </c>
      <c r="B5">
        <v>2</v>
      </c>
      <c r="C5">
        <v>6.9</v>
      </c>
      <c r="E5">
        <v>0</v>
      </c>
      <c r="G5">
        <f t="shared" si="1"/>
        <v>2</v>
      </c>
      <c r="I5" t="s">
        <v>2</v>
      </c>
      <c r="J5">
        <v>1</v>
      </c>
      <c r="K5">
        <v>1</v>
      </c>
      <c r="L5">
        <v>2</v>
      </c>
      <c r="M5">
        <f xml:space="preserve"> 4/5 * 100</f>
        <v>80</v>
      </c>
    </row>
    <row r="6" spans="1:13" x14ac:dyDescent="0.25">
      <c r="A6" t="s">
        <v>5</v>
      </c>
      <c r="B6">
        <v>2</v>
      </c>
      <c r="C6">
        <v>6.9</v>
      </c>
      <c r="E6">
        <v>0</v>
      </c>
      <c r="G6">
        <f t="shared" si="1"/>
        <v>2</v>
      </c>
      <c r="I6" t="s">
        <v>3</v>
      </c>
      <c r="J6">
        <v>0</v>
      </c>
      <c r="K6">
        <v>0</v>
      </c>
      <c r="L6">
        <v>0</v>
      </c>
    </row>
    <row r="7" spans="1:13" x14ac:dyDescent="0.25">
      <c r="A7" t="s">
        <v>6</v>
      </c>
      <c r="B7">
        <v>1</v>
      </c>
      <c r="C7">
        <v>3.45</v>
      </c>
      <c r="E7">
        <v>0</v>
      </c>
      <c r="G7">
        <f t="shared" si="1"/>
        <v>1</v>
      </c>
      <c r="I7" t="s">
        <v>4</v>
      </c>
      <c r="J7">
        <v>1</v>
      </c>
      <c r="K7">
        <v>0</v>
      </c>
      <c r="L7">
        <v>0</v>
      </c>
    </row>
    <row r="8" spans="1:13" x14ac:dyDescent="0.25">
      <c r="I8" t="s">
        <v>5</v>
      </c>
      <c r="J8">
        <v>0</v>
      </c>
      <c r="K8">
        <v>0</v>
      </c>
      <c r="L8">
        <v>0</v>
      </c>
    </row>
    <row r="9" spans="1:13" x14ac:dyDescent="0.25">
      <c r="A9" t="s">
        <v>7</v>
      </c>
      <c r="B9" t="s">
        <v>29</v>
      </c>
      <c r="C9" t="s">
        <v>28</v>
      </c>
      <c r="I9" t="s">
        <v>6</v>
      </c>
      <c r="J9">
        <v>1</v>
      </c>
      <c r="K9">
        <v>0</v>
      </c>
      <c r="L9">
        <v>0</v>
      </c>
    </row>
    <row r="10" spans="1:13" x14ac:dyDescent="0.25">
      <c r="A10" t="s">
        <v>8</v>
      </c>
      <c r="B10">
        <v>8</v>
      </c>
      <c r="C10">
        <v>27.59</v>
      </c>
      <c r="E10">
        <v>4</v>
      </c>
      <c r="F10">
        <f t="shared" si="0"/>
        <v>25</v>
      </c>
      <c r="G10">
        <f t="shared" si="1"/>
        <v>4</v>
      </c>
      <c r="H10">
        <f xml:space="preserve"> 12/16*100</f>
        <v>75</v>
      </c>
    </row>
    <row r="11" spans="1:13" x14ac:dyDescent="0.25">
      <c r="A11" t="s">
        <v>9</v>
      </c>
      <c r="B11">
        <v>3</v>
      </c>
      <c r="C11">
        <v>10.34</v>
      </c>
      <c r="E11">
        <v>3</v>
      </c>
      <c r="F11">
        <f t="shared" si="0"/>
        <v>18.75</v>
      </c>
      <c r="G11">
        <f t="shared" si="1"/>
        <v>0</v>
      </c>
    </row>
    <row r="12" spans="1:13" x14ac:dyDescent="0.25">
      <c r="A12" t="s">
        <v>64</v>
      </c>
      <c r="B12">
        <v>5</v>
      </c>
      <c r="C12">
        <v>17.239999999999998</v>
      </c>
      <c r="E12">
        <v>5</v>
      </c>
      <c r="F12">
        <f t="shared" si="0"/>
        <v>31.25</v>
      </c>
      <c r="G12">
        <f t="shared" si="1"/>
        <v>0</v>
      </c>
    </row>
    <row r="13" spans="1:13" x14ac:dyDescent="0.25">
      <c r="A13" t="s">
        <v>65</v>
      </c>
      <c r="B13">
        <v>8</v>
      </c>
      <c r="C13">
        <v>27.59</v>
      </c>
      <c r="E13">
        <v>3</v>
      </c>
      <c r="F13">
        <f t="shared" si="0"/>
        <v>18.75</v>
      </c>
      <c r="G13">
        <f t="shared" si="1"/>
        <v>5</v>
      </c>
    </row>
    <row r="14" spans="1:13" x14ac:dyDescent="0.25">
      <c r="A14" t="s">
        <v>16</v>
      </c>
      <c r="B14">
        <v>5</v>
      </c>
      <c r="C14">
        <v>17.239999999999998</v>
      </c>
      <c r="E14">
        <v>1</v>
      </c>
      <c r="F14">
        <f t="shared" si="0"/>
        <v>6.25</v>
      </c>
      <c r="G14">
        <f t="shared" si="1"/>
        <v>4</v>
      </c>
    </row>
    <row r="16" spans="1:13" x14ac:dyDescent="0.25">
      <c r="A16" t="s">
        <v>10</v>
      </c>
      <c r="B16" t="s">
        <v>29</v>
      </c>
      <c r="C16" t="s">
        <v>28</v>
      </c>
      <c r="E16" t="s">
        <v>79</v>
      </c>
      <c r="G16" t="s">
        <v>80</v>
      </c>
    </row>
    <row r="17" spans="1:7" x14ac:dyDescent="0.25">
      <c r="A17" t="s">
        <v>11</v>
      </c>
      <c r="B17">
        <v>12</v>
      </c>
      <c r="C17">
        <v>41.38</v>
      </c>
      <c r="E17">
        <v>10</v>
      </c>
      <c r="F17">
        <f t="shared" si="0"/>
        <v>62.5</v>
      </c>
      <c r="G17">
        <f t="shared" si="1"/>
        <v>2</v>
      </c>
    </row>
    <row r="18" spans="1:7" x14ac:dyDescent="0.25">
      <c r="A18" t="s">
        <v>12</v>
      </c>
      <c r="B18">
        <v>7</v>
      </c>
      <c r="C18">
        <v>24.14</v>
      </c>
      <c r="E18">
        <v>5</v>
      </c>
      <c r="F18">
        <f t="shared" si="0"/>
        <v>31.25</v>
      </c>
      <c r="G18">
        <f t="shared" si="1"/>
        <v>2</v>
      </c>
    </row>
    <row r="19" spans="1:7" x14ac:dyDescent="0.25">
      <c r="A19" t="s">
        <v>13</v>
      </c>
      <c r="B19">
        <v>19</v>
      </c>
      <c r="C19">
        <v>65.52</v>
      </c>
      <c r="E19">
        <v>13</v>
      </c>
      <c r="F19">
        <f t="shared" si="0"/>
        <v>81.25</v>
      </c>
      <c r="G19">
        <f t="shared" si="1"/>
        <v>6</v>
      </c>
    </row>
    <row r="20" spans="1:7" x14ac:dyDescent="0.25">
      <c r="A20" t="s">
        <v>14</v>
      </c>
      <c r="B20">
        <v>5</v>
      </c>
      <c r="C20">
        <v>17.239999999999998</v>
      </c>
      <c r="E20">
        <v>3</v>
      </c>
      <c r="F20">
        <f t="shared" si="0"/>
        <v>18.75</v>
      </c>
      <c r="G20">
        <f t="shared" si="1"/>
        <v>2</v>
      </c>
    </row>
    <row r="21" spans="1:7" x14ac:dyDescent="0.25">
      <c r="A21" t="s">
        <v>15</v>
      </c>
      <c r="B21">
        <v>10</v>
      </c>
      <c r="C21">
        <v>34.479999999999997</v>
      </c>
      <c r="E21">
        <v>4</v>
      </c>
      <c r="F21">
        <f t="shared" si="0"/>
        <v>25</v>
      </c>
      <c r="G21">
        <f t="shared" si="1"/>
        <v>6</v>
      </c>
    </row>
    <row r="22" spans="1:7" x14ac:dyDescent="0.25">
      <c r="A22" t="s">
        <v>16</v>
      </c>
      <c r="B22">
        <v>2</v>
      </c>
      <c r="C22">
        <v>6.9</v>
      </c>
      <c r="E22">
        <v>0</v>
      </c>
      <c r="F22">
        <f t="shared" si="0"/>
        <v>0</v>
      </c>
      <c r="G22">
        <f t="shared" si="1"/>
        <v>2</v>
      </c>
    </row>
    <row r="24" spans="1:7" x14ac:dyDescent="0.25">
      <c r="A24" t="s">
        <v>17</v>
      </c>
      <c r="B24" t="s">
        <v>29</v>
      </c>
      <c r="C24" t="s">
        <v>28</v>
      </c>
      <c r="E24" t="s">
        <v>79</v>
      </c>
      <c r="G24" t="s">
        <v>80</v>
      </c>
    </row>
    <row r="25" spans="1:7" x14ac:dyDescent="0.25">
      <c r="A25" t="s">
        <v>18</v>
      </c>
      <c r="B25">
        <v>12</v>
      </c>
      <c r="C25">
        <v>41.38</v>
      </c>
      <c r="E25">
        <v>10</v>
      </c>
      <c r="F25">
        <f t="shared" si="0"/>
        <v>62.5</v>
      </c>
      <c r="G25">
        <f t="shared" si="1"/>
        <v>2</v>
      </c>
    </row>
    <row r="26" spans="1:7" x14ac:dyDescent="0.25">
      <c r="A26" t="s">
        <v>19</v>
      </c>
      <c r="B26">
        <v>11</v>
      </c>
      <c r="C26">
        <v>37.93</v>
      </c>
      <c r="E26">
        <v>10</v>
      </c>
      <c r="F26">
        <f t="shared" si="0"/>
        <v>62.5</v>
      </c>
      <c r="G26">
        <f t="shared" si="1"/>
        <v>1</v>
      </c>
    </row>
    <row r="27" spans="1:7" x14ac:dyDescent="0.25">
      <c r="A27" t="s">
        <v>20</v>
      </c>
      <c r="B27">
        <v>10</v>
      </c>
      <c r="C27">
        <v>34.479999999999997</v>
      </c>
      <c r="E27">
        <v>7</v>
      </c>
      <c r="F27">
        <f t="shared" si="0"/>
        <v>43.75</v>
      </c>
      <c r="G27">
        <f t="shared" si="1"/>
        <v>3</v>
      </c>
    </row>
    <row r="28" spans="1:7" x14ac:dyDescent="0.25">
      <c r="A28" t="s">
        <v>21</v>
      </c>
      <c r="B28">
        <v>9</v>
      </c>
      <c r="C28">
        <v>31.03</v>
      </c>
      <c r="E28">
        <v>7</v>
      </c>
      <c r="F28">
        <f t="shared" si="0"/>
        <v>43.75</v>
      </c>
      <c r="G28">
        <f t="shared" si="1"/>
        <v>2</v>
      </c>
    </row>
    <row r="29" spans="1:7" x14ac:dyDescent="0.25">
      <c r="A29" t="s">
        <v>22</v>
      </c>
      <c r="B29">
        <v>6</v>
      </c>
      <c r="C29">
        <v>20.69</v>
      </c>
      <c r="E29">
        <v>4</v>
      </c>
      <c r="F29">
        <f t="shared" si="0"/>
        <v>25</v>
      </c>
      <c r="G29">
        <f t="shared" si="1"/>
        <v>2</v>
      </c>
    </row>
    <row r="30" spans="1:7" x14ac:dyDescent="0.25">
      <c r="A30" t="s">
        <v>16</v>
      </c>
      <c r="B30">
        <v>5</v>
      </c>
      <c r="C30">
        <v>17.239999999999998</v>
      </c>
      <c r="E30">
        <v>1</v>
      </c>
      <c r="F30">
        <f t="shared" si="0"/>
        <v>6.25</v>
      </c>
      <c r="G30">
        <f t="shared" si="1"/>
        <v>4</v>
      </c>
    </row>
    <row r="31" spans="1:7" x14ac:dyDescent="0.25">
      <c r="A31" t="s">
        <v>23</v>
      </c>
      <c r="B31">
        <v>5</v>
      </c>
      <c r="C31">
        <v>17.239999999999998</v>
      </c>
      <c r="E31">
        <v>4</v>
      </c>
      <c r="F31">
        <f t="shared" si="0"/>
        <v>25</v>
      </c>
      <c r="G31">
        <f t="shared" si="1"/>
        <v>1</v>
      </c>
    </row>
    <row r="32" spans="1:7" x14ac:dyDescent="0.25">
      <c r="A32" t="s">
        <v>24</v>
      </c>
      <c r="B32">
        <v>5</v>
      </c>
      <c r="C32">
        <v>17.239999999999998</v>
      </c>
      <c r="E32">
        <v>2</v>
      </c>
      <c r="F32">
        <f t="shared" si="0"/>
        <v>12.5</v>
      </c>
      <c r="G32">
        <f t="shared" si="1"/>
        <v>3</v>
      </c>
    </row>
    <row r="33" spans="1:7" x14ac:dyDescent="0.25">
      <c r="A33" t="s">
        <v>25</v>
      </c>
      <c r="B33">
        <v>3</v>
      </c>
      <c r="C33">
        <v>10.34</v>
      </c>
      <c r="E33">
        <v>1</v>
      </c>
      <c r="F33">
        <f t="shared" si="0"/>
        <v>6.25</v>
      </c>
      <c r="G33">
        <f t="shared" si="1"/>
        <v>2</v>
      </c>
    </row>
    <row r="34" spans="1:7" x14ac:dyDescent="0.25">
      <c r="A34" t="s">
        <v>26</v>
      </c>
      <c r="B34">
        <v>4</v>
      </c>
      <c r="C34" s="1">
        <f xml:space="preserve"> B34/29 * 100</f>
        <v>13.793103448275861</v>
      </c>
      <c r="E34">
        <v>1</v>
      </c>
      <c r="F34">
        <f t="shared" si="0"/>
        <v>6.25</v>
      </c>
      <c r="G34">
        <f t="shared" si="1"/>
        <v>3</v>
      </c>
    </row>
    <row r="35" spans="1:7" x14ac:dyDescent="0.25">
      <c r="A35" t="s">
        <v>27</v>
      </c>
      <c r="B35">
        <v>3</v>
      </c>
      <c r="C35">
        <v>10.34</v>
      </c>
      <c r="E35">
        <v>2</v>
      </c>
      <c r="F35">
        <f t="shared" si="0"/>
        <v>12.5</v>
      </c>
      <c r="G35">
        <f t="shared" si="1"/>
        <v>1</v>
      </c>
    </row>
    <row r="36" spans="1:7" x14ac:dyDescent="0.25">
      <c r="A36" t="s">
        <v>30</v>
      </c>
      <c r="B36">
        <v>1</v>
      </c>
      <c r="C36" s="1">
        <f xml:space="preserve"> B36/29 * 100</f>
        <v>3.4482758620689653</v>
      </c>
      <c r="E36">
        <v>0</v>
      </c>
      <c r="F36">
        <f t="shared" si="0"/>
        <v>0</v>
      </c>
      <c r="G36">
        <f t="shared" si="1"/>
        <v>1</v>
      </c>
    </row>
    <row r="39" spans="1:7" x14ac:dyDescent="0.25">
      <c r="A39" t="s">
        <v>31</v>
      </c>
      <c r="B39" t="s">
        <v>29</v>
      </c>
      <c r="C39" t="s">
        <v>28</v>
      </c>
      <c r="E39" t="s">
        <v>79</v>
      </c>
      <c r="G39" t="s">
        <v>80</v>
      </c>
    </row>
    <row r="40" spans="1:7" x14ac:dyDescent="0.25">
      <c r="A40" t="s">
        <v>32</v>
      </c>
      <c r="B40">
        <v>22</v>
      </c>
      <c r="C40">
        <v>75.86</v>
      </c>
      <c r="E40">
        <v>9</v>
      </c>
      <c r="F40">
        <f t="shared" si="0"/>
        <v>56.25</v>
      </c>
      <c r="G40">
        <f t="shared" si="1"/>
        <v>13</v>
      </c>
    </row>
    <row r="41" spans="1:7" x14ac:dyDescent="0.25">
      <c r="A41" t="s">
        <v>33</v>
      </c>
      <c r="B41">
        <v>7</v>
      </c>
      <c r="C41">
        <v>24.14</v>
      </c>
      <c r="E41">
        <v>7</v>
      </c>
      <c r="F41">
        <f t="shared" si="0"/>
        <v>43.75</v>
      </c>
      <c r="G41">
        <f t="shared" si="1"/>
        <v>0</v>
      </c>
    </row>
    <row r="42" spans="1:7" x14ac:dyDescent="0.25">
      <c r="A42" t="s">
        <v>34</v>
      </c>
      <c r="C42" t="s">
        <v>41</v>
      </c>
      <c r="G42">
        <f t="shared" si="1"/>
        <v>0</v>
      </c>
    </row>
    <row r="43" spans="1:7" x14ac:dyDescent="0.25">
      <c r="A43" t="s">
        <v>35</v>
      </c>
      <c r="B43">
        <v>1</v>
      </c>
      <c r="C43">
        <f xml:space="preserve"> B43/7 * 100</f>
        <v>14.285714285714285</v>
      </c>
      <c r="E43">
        <v>1</v>
      </c>
      <c r="F43">
        <f t="shared" si="0"/>
        <v>6.25</v>
      </c>
      <c r="G43">
        <f t="shared" si="1"/>
        <v>0</v>
      </c>
    </row>
    <row r="44" spans="1:7" x14ac:dyDescent="0.25">
      <c r="A44" t="s">
        <v>36</v>
      </c>
      <c r="B44">
        <v>2</v>
      </c>
      <c r="C44">
        <f t="shared" ref="C44:C49" si="2" xml:space="preserve"> B44/7 * 100</f>
        <v>28.571428571428569</v>
      </c>
      <c r="E44">
        <v>2</v>
      </c>
      <c r="F44">
        <f t="shared" si="0"/>
        <v>12.5</v>
      </c>
      <c r="G44">
        <f t="shared" si="1"/>
        <v>0</v>
      </c>
    </row>
    <row r="45" spans="1:7" x14ac:dyDescent="0.25">
      <c r="A45" t="s">
        <v>37</v>
      </c>
      <c r="B45">
        <v>2</v>
      </c>
      <c r="C45">
        <f t="shared" si="2"/>
        <v>28.571428571428569</v>
      </c>
      <c r="E45">
        <v>2</v>
      </c>
      <c r="F45">
        <f t="shared" si="0"/>
        <v>12.5</v>
      </c>
      <c r="G45">
        <f t="shared" si="1"/>
        <v>0</v>
      </c>
    </row>
    <row r="46" spans="1:7" x14ac:dyDescent="0.25">
      <c r="A46" t="s">
        <v>38</v>
      </c>
      <c r="B46">
        <v>1</v>
      </c>
      <c r="C46">
        <f t="shared" si="2"/>
        <v>14.285714285714285</v>
      </c>
      <c r="E46">
        <v>1</v>
      </c>
      <c r="F46">
        <f t="shared" si="0"/>
        <v>6.25</v>
      </c>
      <c r="G46">
        <f t="shared" si="1"/>
        <v>0</v>
      </c>
    </row>
    <row r="47" spans="1:7" x14ac:dyDescent="0.25">
      <c r="A47" t="s">
        <v>39</v>
      </c>
      <c r="B47">
        <v>1</v>
      </c>
      <c r="C47">
        <f t="shared" si="2"/>
        <v>14.285714285714285</v>
      </c>
      <c r="E47">
        <v>1</v>
      </c>
      <c r="F47">
        <f t="shared" si="0"/>
        <v>6.25</v>
      </c>
      <c r="G47">
        <f t="shared" si="1"/>
        <v>0</v>
      </c>
    </row>
    <row r="48" spans="1:7" x14ac:dyDescent="0.25">
      <c r="A48" t="s">
        <v>40</v>
      </c>
      <c r="B48">
        <v>1</v>
      </c>
      <c r="C48">
        <f t="shared" si="2"/>
        <v>14.285714285714285</v>
      </c>
      <c r="E48">
        <v>1</v>
      </c>
      <c r="F48">
        <f t="shared" si="0"/>
        <v>6.25</v>
      </c>
      <c r="G48">
        <f t="shared" si="1"/>
        <v>0</v>
      </c>
    </row>
    <row r="49" spans="1:7" x14ac:dyDescent="0.25">
      <c r="A49" t="s">
        <v>66</v>
      </c>
      <c r="B49">
        <v>1</v>
      </c>
      <c r="C49">
        <f t="shared" si="2"/>
        <v>14.285714285714285</v>
      </c>
      <c r="E49">
        <v>1</v>
      </c>
      <c r="F49">
        <f t="shared" si="0"/>
        <v>6.25</v>
      </c>
      <c r="G49">
        <f t="shared" si="1"/>
        <v>0</v>
      </c>
    </row>
    <row r="51" spans="1:7" x14ac:dyDescent="0.25">
      <c r="A51" t="s">
        <v>42</v>
      </c>
      <c r="B51" t="s">
        <v>29</v>
      </c>
      <c r="C51" t="s">
        <v>28</v>
      </c>
      <c r="E51" t="s">
        <v>79</v>
      </c>
      <c r="G51" t="s">
        <v>80</v>
      </c>
    </row>
    <row r="52" spans="1:7" x14ac:dyDescent="0.25">
      <c r="A52" t="s">
        <v>43</v>
      </c>
      <c r="B52">
        <v>10</v>
      </c>
      <c r="C52">
        <v>34.479999999999997</v>
      </c>
      <c r="D52" s="1">
        <f xml:space="preserve"> 16/29*100</f>
        <v>55.172413793103445</v>
      </c>
      <c r="E52">
        <v>10</v>
      </c>
      <c r="F52">
        <f t="shared" si="0"/>
        <v>62.5</v>
      </c>
      <c r="G52">
        <f t="shared" si="1"/>
        <v>0</v>
      </c>
    </row>
    <row r="53" spans="1:7" x14ac:dyDescent="0.25">
      <c r="A53" t="s">
        <v>44</v>
      </c>
      <c r="B53">
        <v>6</v>
      </c>
      <c r="C53">
        <v>20.69</v>
      </c>
      <c r="E53">
        <v>6</v>
      </c>
      <c r="F53">
        <f t="shared" si="0"/>
        <v>37.5</v>
      </c>
      <c r="G53">
        <f t="shared" si="1"/>
        <v>0</v>
      </c>
    </row>
    <row r="54" spans="1:7" x14ac:dyDescent="0.25">
      <c r="A54" t="s">
        <v>45</v>
      </c>
      <c r="B54">
        <v>5</v>
      </c>
      <c r="C54">
        <v>17.239999999999998</v>
      </c>
      <c r="E54">
        <v>0</v>
      </c>
      <c r="G54">
        <f t="shared" si="1"/>
        <v>5</v>
      </c>
    </row>
    <row r="55" spans="1:7" x14ac:dyDescent="0.25">
      <c r="A55" t="s">
        <v>46</v>
      </c>
      <c r="B55">
        <v>2</v>
      </c>
      <c r="C55">
        <v>6.9</v>
      </c>
      <c r="E55">
        <v>0</v>
      </c>
      <c r="G55">
        <f t="shared" si="1"/>
        <v>2</v>
      </c>
    </row>
    <row r="56" spans="1:7" x14ac:dyDescent="0.25">
      <c r="A56" t="s">
        <v>47</v>
      </c>
      <c r="B56">
        <v>6</v>
      </c>
      <c r="C56">
        <v>20.69</v>
      </c>
      <c r="E56">
        <v>0</v>
      </c>
      <c r="G56">
        <f t="shared" si="1"/>
        <v>6</v>
      </c>
    </row>
    <row r="58" spans="1:7" x14ac:dyDescent="0.25">
      <c r="A58" t="s">
        <v>48</v>
      </c>
      <c r="B58" t="s">
        <v>29</v>
      </c>
      <c r="C58" t="s">
        <v>28</v>
      </c>
      <c r="E58" t="s">
        <v>79</v>
      </c>
      <c r="G58" t="s">
        <v>80</v>
      </c>
    </row>
    <row r="59" spans="1:7" x14ac:dyDescent="0.25">
      <c r="A59" t="s">
        <v>49</v>
      </c>
      <c r="B59">
        <v>6</v>
      </c>
      <c r="C59">
        <v>20.69</v>
      </c>
      <c r="E59">
        <v>6</v>
      </c>
      <c r="F59">
        <f t="shared" si="0"/>
        <v>37.5</v>
      </c>
      <c r="G59">
        <f t="shared" si="1"/>
        <v>0</v>
      </c>
    </row>
    <row r="60" spans="1:7" x14ac:dyDescent="0.25">
      <c r="A60" t="s">
        <v>35</v>
      </c>
      <c r="B60">
        <v>6</v>
      </c>
      <c r="C60">
        <v>20.69</v>
      </c>
      <c r="E60">
        <v>5</v>
      </c>
      <c r="F60">
        <f t="shared" si="0"/>
        <v>31.25</v>
      </c>
      <c r="G60">
        <f t="shared" si="1"/>
        <v>1</v>
      </c>
    </row>
    <row r="61" spans="1:7" x14ac:dyDescent="0.25">
      <c r="A61" t="s">
        <v>50</v>
      </c>
      <c r="B61">
        <v>5</v>
      </c>
      <c r="C61">
        <v>17.239999999999998</v>
      </c>
      <c r="E61">
        <v>3</v>
      </c>
      <c r="F61">
        <f t="shared" si="0"/>
        <v>18.75</v>
      </c>
      <c r="G61">
        <f t="shared" si="1"/>
        <v>2</v>
      </c>
    </row>
    <row r="62" spans="1:7" x14ac:dyDescent="0.25">
      <c r="A62" t="s">
        <v>51</v>
      </c>
      <c r="B62">
        <v>8</v>
      </c>
      <c r="C62">
        <v>27.59</v>
      </c>
      <c r="E62">
        <v>6</v>
      </c>
      <c r="F62">
        <f t="shared" si="0"/>
        <v>37.5</v>
      </c>
      <c r="G62">
        <f t="shared" si="1"/>
        <v>2</v>
      </c>
    </row>
    <row r="63" spans="1:7" x14ac:dyDescent="0.25">
      <c r="A63" t="s">
        <v>52</v>
      </c>
      <c r="B63">
        <v>2</v>
      </c>
      <c r="C63" s="1">
        <f xml:space="preserve"> B63/29 * 100</f>
        <v>6.8965517241379306</v>
      </c>
      <c r="E63">
        <v>2</v>
      </c>
      <c r="F63">
        <f t="shared" ref="F63:F68" si="3" xml:space="preserve"> E63/16 * 100</f>
        <v>12.5</v>
      </c>
      <c r="G63">
        <f t="shared" ref="G63:G68" si="4" xml:space="preserve"> B63-E63</f>
        <v>0</v>
      </c>
    </row>
    <row r="64" spans="1:7" x14ac:dyDescent="0.25">
      <c r="A64" t="s">
        <v>53</v>
      </c>
      <c r="B64">
        <v>1</v>
      </c>
      <c r="C64" s="1">
        <f t="shared" ref="C64:C66" si="5" xml:space="preserve"> B64/29 * 100</f>
        <v>3.4482758620689653</v>
      </c>
      <c r="E64">
        <v>1</v>
      </c>
      <c r="F64">
        <f t="shared" si="3"/>
        <v>6.25</v>
      </c>
      <c r="G64">
        <f t="shared" si="4"/>
        <v>0</v>
      </c>
    </row>
    <row r="65" spans="1:7" x14ac:dyDescent="0.25">
      <c r="A65" t="s">
        <v>54</v>
      </c>
      <c r="B65">
        <v>1</v>
      </c>
      <c r="C65" s="1">
        <f t="shared" si="5"/>
        <v>3.4482758620689653</v>
      </c>
      <c r="E65">
        <v>1</v>
      </c>
      <c r="F65">
        <f t="shared" si="3"/>
        <v>6.25</v>
      </c>
      <c r="G65">
        <f t="shared" si="4"/>
        <v>0</v>
      </c>
    </row>
    <row r="66" spans="1:7" x14ac:dyDescent="0.25">
      <c r="A66" t="s">
        <v>55</v>
      </c>
      <c r="B66">
        <v>1</v>
      </c>
      <c r="C66" s="1">
        <f t="shared" si="5"/>
        <v>3.4482758620689653</v>
      </c>
      <c r="E66">
        <v>1</v>
      </c>
      <c r="F66">
        <f t="shared" si="3"/>
        <v>6.25</v>
      </c>
      <c r="G66">
        <f t="shared" si="4"/>
        <v>0</v>
      </c>
    </row>
    <row r="67" spans="1:7" x14ac:dyDescent="0.25">
      <c r="A67" t="s">
        <v>57</v>
      </c>
      <c r="B67">
        <v>1</v>
      </c>
      <c r="C67" s="1">
        <f xml:space="preserve"> B67/29 * 100</f>
        <v>3.4482758620689653</v>
      </c>
      <c r="E67">
        <v>1</v>
      </c>
      <c r="F67">
        <f t="shared" si="3"/>
        <v>6.25</v>
      </c>
      <c r="G67">
        <f t="shared" si="4"/>
        <v>0</v>
      </c>
    </row>
    <row r="68" spans="1:7" x14ac:dyDescent="0.25">
      <c r="A68" t="s">
        <v>16</v>
      </c>
      <c r="B68">
        <v>7</v>
      </c>
      <c r="C68">
        <v>48.28</v>
      </c>
      <c r="E68">
        <v>1</v>
      </c>
      <c r="F68">
        <f t="shared" si="3"/>
        <v>6.25</v>
      </c>
      <c r="G68">
        <f t="shared" si="4"/>
        <v>6</v>
      </c>
    </row>
    <row r="70" spans="1:7" x14ac:dyDescent="0.25">
      <c r="A70" t="s">
        <v>56</v>
      </c>
      <c r="B70">
        <v>1</v>
      </c>
      <c r="C70" s="1">
        <f xml:space="preserve"> B70/29 * 100</f>
        <v>3.4482758620689653</v>
      </c>
      <c r="E70">
        <v>0</v>
      </c>
      <c r="F70">
        <f xml:space="preserve"> E70/16 * 100</f>
        <v>0</v>
      </c>
      <c r="G70">
        <f xml:space="preserve"> B70-E70</f>
        <v>1</v>
      </c>
    </row>
    <row r="72" spans="1:7" x14ac:dyDescent="0.25">
      <c r="A72" t="s">
        <v>58</v>
      </c>
      <c r="E72" t="s">
        <v>79</v>
      </c>
      <c r="G72" t="s">
        <v>80</v>
      </c>
    </row>
    <row r="73" spans="1:7" x14ac:dyDescent="0.25">
      <c r="A73" t="s">
        <v>59</v>
      </c>
      <c r="B73">
        <v>10</v>
      </c>
      <c r="C73">
        <v>34.479999999999997</v>
      </c>
      <c r="E73">
        <v>7</v>
      </c>
      <c r="F73">
        <f t="shared" ref="F73:F76" si="6" xml:space="preserve"> E73/16 * 100</f>
        <v>43.75</v>
      </c>
      <c r="G73">
        <f t="shared" ref="G73:G76" si="7" xml:space="preserve"> B73-E73</f>
        <v>3</v>
      </c>
    </row>
    <row r="74" spans="1:7" x14ac:dyDescent="0.25">
      <c r="A74" t="s">
        <v>60</v>
      </c>
      <c r="B74">
        <v>7</v>
      </c>
      <c r="C74">
        <v>24.14</v>
      </c>
      <c r="E74">
        <v>5</v>
      </c>
      <c r="F74">
        <f t="shared" si="6"/>
        <v>31.25</v>
      </c>
      <c r="G74">
        <f t="shared" si="7"/>
        <v>2</v>
      </c>
    </row>
    <row r="75" spans="1:7" x14ac:dyDescent="0.25">
      <c r="A75" t="s">
        <v>61</v>
      </c>
      <c r="B75">
        <v>1</v>
      </c>
      <c r="C75">
        <v>3.45</v>
      </c>
      <c r="E75">
        <v>1</v>
      </c>
      <c r="F75">
        <f t="shared" si="6"/>
        <v>6.25</v>
      </c>
      <c r="G75">
        <f t="shared" si="7"/>
        <v>0</v>
      </c>
    </row>
    <row r="76" spans="1:7" x14ac:dyDescent="0.25">
      <c r="A76" t="s">
        <v>62</v>
      </c>
      <c r="B76">
        <v>11</v>
      </c>
      <c r="C76">
        <v>37.93</v>
      </c>
      <c r="E76">
        <v>3</v>
      </c>
      <c r="F76">
        <f t="shared" si="6"/>
        <v>18.75</v>
      </c>
      <c r="G76">
        <f t="shared" si="7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43" workbookViewId="0">
      <selection activeCell="AD46" sqref="AD46"/>
    </sheetView>
  </sheetViews>
  <sheetFormatPr defaultRowHeight="15" x14ac:dyDescent="0.25"/>
  <sheetData>
    <row r="1" spans="1:10" x14ac:dyDescent="0.25">
      <c r="A1" t="s">
        <v>67</v>
      </c>
      <c r="J1" t="s">
        <v>69</v>
      </c>
    </row>
    <row r="17" spans="1:10" x14ac:dyDescent="0.25">
      <c r="A17" t="s">
        <v>68</v>
      </c>
      <c r="J17" t="s">
        <v>70</v>
      </c>
    </row>
    <row r="34" spans="1:10" x14ac:dyDescent="0.25">
      <c r="A34" t="s">
        <v>71</v>
      </c>
      <c r="J34" t="s">
        <v>72</v>
      </c>
    </row>
    <row r="50" spans="1:10" x14ac:dyDescent="0.25">
      <c r="A50" t="s">
        <v>73</v>
      </c>
      <c r="J50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J26" workbookViewId="0">
      <selection activeCell="J32" sqref="J32"/>
    </sheetView>
  </sheetViews>
  <sheetFormatPr defaultRowHeight="15" x14ac:dyDescent="0.25"/>
  <sheetData>
    <row r="1" spans="1:10" x14ac:dyDescent="0.25">
      <c r="A1" t="s">
        <v>67</v>
      </c>
      <c r="J1" t="s">
        <v>69</v>
      </c>
    </row>
    <row r="17" spans="1:10" x14ac:dyDescent="0.25">
      <c r="A17" t="s">
        <v>75</v>
      </c>
      <c r="J17" t="s">
        <v>70</v>
      </c>
    </row>
    <row r="33" spans="1:10" x14ac:dyDescent="0.25">
      <c r="A33" t="s">
        <v>76</v>
      </c>
      <c r="J33" t="s">
        <v>77</v>
      </c>
    </row>
    <row r="49" spans="1:1" x14ac:dyDescent="0.25">
      <c r="A49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32" workbookViewId="0">
      <selection activeCell="J34" sqref="J34"/>
    </sheetView>
  </sheetViews>
  <sheetFormatPr defaultRowHeight="15" x14ac:dyDescent="0.25"/>
  <sheetData>
    <row r="1" spans="1:10" x14ac:dyDescent="0.25">
      <c r="A1" t="s">
        <v>0</v>
      </c>
      <c r="J1" t="s">
        <v>69</v>
      </c>
    </row>
    <row r="19" spans="1:10" x14ac:dyDescent="0.25">
      <c r="A19" t="s">
        <v>78</v>
      </c>
      <c r="J19" t="s">
        <v>81</v>
      </c>
    </row>
    <row r="33" spans="1:10" x14ac:dyDescent="0.25">
      <c r="J33">
        <f xml:space="preserve"> 7/16*100</f>
        <v>43.75</v>
      </c>
    </row>
    <row r="35" spans="1:10" x14ac:dyDescent="0.25">
      <c r="A35" t="s">
        <v>82</v>
      </c>
    </row>
    <row r="39" spans="1:10" x14ac:dyDescent="0.25">
      <c r="J39" t="s">
        <v>83</v>
      </c>
    </row>
    <row r="51" spans="1:1" x14ac:dyDescent="0.25">
      <c r="A51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All Data</vt:lpstr>
      <vt:lpstr>Likely to Use</vt:lpstr>
      <vt:lpstr>Stacked</vt:lpstr>
    </vt:vector>
  </TitlesOfParts>
  <Company>University of Wisconsin-Platteville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M Muleski</dc:creator>
  <cp:lastModifiedBy>Brianna Muleski</cp:lastModifiedBy>
  <dcterms:created xsi:type="dcterms:W3CDTF">2013-11-18T19:25:25Z</dcterms:created>
  <dcterms:modified xsi:type="dcterms:W3CDTF">2013-11-30T05:32:54Z</dcterms:modified>
</cp:coreProperties>
</file>