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I:\full copy\Digital 2\"/>
    </mc:Choice>
  </mc:AlternateContent>
  <xr:revisionPtr revIDLastSave="0" documentId="13_ncr:1_{C4792A74-EABE-43E1-AEC8-7E7E3E41ECD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FX stats" sheetId="2" r:id="rId1"/>
    <sheet name="SFX" sheetId="1" r:id="rId2"/>
    <sheet name="Full analysis" sheetId="8" r:id="rId3"/>
    <sheet name="Error category counts" sheetId="6" r:id="rId4"/>
  </sheets>
  <definedNames>
    <definedName name="_xlnm._FilterDatabase" localSheetId="1" hidden="1">SFX!$A$2:$M$25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E2" i="8"/>
  <c r="E3" i="8"/>
  <c r="E4" i="8"/>
  <c r="E6" i="8"/>
  <c r="E7" i="8"/>
  <c r="E8" i="8"/>
  <c r="E9" i="8"/>
  <c r="E10" i="8"/>
  <c r="E11" i="8"/>
  <c r="E12" i="8"/>
  <c r="E13" i="8"/>
  <c r="E14" i="8"/>
  <c r="E15" i="8"/>
  <c r="E16" i="8"/>
  <c r="E5" i="8"/>
  <c r="E17" i="8"/>
  <c r="E19" i="8"/>
  <c r="E20" i="8"/>
  <c r="E21" i="8"/>
  <c r="E22" i="8"/>
  <c r="E23" i="8"/>
  <c r="E24" i="8"/>
  <c r="E18" i="8"/>
  <c r="E25" i="8"/>
  <c r="E26" i="8"/>
  <c r="E27" i="8"/>
  <c r="E28" i="8"/>
  <c r="E29" i="8"/>
  <c r="E30" i="8"/>
  <c r="E53" i="8"/>
  <c r="E54" i="8"/>
  <c r="E55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62" i="8"/>
  <c r="E63" i="8"/>
  <c r="E64" i="8"/>
  <c r="E65" i="8"/>
  <c r="E106" i="8"/>
  <c r="E107" i="8"/>
  <c r="E108" i="8"/>
  <c r="E109" i="8"/>
  <c r="E110" i="8"/>
  <c r="E111" i="8"/>
  <c r="E112" i="8"/>
  <c r="E113" i="8"/>
  <c r="E114" i="8"/>
  <c r="E115" i="8"/>
  <c r="E116" i="8"/>
  <c r="E66" i="8"/>
  <c r="E117" i="8"/>
  <c r="E118" i="8"/>
  <c r="E56" i="8"/>
  <c r="E87" i="8"/>
  <c r="E57" i="8"/>
  <c r="E58" i="8"/>
  <c r="E88" i="8"/>
  <c r="E67" i="8"/>
  <c r="E89" i="8"/>
  <c r="E90" i="8"/>
  <c r="E91" i="8"/>
  <c r="E92" i="8"/>
  <c r="E93" i="8"/>
  <c r="E94" i="8"/>
  <c r="E95" i="8"/>
  <c r="E96" i="8"/>
  <c r="E97" i="8"/>
  <c r="E119" i="8"/>
  <c r="E120" i="8"/>
  <c r="E59" i="8"/>
  <c r="E98" i="8"/>
  <c r="E99" i="8"/>
  <c r="E100" i="8"/>
  <c r="E101" i="8"/>
  <c r="E102" i="8"/>
  <c r="E121" i="8"/>
  <c r="E122" i="8"/>
  <c r="E60" i="8"/>
  <c r="E103" i="8"/>
  <c r="E123" i="8"/>
  <c r="E124" i="8"/>
  <c r="E61" i="8"/>
  <c r="E104" i="8"/>
  <c r="E105" i="8"/>
  <c r="E68" i="8"/>
  <c r="E127" i="8"/>
  <c r="E128" i="8"/>
  <c r="E126" i="8"/>
  <c r="E129" i="8"/>
  <c r="E130" i="8"/>
  <c r="E131" i="8"/>
  <c r="E132" i="8"/>
  <c r="E133" i="8"/>
  <c r="E125" i="8"/>
  <c r="E134" i="8"/>
  <c r="E135" i="8"/>
  <c r="E136" i="8"/>
  <c r="E31" i="8"/>
  <c r="E137" i="8"/>
  <c r="E148" i="8"/>
  <c r="E149" i="8"/>
  <c r="E145" i="8"/>
  <c r="E139" i="8"/>
  <c r="E140" i="8"/>
  <c r="E141" i="8"/>
  <c r="E147" i="8"/>
  <c r="E142" i="8"/>
  <c r="E143" i="8"/>
  <c r="E155" i="8"/>
  <c r="E138" i="8"/>
  <c r="E150" i="8"/>
  <c r="E151" i="8"/>
  <c r="E152" i="8"/>
  <c r="E153" i="8"/>
  <c r="E146" i="8"/>
  <c r="E154" i="8"/>
  <c r="E144" i="8"/>
  <c r="E156" i="8"/>
  <c r="E158" i="8"/>
  <c r="E157" i="8"/>
  <c r="E32" i="8"/>
  <c r="E33" i="8"/>
  <c r="E34" i="8"/>
  <c r="E35" i="8"/>
  <c r="E36" i="8"/>
  <c r="E37" i="8"/>
  <c r="E38" i="8"/>
  <c r="E39" i="8"/>
  <c r="E40" i="8"/>
  <c r="E204" i="8"/>
  <c r="E159" i="8"/>
  <c r="E160" i="8"/>
  <c r="E175" i="8"/>
  <c r="E176" i="8"/>
  <c r="E177" i="8"/>
  <c r="E173" i="8"/>
  <c r="E161" i="8"/>
  <c r="E162" i="8"/>
  <c r="E163" i="8"/>
  <c r="E179" i="8"/>
  <c r="E164" i="8"/>
  <c r="E165" i="8"/>
  <c r="E166" i="8"/>
  <c r="E180" i="8"/>
  <c r="E181" i="8"/>
  <c r="E174" i="8"/>
  <c r="E167" i="8"/>
  <c r="E168" i="8"/>
  <c r="E178" i="8"/>
  <c r="E182" i="8"/>
  <c r="E169" i="8"/>
  <c r="E183" i="8"/>
  <c r="E170" i="8"/>
  <c r="E184" i="8"/>
  <c r="E171" i="8"/>
  <c r="E172" i="8"/>
  <c r="E185" i="8"/>
  <c r="E205" i="8"/>
  <c r="E206" i="8"/>
  <c r="E207" i="8"/>
  <c r="E208" i="8"/>
  <c r="E209" i="8"/>
  <c r="E210" i="8"/>
  <c r="E197" i="8"/>
  <c r="E198" i="8"/>
  <c r="E199" i="8"/>
  <c r="E215" i="8"/>
  <c r="E216" i="8"/>
  <c r="E217" i="8"/>
  <c r="E218" i="8"/>
  <c r="E219" i="8"/>
  <c r="E186" i="8"/>
  <c r="E187" i="8"/>
  <c r="E188" i="8"/>
  <c r="E189" i="8"/>
  <c r="E190" i="8"/>
  <c r="E191" i="8"/>
  <c r="E192" i="8"/>
  <c r="E200" i="8"/>
  <c r="E220" i="8"/>
  <c r="E213" i="8"/>
  <c r="E214" i="8"/>
  <c r="E221" i="8"/>
  <c r="E193" i="8"/>
  <c r="E203" i="8"/>
  <c r="E201" i="8"/>
  <c r="E211" i="8"/>
  <c r="E212" i="8"/>
  <c r="E202" i="8"/>
  <c r="E194" i="8"/>
  <c r="E224" i="8"/>
  <c r="E228" i="8"/>
  <c r="E229" i="8"/>
  <c r="E226" i="8"/>
  <c r="E227" i="8"/>
  <c r="E42" i="8"/>
  <c r="E230" i="8"/>
  <c r="E43" i="8"/>
  <c r="E225" i="8"/>
  <c r="E41" i="8"/>
  <c r="E231" i="8"/>
  <c r="E232" i="8"/>
  <c r="E45" i="8"/>
  <c r="E44" i="8"/>
  <c r="E236" i="8"/>
  <c r="E237" i="8"/>
  <c r="E238" i="8"/>
  <c r="E239" i="8"/>
  <c r="E241" i="8"/>
  <c r="E234" i="8"/>
  <c r="E235" i="8"/>
  <c r="E233" i="8"/>
  <c r="E240" i="8"/>
  <c r="E242" i="8"/>
  <c r="E245" i="8"/>
  <c r="E250" i="8"/>
  <c r="E246" i="8"/>
  <c r="E247" i="8"/>
  <c r="E251" i="8"/>
  <c r="E252" i="8"/>
  <c r="E253" i="8"/>
  <c r="E254" i="8"/>
  <c r="E255" i="8"/>
  <c r="E256" i="8"/>
  <c r="E243" i="8"/>
  <c r="E244" i="8"/>
  <c r="E248" i="8"/>
  <c r="E249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46" i="8"/>
  <c r="E296" i="8"/>
  <c r="E297" i="8"/>
  <c r="E298" i="8"/>
  <c r="E299" i="8"/>
  <c r="E272" i="8"/>
  <c r="E273" i="8"/>
  <c r="E274" i="8"/>
  <c r="E275" i="8"/>
  <c r="E276" i="8"/>
  <c r="E300" i="8"/>
  <c r="E301" i="8"/>
  <c r="E302" i="8"/>
  <c r="E303" i="8"/>
  <c r="E304" i="8"/>
  <c r="E305" i="8"/>
  <c r="E306" i="8"/>
  <c r="E269" i="8"/>
  <c r="E270" i="8"/>
  <c r="E271" i="8"/>
  <c r="E277" i="8"/>
  <c r="E307" i="8"/>
  <c r="E308" i="8"/>
  <c r="E309" i="8"/>
  <c r="E310" i="8"/>
  <c r="E311" i="8"/>
  <c r="E312" i="8"/>
  <c r="E313" i="8"/>
  <c r="E314" i="8"/>
  <c r="E315" i="8"/>
  <c r="E318" i="8"/>
  <c r="E319" i="8"/>
  <c r="E320" i="8"/>
  <c r="E321" i="8"/>
  <c r="E322" i="8"/>
  <c r="E323" i="8"/>
  <c r="E324" i="8"/>
  <c r="E325" i="8"/>
  <c r="E317" i="8"/>
  <c r="E316" i="8"/>
  <c r="E329" i="8"/>
  <c r="E47" i="8"/>
  <c r="E48" i="8"/>
  <c r="E49" i="8"/>
  <c r="E326" i="8"/>
  <c r="E327" i="8"/>
  <c r="E328" i="8"/>
  <c r="E330" i="8"/>
  <c r="E331" i="8"/>
  <c r="E332" i="8"/>
  <c r="E333" i="8"/>
  <c r="E334" i="8"/>
  <c r="E335" i="8"/>
  <c r="E336" i="8"/>
  <c r="E337" i="8"/>
  <c r="E338" i="8"/>
  <c r="E339" i="8"/>
  <c r="E342" i="8"/>
  <c r="E343" i="8"/>
  <c r="E344" i="8"/>
  <c r="E345" i="8"/>
  <c r="E346" i="8"/>
  <c r="E347" i="8"/>
  <c r="E348" i="8"/>
  <c r="E349" i="8"/>
  <c r="E340" i="8"/>
  <c r="E350" i="8"/>
  <c r="E341" i="8"/>
  <c r="E351" i="8"/>
  <c r="E50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51" i="8"/>
  <c r="E381" i="8"/>
  <c r="E382" i="8"/>
  <c r="E383" i="8"/>
  <c r="E384" i="8"/>
  <c r="E385" i="8"/>
  <c r="E386" i="8"/>
  <c r="E364" i="8"/>
  <c r="E387" i="8"/>
  <c r="E52" i="8"/>
  <c r="E195" i="8"/>
  <c r="E196" i="8"/>
  <c r="E222" i="8"/>
  <c r="E223" i="8"/>
  <c r="E388" i="8"/>
  <c r="E389" i="8"/>
  <c r="E390" i="8"/>
  <c r="E391" i="8"/>
  <c r="E392" i="8"/>
  <c r="E393" i="8"/>
  <c r="C2" i="6"/>
  <c r="C6" i="6"/>
  <c r="C5" i="6"/>
  <c r="C4" i="6"/>
  <c r="C3" i="6"/>
  <c r="C388" i="8"/>
  <c r="C319" i="8"/>
  <c r="C315" i="8"/>
  <c r="C276" i="8"/>
  <c r="C268" i="8"/>
  <c r="C102" i="8"/>
  <c r="C51" i="8"/>
  <c r="C45" i="8"/>
  <c r="C320" i="8"/>
  <c r="C323" i="8"/>
  <c r="C335" i="8"/>
  <c r="C260" i="8"/>
  <c r="C321" i="8"/>
  <c r="C322" i="8"/>
  <c r="C83" i="8"/>
  <c r="C86" i="8"/>
  <c r="C8" i="6" l="1"/>
  <c r="C35" i="8"/>
  <c r="C34" i="8"/>
  <c r="C301" i="8"/>
  <c r="C226" i="8"/>
  <c r="C228" i="8"/>
  <c r="C195" i="8"/>
  <c r="C196" i="8"/>
  <c r="C32" i="8"/>
  <c r="C293" i="8"/>
  <c r="C295" i="8"/>
  <c r="C294" i="8"/>
  <c r="C52" i="8"/>
  <c r="C108" i="8"/>
  <c r="C13" i="8"/>
  <c r="C4" i="8"/>
  <c r="C215" i="8"/>
  <c r="C205" i="8"/>
  <c r="C2" i="8"/>
  <c r="C176" i="8"/>
  <c r="C280" i="8"/>
  <c r="C279" i="8"/>
  <c r="C349" i="8"/>
  <c r="C348" i="8"/>
  <c r="C347" i="8"/>
  <c r="C346" i="8"/>
  <c r="C345" i="8"/>
  <c r="C344" i="8"/>
  <c r="C172" i="8"/>
  <c r="C307" i="8"/>
  <c r="C308" i="8"/>
  <c r="C309" i="8"/>
  <c r="C310" i="8"/>
  <c r="C91" i="8"/>
  <c r="C272" i="8"/>
  <c r="C273" i="8"/>
  <c r="C274" i="8"/>
  <c r="C278" i="8"/>
  <c r="C342" i="8"/>
  <c r="C343" i="8"/>
  <c r="C197" i="8"/>
  <c r="C357" i="8"/>
  <c r="C382" i="8"/>
  <c r="C361" i="8"/>
  <c r="C356" i="8"/>
  <c r="C355" i="8"/>
  <c r="C188" i="8"/>
  <c r="C187" i="8"/>
  <c r="C359" i="8"/>
  <c r="C358" i="8"/>
  <c r="C352" i="8"/>
  <c r="C185" i="8"/>
  <c r="C270" i="8"/>
  <c r="C189" i="8"/>
  <c r="C207" i="8"/>
  <c r="C208" i="8"/>
  <c r="C209" i="8"/>
  <c r="C198" i="8"/>
  <c r="C216" i="8"/>
  <c r="C217" i="8"/>
  <c r="C190" i="8"/>
  <c r="C210" i="8"/>
  <c r="C199" i="8"/>
  <c r="C218" i="8"/>
  <c r="C219" i="8"/>
  <c r="C191" i="8"/>
  <c r="C192" i="8"/>
  <c r="C26" i="8"/>
  <c r="C27" i="8"/>
  <c r="C28" i="8"/>
  <c r="C29" i="8"/>
  <c r="C30" i="8"/>
  <c r="C200" i="8"/>
  <c r="C220" i="8"/>
  <c r="C206" i="8"/>
  <c r="C213" i="8"/>
  <c r="C214" i="8"/>
  <c r="C221" i="8"/>
  <c r="C193" i="8"/>
  <c r="C203" i="8"/>
  <c r="C194" i="8"/>
  <c r="C201" i="8"/>
  <c r="C212" i="8"/>
  <c r="C211" i="8"/>
  <c r="C202" i="8"/>
  <c r="C3" i="8"/>
  <c r="C17" i="8"/>
  <c r="C24" i="8"/>
  <c r="C6" i="8"/>
  <c r="C18" i="8"/>
  <c r="C7" i="8"/>
  <c r="C5" i="8"/>
  <c r="C8" i="8"/>
  <c r="C10" i="8"/>
  <c r="C19" i="8"/>
  <c r="C9" i="8"/>
  <c r="C20" i="8"/>
  <c r="C11" i="8"/>
  <c r="C12" i="8"/>
  <c r="C15" i="8"/>
  <c r="C21" i="8"/>
  <c r="C22" i="8"/>
  <c r="C16" i="8"/>
  <c r="C23" i="8"/>
  <c r="C14" i="8"/>
  <c r="C25" i="8"/>
  <c r="C72" i="8"/>
  <c r="C69" i="8"/>
  <c r="C70" i="8"/>
  <c r="C71" i="8"/>
  <c r="C62" i="8"/>
  <c r="C106" i="8"/>
  <c r="C109" i="8"/>
  <c r="C110" i="8"/>
  <c r="C73" i="8"/>
  <c r="C54" i="8"/>
  <c r="C74" i="8"/>
  <c r="C75" i="8"/>
  <c r="C76" i="8"/>
  <c r="C77" i="8"/>
  <c r="C78" i="8"/>
  <c r="C64" i="8"/>
  <c r="C111" i="8"/>
  <c r="C112" i="8"/>
  <c r="C113" i="8"/>
  <c r="C55" i="8"/>
  <c r="C80" i="8"/>
  <c r="C85" i="8"/>
  <c r="C65" i="8"/>
  <c r="C114" i="8"/>
  <c r="C53" i="8"/>
  <c r="C31" i="8"/>
  <c r="C82" i="8"/>
  <c r="C56" i="8"/>
  <c r="C87" i="8"/>
  <c r="C57" i="8"/>
  <c r="C58" i="8"/>
  <c r="C88" i="8"/>
  <c r="C67" i="8"/>
  <c r="C89" i="8"/>
  <c r="C90" i="8"/>
  <c r="C92" i="8"/>
  <c r="C93" i="8"/>
  <c r="C94" i="8"/>
  <c r="C95" i="8"/>
  <c r="C119" i="8"/>
  <c r="C96" i="8"/>
  <c r="C120" i="8"/>
  <c r="C59" i="8"/>
  <c r="C98" i="8"/>
  <c r="C100" i="8"/>
  <c r="C121" i="8"/>
  <c r="C122" i="8"/>
  <c r="C60" i="8"/>
  <c r="C61" i="8"/>
  <c r="C104" i="8"/>
  <c r="C68" i="8"/>
  <c r="C101" i="8"/>
  <c r="C135" i="8"/>
  <c r="C129" i="8"/>
  <c r="C130" i="8"/>
  <c r="C131" i="8"/>
  <c r="C132" i="8"/>
  <c r="C125" i="8"/>
  <c r="C134" i="8"/>
  <c r="C136" i="8"/>
  <c r="C127" i="8"/>
  <c r="C126" i="8"/>
  <c r="C151" i="8"/>
  <c r="C139" i="8"/>
  <c r="C140" i="8"/>
  <c r="C148" i="8"/>
  <c r="C145" i="8"/>
  <c r="C149" i="8"/>
  <c r="C141" i="8"/>
  <c r="C147" i="8"/>
  <c r="C142" i="8"/>
  <c r="C143" i="8"/>
  <c r="C155" i="8"/>
  <c r="C138" i="8"/>
  <c r="C150" i="8"/>
  <c r="C152" i="8"/>
  <c r="C146" i="8"/>
  <c r="C153" i="8"/>
  <c r="C154" i="8"/>
  <c r="C156" i="8"/>
  <c r="C158" i="8"/>
  <c r="C157" i="8"/>
  <c r="C204" i="8"/>
  <c r="C159" i="8"/>
  <c r="C160" i="8"/>
  <c r="C173" i="8"/>
  <c r="C175" i="8"/>
  <c r="C161" i="8"/>
  <c r="C162" i="8"/>
  <c r="C163" i="8"/>
  <c r="C179" i="8"/>
  <c r="C164" i="8"/>
  <c r="C165" i="8"/>
  <c r="C166" i="8"/>
  <c r="C180" i="8"/>
  <c r="C181" i="8"/>
  <c r="C174" i="8"/>
  <c r="C167" i="8"/>
  <c r="C171" i="8"/>
  <c r="C168" i="8"/>
  <c r="C178" i="8"/>
  <c r="C182" i="8"/>
  <c r="C169" i="8"/>
  <c r="C183" i="8"/>
  <c r="C170" i="8"/>
  <c r="C184" i="8"/>
  <c r="C186" i="8"/>
  <c r="C224" i="8"/>
  <c r="C33" i="8"/>
  <c r="C42" i="8"/>
  <c r="C43" i="8"/>
  <c r="C225" i="8"/>
  <c r="C229" i="8"/>
  <c r="C227" i="8"/>
  <c r="C41" i="8"/>
  <c r="C118" i="8"/>
  <c r="C46" i="8"/>
  <c r="C137" i="8"/>
  <c r="C97" i="8"/>
  <c r="C231" i="8"/>
  <c r="C232" i="8"/>
  <c r="C36" i="8"/>
  <c r="C37" i="8"/>
  <c r="C38" i="8"/>
  <c r="C256" i="8"/>
  <c r="C133" i="8"/>
  <c r="C259" i="8"/>
  <c r="C258" i="8"/>
  <c r="C128" i="8"/>
  <c r="C44" i="8"/>
  <c r="C333" i="8"/>
  <c r="C332" i="8"/>
  <c r="C325" i="8"/>
  <c r="C381" i="8"/>
  <c r="C177" i="8"/>
  <c r="C39" i="8"/>
  <c r="C40" i="8"/>
  <c r="C262" i="8"/>
  <c r="C236" i="8"/>
  <c r="C241" i="8"/>
  <c r="C234" i="8"/>
  <c r="C237" i="8"/>
  <c r="C238" i="8"/>
  <c r="C261" i="8"/>
  <c r="C263" i="8"/>
  <c r="C239" i="8"/>
  <c r="C235" i="8"/>
  <c r="C233" i="8"/>
  <c r="C240" i="8"/>
  <c r="C242" i="8"/>
  <c r="C249" i="8"/>
  <c r="C243" i="8"/>
  <c r="C250" i="8"/>
  <c r="C247" i="8"/>
  <c r="C251" i="8"/>
  <c r="C253" i="8"/>
  <c r="C254" i="8"/>
  <c r="C255" i="8"/>
  <c r="C246" i="8"/>
  <c r="C244" i="8"/>
  <c r="C248" i="8"/>
  <c r="C257" i="8"/>
  <c r="C245" i="8"/>
  <c r="C264" i="8"/>
  <c r="C265" i="8"/>
  <c r="C266" i="8"/>
  <c r="C267" i="8"/>
  <c r="C336" i="8"/>
  <c r="C339" i="8"/>
  <c r="C275" i="8"/>
  <c r="C300" i="8"/>
  <c r="C302" i="8"/>
  <c r="C303" i="8"/>
  <c r="C304" i="8"/>
  <c r="C305" i="8"/>
  <c r="C306" i="8"/>
  <c r="C269" i="8"/>
  <c r="C337" i="8"/>
  <c r="C84" i="8"/>
  <c r="C299" i="8"/>
  <c r="C115" i="8"/>
  <c r="C63" i="8"/>
  <c r="C116" i="8"/>
  <c r="C66" i="8"/>
  <c r="C117" i="8"/>
  <c r="C296" i="8"/>
  <c r="C297" i="8"/>
  <c r="C298" i="8"/>
  <c r="C338" i="8"/>
  <c r="C271" i="8"/>
  <c r="C340" i="8"/>
  <c r="C350" i="8"/>
  <c r="C277" i="8"/>
  <c r="C341" i="8"/>
  <c r="C99" i="8"/>
  <c r="C123" i="8"/>
  <c r="C124" i="8"/>
  <c r="C328" i="8"/>
  <c r="C334" i="8"/>
  <c r="C317" i="8"/>
  <c r="C318" i="8"/>
  <c r="C316" i="8"/>
  <c r="C326" i="8"/>
  <c r="C330" i="8"/>
  <c r="C329" i="8"/>
  <c r="C47" i="8"/>
  <c r="C49" i="8"/>
  <c r="C48" i="8"/>
  <c r="C327" i="8"/>
  <c r="C331" i="8"/>
  <c r="C324" i="8"/>
  <c r="C50" i="8"/>
  <c r="C353" i="8"/>
  <c r="C360" i="8"/>
  <c r="C354" i="8"/>
  <c r="C387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64" i="8"/>
  <c r="C384" i="8"/>
  <c r="C362" i="8"/>
  <c r="C385" i="8"/>
  <c r="C363" i="8"/>
  <c r="C386" i="8"/>
  <c r="C144" i="8"/>
  <c r="C383" i="8"/>
  <c r="C222" i="8"/>
  <c r="C223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389" i="8"/>
  <c r="C390" i="8"/>
  <c r="C391" i="8"/>
  <c r="C392" i="8"/>
  <c r="C107" i="8"/>
  <c r="C393" i="8"/>
  <c r="C79" i="8"/>
  <c r="C81" i="8"/>
  <c r="C103" i="8"/>
  <c r="C105" i="8"/>
  <c r="C311" i="8"/>
  <c r="C312" i="8"/>
  <c r="C313" i="8"/>
  <c r="C314" i="8"/>
  <c r="C351" i="8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1"/>
  <c r="C16" i="2" l="1"/>
  <c r="C25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7B0122-536A-430D-958B-F13D84A0A078}" keepAlive="1" name="Query - counts" description="Connection to the 'counts' query in the workbook." type="5" refreshedVersion="8" background="1" saveData="1">
    <dbPr connection="Provider=Microsoft.Mashup.OleDb.1;Data Source=$Workbook$;Location=counts;Extended Properties=&quot;&quot;" command="SELECT * FROM [counts]"/>
  </connection>
</connections>
</file>

<file path=xl/sharedStrings.xml><?xml version="1.0" encoding="utf-8"?>
<sst xmlns="http://schemas.openxmlformats.org/spreadsheetml/2006/main" count="4082" uniqueCount="1104">
  <si>
    <t>SFX + Print + Digital store</t>
  </si>
  <si>
    <t>Category</t>
  </si>
  <si>
    <t>Number of records</t>
  </si>
  <si>
    <t>852 with print shelfmark</t>
  </si>
  <si>
    <t>Y</t>
  </si>
  <si>
    <t>852 with digital store shelfmark</t>
  </si>
  <si>
    <t>$3 $u $xBLDSS</t>
  </si>
  <si>
    <t>$aXLD$bejournal$cSFX</t>
  </si>
  <si>
    <t>$fCurrently available</t>
  </si>
  <si>
    <t>FFP</t>
  </si>
  <si>
    <t>$aY$bBLDSS-3PM</t>
  </si>
  <si>
    <t>SFX + Print</t>
  </si>
  <si>
    <t>FMT</t>
  </si>
  <si>
    <t>BK</t>
  </si>
  <si>
    <t>SE</t>
  </si>
  <si>
    <t>N</t>
  </si>
  <si>
    <t>SFX</t>
  </si>
  <si>
    <t>$aXLD$bejouarnal$cSFX
$aELD$bejournal</t>
  </si>
  <si>
    <t>$aBritish Library$bDSC$3Access via link to publishers website 2021-</t>
  </si>
  <si>
    <t>$aXLD$aORR$bejournal
$aXLD$bejournal$cSFX</t>
  </si>
  <si>
    <t>Comments</t>
  </si>
  <si>
    <t>Should FMT be SE?
Should there be a non-SFX 859 for Digital Store material?</t>
  </si>
  <si>
    <t>Should there be a 959?</t>
  </si>
  <si>
    <t>Other 852</t>
  </si>
  <si>
    <t>$fCurrently received</t>
  </si>
  <si>
    <t>SFX + Digital store</t>
  </si>
  <si>
    <t>Other 856 (without $y or $z)</t>
  </si>
  <si>
    <t>Should there be a Digital Store shelfmark?</t>
  </si>
  <si>
    <t>$aBritish Library$bHMNTS$jDIGITAL STORE</t>
  </si>
  <si>
    <t>Check/delete extra 852?</t>
  </si>
  <si>
    <t>Check extra FFP</t>
  </si>
  <si>
    <t>$aY$bBLDSS-3PM
$aY$bSFX</t>
  </si>
  <si>
    <t>$fHeld but not currently received</t>
  </si>
  <si>
    <t>$fHeld but not currently received
$aBritish Library$bDSC$j2303.890000</t>
  </si>
  <si>
    <t>Delete shelfmark from 959 (already present in 852)</t>
  </si>
  <si>
    <t>$3 $u $xBLDSS
$3 $u $xOA-J</t>
  </si>
  <si>
    <t>Should there be a 959?
Check OA-J 856</t>
  </si>
  <si>
    <t>$aELD$bejournal</t>
  </si>
  <si>
    <t>Should there be an 859 with $cSFX?
Should there be a 959?</t>
  </si>
  <si>
    <t>Filename</t>
  </si>
  <si>
    <t>SFX + Print + Digital store.mrk</t>
  </si>
  <si>
    <t>SFX + Print.mrk</t>
  </si>
  <si>
    <t>SFX + Print - with extra 856.mrk</t>
  </si>
  <si>
    <t>SFX.mrk</t>
  </si>
  <si>
    <t>SFX - with extra 856.mrk</t>
  </si>
  <si>
    <t>SFX - with extra 856 - no 959.mrk</t>
  </si>
  <si>
    <t>SFX + Digital store - with extra 856 - spelling mistake.mrk</t>
  </si>
  <si>
    <t>SFX + unclear.mrk</t>
  </si>
  <si>
    <t>SFX + Print + Digital store - Currently received - with extra 856.mrk</t>
  </si>
  <si>
    <t>SFX + Print + Digital Store - Currently available - with extra 856.mrk</t>
  </si>
  <si>
    <t>SFX + Print + Digital Store - Currently available - with extra 852 - with extra 856.mrk</t>
  </si>
  <si>
    <t>SFX + Print + Digital Store - Currently available - with extra FFP.mrk</t>
  </si>
  <si>
    <t>SFX + Print - Currently available - with extra 856.mrk</t>
  </si>
  <si>
    <t>SFX + Digital store - Currently available - with extra 856.mrk</t>
  </si>
  <si>
    <t>SFX + Digital store - Currently available.mrk</t>
  </si>
  <si>
    <t>SFX + Print + Digital Store - Held but not currently received - with extra 856.mrk</t>
  </si>
  <si>
    <t>SFX + Print - Held but not currently received - with extra 856.mrk</t>
  </si>
  <si>
    <t>SFX + Print + Digital - Held but not currently received - with extra 856 - Error.mrk</t>
  </si>
  <si>
    <t>SFX + Digital Store - no 959 - with extra 856.mrk</t>
  </si>
  <si>
    <t>SFX + Digital Store - no 959 - with OA-J 856 -  with extra 856.mrk</t>
  </si>
  <si>
    <t>SFX + Print + Digital Store - no 959 - with extra 856.mrk</t>
  </si>
  <si>
    <t>SFX - extra 856</t>
  </si>
  <si>
    <t>SFX + Print - extra 856</t>
  </si>
  <si>
    <t>SFX + Print + Digital store - extra 856</t>
  </si>
  <si>
    <t>SFX + Print + Digital Store - extra 856</t>
  </si>
  <si>
    <t>SFX + Digital store - extra 856</t>
  </si>
  <si>
    <t>SFX + Digital Store - extra 856 - Check</t>
  </si>
  <si>
    <t>SFX + Digital store - extra 856 - Check</t>
  </si>
  <si>
    <t>SFX + Print + Digital Store - Check</t>
  </si>
  <si>
    <t>SFX + Print + Digital Store - extra 856 - Check</t>
  </si>
  <si>
    <t>SFX - Check</t>
  </si>
  <si>
    <t>852 unclear</t>
  </si>
  <si>
    <t>SFX without 859 $c.mrk</t>
  </si>
  <si>
    <t>SFX - extra 856 - Check</t>
  </si>
  <si>
    <t>Total</t>
  </si>
  <si>
    <t>SFX + Print + Digital Store</t>
  </si>
  <si>
    <t>PRINT</t>
  </si>
  <si>
    <t>NO SHELFMARK</t>
  </si>
  <si>
    <t>PRINT;UNKNOWN</t>
  </si>
  <si>
    <t>DIGITAL STORE</t>
  </si>
  <si>
    <t>DIGITAL STORE;PRINT</t>
  </si>
  <si>
    <t>UNKNOWN</t>
  </si>
  <si>
    <t>DIGITAL STORE;UNKNOWN</t>
  </si>
  <si>
    <t>856</t>
  </si>
  <si>
    <t>859</t>
  </si>
  <si>
    <t>DRT</t>
  </si>
  <si>
    <t>STA</t>
  </si>
  <si>
    <t>No resource</t>
  </si>
  <si>
    <t>a$aSUPPRESSED</t>
  </si>
  <si>
    <t>aa$aSUPPRESSED+Item missing</t>
  </si>
  <si>
    <t>ab$aSUPPRESSED</t>
  </si>
  <si>
    <t>ab$aSUPPRESSED;ab$aSuppressed</t>
  </si>
  <si>
    <t>ab$aSUPPRESSED;b</t>
  </si>
  <si>
    <t>adb$aSUPPRESSED</t>
  </si>
  <si>
    <t>b</t>
  </si>
  <si>
    <t>a$aVDEP</t>
  </si>
  <si>
    <t>a$aLD-ebooks</t>
  </si>
  <si>
    <t>a$aETHOS</t>
  </si>
  <si>
    <t>a$aGOOGLEBOOKS</t>
  </si>
  <si>
    <t>a$aMSD</t>
  </si>
  <si>
    <t>a$aDCW</t>
  </si>
  <si>
    <t>a$aWW1</t>
  </si>
  <si>
    <t>a$aLD-escores</t>
  </si>
  <si>
    <t>a$aDCW;a$aGOOGLEBOOKS</t>
  </si>
  <si>
    <t>a$aGOGLEBOOKS;a$aGOOGLEBOOKS</t>
  </si>
  <si>
    <t>a$aGOOGLEBOOKS;a$aMSD</t>
  </si>
  <si>
    <t>a$aMSD;a$aWW1</t>
  </si>
  <si>
    <t>a$aPLAYBILL</t>
  </si>
  <si>
    <t>a$aELD</t>
  </si>
  <si>
    <t>a$aXLD</t>
  </si>
  <si>
    <t>u</t>
  </si>
  <si>
    <t>3u</t>
  </si>
  <si>
    <t>uy</t>
  </si>
  <si>
    <t>3u;u</t>
  </si>
  <si>
    <t>3uy</t>
  </si>
  <si>
    <t>3u;uy</t>
  </si>
  <si>
    <t>u;uy</t>
  </si>
  <si>
    <t>uy;y</t>
  </si>
  <si>
    <t>uya</t>
  </si>
  <si>
    <t>3uy;u</t>
  </si>
  <si>
    <t>Print holdings</t>
  </si>
  <si>
    <t>852</t>
  </si>
  <si>
    <t>No shelfmark</t>
  </si>
  <si>
    <t>No resource - Suppressed</t>
  </si>
  <si>
    <t>Print holdings - Suppressed</t>
  </si>
  <si>
    <t>Print holdings - Suppressed - Other error</t>
  </si>
  <si>
    <t>No shelfmark - Suppressed - Other error</t>
  </si>
  <si>
    <t>ab$aELD+$bejournal</t>
  </si>
  <si>
    <t>ab$aELD+$bejournal;ab$aXLD+$bejournal</t>
  </si>
  <si>
    <t>ab$aXLD+$bEThOS</t>
  </si>
  <si>
    <t>ab$aXLD+$bdatasets</t>
  </si>
  <si>
    <t>ab$aXLD+$bejournal</t>
  </si>
  <si>
    <t>ab$aELD+$bejournal;ab$aORR+$bejournal;ab$aXLD+$bejournal</t>
  </si>
  <si>
    <t>ab$aELD+$bejournal;abj$aXLD+$bejournal</t>
  </si>
  <si>
    <t>ab$aORR+$bejournal;ab$aXLD+$bejournal</t>
  </si>
  <si>
    <t>a$aXLD;ab$aELD+$bejournal</t>
  </si>
  <si>
    <t>ab$aELD+$bejournal;ab$aXLD+$bdatasets;ab$aXLD+$bejournal</t>
  </si>
  <si>
    <t>ab$aXLD+$bUK Web Archive</t>
  </si>
  <si>
    <t>ab$aELD+$bebook</t>
  </si>
  <si>
    <t>ab$aXLD+$bDCW</t>
  </si>
  <si>
    <t>ab$aXLD+$bEU Bookshop</t>
  </si>
  <si>
    <t>ab$aORR+$bOrganisation for Economic Co-operation and Development</t>
  </si>
  <si>
    <t>ab$aXLD+$bedepositIreland</t>
  </si>
  <si>
    <t>ab$aXLD+$bMarcive</t>
  </si>
  <si>
    <t>ab$aXLD+$bGOOGLEBOOKS</t>
  </si>
  <si>
    <t>ab$aXLD+$bDCW;ab$aXLD+$bGOOGLEBOOKS</t>
  </si>
  <si>
    <t>ab$aXLD+$bGOGLEBOOKS;ab$aXLD+$bGOOGLEBOOKS</t>
  </si>
  <si>
    <t>abb$aXLD+$bGOOGLEBOOKS+France in the Americas Project</t>
  </si>
  <si>
    <t>ab$aELD+$bebook;ab$aXLD+$bEU Bookshop</t>
  </si>
  <si>
    <t>ab$aELD+$bescore</t>
  </si>
  <si>
    <t>abb$aXLD+$bDCW+France in the Americas Project</t>
  </si>
  <si>
    <t>ab$aELD+$bebook;ab$aELD+$bejournal</t>
  </si>
  <si>
    <t>ab$aELDzJapan.+$bebook</t>
  </si>
  <si>
    <t>ab$aXLD+$be-journal</t>
  </si>
  <si>
    <t>ab$aXLD+$bSpringer e-journal</t>
  </si>
  <si>
    <t>ab$aXLD+$bNon-UK official document</t>
  </si>
  <si>
    <t>ab$aORR+$bejournal</t>
  </si>
  <si>
    <t>ab$aXLD+$bWW1</t>
  </si>
  <si>
    <t>ab$aORR+$bpurchased ebook</t>
  </si>
  <si>
    <t>ab$aORR+$bSAE mobilus purchased ejournal database</t>
  </si>
  <si>
    <t>ab$aXLD+$bMS Digitised</t>
  </si>
  <si>
    <t>ab$aXLD+$bMS Digitised;ab$aXLD+$bMSD</t>
  </si>
  <si>
    <t>ab$aXLD+$bGOOGLEBOOKS;ab$aXLD+$bMS Digitised;ab$aXLD+$bMSD</t>
  </si>
  <si>
    <t>ab$aXLD+$bMS Digitised;ab$aXLD+$bMSD;ab$aXLD+$bWW1</t>
  </si>
  <si>
    <t>ab$aXLD+$bMS Digitised;ab$aXLD+$bWW1</t>
  </si>
  <si>
    <t>ab$aXLD+$bgeoreferencer</t>
  </si>
  <si>
    <t>ab$aELD+$bemap</t>
  </si>
  <si>
    <t>abb$aORR+$bejournal+ejournal</t>
  </si>
  <si>
    <t>ab$aORR+$bJapanKnowledge</t>
  </si>
  <si>
    <t>ab$aORR+$bdonated ebook</t>
  </si>
  <si>
    <t>ab$aORR+$bAlexander Street Press</t>
  </si>
  <si>
    <t>ab$aXLD+$bPLAYBILL</t>
  </si>
  <si>
    <t>ab$aXLD+$bKnowledge Unlatched</t>
  </si>
  <si>
    <t>ab$aXLD+$bCambridge Digital Library</t>
  </si>
  <si>
    <t>ab$aXLD+$bGOOGLEBOOKS;ab$aXLD+$bMS Digitised</t>
  </si>
  <si>
    <t>ab$aXLD+$bMSD</t>
  </si>
  <si>
    <t>ab$aORR+$bWorld Health Organization</t>
  </si>
  <si>
    <t>859 and DRT do not match</t>
  </si>
  <si>
    <t>Print holdings + Link [XLD (EThOS)] - Link error</t>
  </si>
  <si>
    <t>Print holdings [XLD (EThOS)] - Suppressed</t>
  </si>
  <si>
    <t>Print holdings [XLD (EThOS)]</t>
  </si>
  <si>
    <t>No resource [XLD (EThOS)]</t>
  </si>
  <si>
    <t>No resource [XLD (EThOS)] - Suppressed</t>
  </si>
  <si>
    <t>Digital holdings - Suppressed - Other error</t>
  </si>
  <si>
    <t>Digital holdings [XLD (DCW)] - Other error</t>
  </si>
  <si>
    <t>Digital holdings [XLD (MSD + WW1)] - Other error</t>
  </si>
  <si>
    <t>Digital holdings [XLD (MSD)] - Other error</t>
  </si>
  <si>
    <t>Digital holdings [XLD (MSD)] - Suppressed - Other error</t>
  </si>
  <si>
    <t>Digital holdings [XLD (WW1)] - Other error</t>
  </si>
  <si>
    <t>Digital holdings - Suppressed</t>
  </si>
  <si>
    <t>Digital holdings [XLD (DCW + France in the Americas)]</t>
  </si>
  <si>
    <t>Digital holdings [XLD (DCW)]</t>
  </si>
  <si>
    <t>Digital holdings [XLD (DCW)] - Suppressed</t>
  </si>
  <si>
    <t>Digital holdings [XLD (MSD + WW1)]</t>
  </si>
  <si>
    <t>Digital holdings [XLD (WW1)]</t>
  </si>
  <si>
    <t>Digital holdings [XLD (WW1)] - Suppressed</t>
  </si>
  <si>
    <t>Extra SFX record - 020391653 - Link [XLD (e-journals)] - Other error.mrk</t>
  </si>
  <si>
    <t>859 $z should be $c</t>
  </si>
  <si>
    <t>$aXLD$bejournal$xSFX</t>
  </si>
  <si>
    <t>Digital holdings - Link error</t>
  </si>
  <si>
    <t>Digital holdings - Suppressed - Link error</t>
  </si>
  <si>
    <t>Digital holdings [XLD (UK Web Archive)] - Suppressed - Link error</t>
  </si>
  <si>
    <t>PRINT_____.lex</t>
  </si>
  <si>
    <t>PRINT;probably PRINT_____.lex</t>
  </si>
  <si>
    <t>PRINT_8563u$xBLDSS____.lex</t>
  </si>
  <si>
    <t>PRINT;probably PRINT_8563u$xBLDSS____.lex</t>
  </si>
  <si>
    <t>probably PRINT_____.lex</t>
  </si>
  <si>
    <t>_____STAab$aSUPPRESSED.lex</t>
  </si>
  <si>
    <t>UNKNOWN;probably PRINT_____.lex</t>
  </si>
  <si>
    <t>_8563uy____.lex</t>
  </si>
  <si>
    <t>PRINT_____STAab$aSUPPRESSED.lex</t>
  </si>
  <si>
    <t>probably PRINT_8563u$xBLDSS____.lex</t>
  </si>
  <si>
    <t>PRINT;UNKNOWN_____.lex</t>
  </si>
  <si>
    <t>PRINT;UNKNOWN;probably PRINT_8563u$xBLDSS____.lex</t>
  </si>
  <si>
    <t>PRINT;UNKNOWN;probably PRINT_____.lex</t>
  </si>
  <si>
    <t>UNKNOWN_____.lex</t>
  </si>
  <si>
    <t>PRINT__859ab$aXLD+$bEThOS_DRTa$aETHOS__.lex</t>
  </si>
  <si>
    <t>__859ab$aXLD+$bEThOS_DRTa$aETHOS__STAab$aSUPPRESSED.lex</t>
  </si>
  <si>
    <t>PRINT__859ab$aXLD+$bdatasets___.lex</t>
  </si>
  <si>
    <t>NO SHELFMARK_8563u$xBLDSS_859ab$aXLD+$bejournal__ESTa_.lex</t>
  </si>
  <si>
    <t>DIGITAL STORE;PRINT_8563u$xBLDSS_859ab$aELD+$bejournal;ab$aXLD+$bejournal__ESTa_.lex</t>
  </si>
  <si>
    <t>DIGITAL STORE;PRINT_8563u$xBLDSS;u;u#_859ab$aELD+$bejournal;ab$aORR+$bejournal;ab$aXLD+$bejournal__ESTa_.lex</t>
  </si>
  <si>
    <t>DIGITAL STORE;PRINT_8563u$xBLDSS;u;u#_859ab$aELD+$bejournal;abj$aXLD+$bejournal__ESTa_.lex</t>
  </si>
  <si>
    <t>DIGITAL STORE;PRINT_8563u$xBLDSS;u_859ab$aELD+$bejournal;abj$aXLD+$bejournal__ESTa_.lex</t>
  </si>
  <si>
    <t>PRINT_8563u$xBLDSS_859ab$aORR+$bejournal;ab$aXLD+$bejournal__ESTa_.lex</t>
  </si>
  <si>
    <t>NO SHELFMARK_856u____STAab$aSUPPRESSED.lex</t>
  </si>
  <si>
    <t>PRINT;probably PRINT__859ab$aXLD+$bdatasets___.lex</t>
  </si>
  <si>
    <t>PRINT;UNKNOWN_8563u____.lex</t>
  </si>
  <si>
    <t>PRINT_____STAa$aSUPPRESSED.lex</t>
  </si>
  <si>
    <t>UNKNOWN_8563u____.lex</t>
  </si>
  <si>
    <t>PRINT;UNKNOWN_8563u$xBLDSS____.lex</t>
  </si>
  <si>
    <t>PRINT;probably PRINT_____STAab$aSUPPRESSED.lex</t>
  </si>
  <si>
    <t>DIGITAL STORE_856#;3u$xBLDSS_859a$aXLD;ab$aELD+$bejournal___.lex</t>
  </si>
  <si>
    <t>_8563u$xBLDSS____STAab$aSUPPRESSED.lex</t>
  </si>
  <si>
    <t>probably PRINT_____STAab$aSUPPRESSED.lex</t>
  </si>
  <si>
    <t>UNKNOWN_856u____.lex</t>
  </si>
  <si>
    <t>UNKNOWN;probably PRINT_8563u$xBLDSS____.lex</t>
  </si>
  <si>
    <t>PRINT;UNKNOWN_856u____.lex</t>
  </si>
  <si>
    <t>DIGITAL STORE;PRINT_856#;3u$xBLDSS;u_859ab$aELD+$bejournal;ab$aXLD+$bdatasets;ab$aXLD+$bejournal__ESTa_.lex</t>
  </si>
  <si>
    <t>PRINT_856u_859ab$aXLD+$bUK Web Archive___STAab$aSUPPRESSED.lex</t>
  </si>
  <si>
    <t>PRINT;UNKNOWN_856u#____.lex</t>
  </si>
  <si>
    <t>_856#;3u$xBLDSS___ESTa_.lex</t>
  </si>
  <si>
    <t>UNKNOWN_8563u$xBLDSS____.lex</t>
  </si>
  <si>
    <t>___DRTa$aVDEP__STAab$aSUPPRESSED.lex</t>
  </si>
  <si>
    <t>UNKNOWN;probably PRINT_8563u____.lex</t>
  </si>
  <si>
    <t>DIGITAL STORE_____STAab$aSUPPRESSED.lex</t>
  </si>
  <si>
    <t>DIGITAL STORE_856u#____.lex</t>
  </si>
  <si>
    <t>DIGITAL STORE__859ab$aELD+$bebook_DRTa$aLD-ebooks__.lex</t>
  </si>
  <si>
    <t>UNKNOWN_856u#____.lex</t>
  </si>
  <si>
    <t>PRINT;UNKNOWN;probably PRINT_8563u____.lex</t>
  </si>
  <si>
    <t>PRINT;probably PRINT_856uy____.lex</t>
  </si>
  <si>
    <t>PRINT_856u;uy____.lex</t>
  </si>
  <si>
    <t>PRINT_856uy#____.lex</t>
  </si>
  <si>
    <t>_856uy____.lex</t>
  </si>
  <si>
    <t>DIGITAL STORE;PRINT_856u____.lex</t>
  </si>
  <si>
    <t>PRINT_8563u$xBLDSS_859a$aXLD___.lex</t>
  </si>
  <si>
    <t>PRINT_____STAab$aSUPPRESSED;ab$aSuppressed.lex</t>
  </si>
  <si>
    <t>DIGITAL STORE_856u____STAa$aSUPPRESSED.lex</t>
  </si>
  <si>
    <t>PRINT_8563uy#____.lex</t>
  </si>
  <si>
    <t>PRINT____ESTa_STAab$aSUPPRESSED.lex</t>
  </si>
  <si>
    <t>PRINT_856uy___ESTa_.lex</t>
  </si>
  <si>
    <t>PRINT_856uy;uy$xOther#____.lex</t>
  </si>
  <si>
    <t>PRINT_856u$xOther;uy____.lex</t>
  </si>
  <si>
    <t>PRINT_856u#;uy____.lex</t>
  </si>
  <si>
    <t>PRINT_856uy#;uy$xOther#____.lex</t>
  </si>
  <si>
    <t>PRINT_8563u$xOther#;uy____.lex</t>
  </si>
  <si>
    <t>PRINT_8563u;uy____.lex</t>
  </si>
  <si>
    <t>PRINT_856uy$xOther#____.lex</t>
  </si>
  <si>
    <t>PRINT_856uy;uy#____.lex</t>
  </si>
  <si>
    <t>DIGITAL STORE__859ab$aXLD+$bDCW_DRTa$aDCW__.lex</t>
  </si>
  <si>
    <t>PRINT_856u_859ab$aXLD+$bEThOS_DRTa$aETHOS__.lex</t>
  </si>
  <si>
    <t>DIGITAL STORE__859ab$aELD+$bebook___.lex</t>
  </si>
  <si>
    <t>_8563u$xBLDSS;3uy_859ab$aXLD+$bMarcive___.lex</t>
  </si>
  <si>
    <t>NO SHELFMARK_856u_859ab$aELD+$bejournal___.lex</t>
  </si>
  <si>
    <t>DIGITAL STORE_8563u$xBLDSS_859ab$aELD+$bejournal__ESTa_.lex</t>
  </si>
  <si>
    <t>DIGITAL STORE__859ab$aXLD+$bGOOGLEBOOKS_DRTa$aGOOGLEBOOKS__.lex</t>
  </si>
  <si>
    <t>DIGITAL STORE__859ab$aXLD+$bDCW;ab$aXLD+$bGOOGLEBOOKS_DRTa$aDCW;a$aGOOGLEBOOKS__.lex</t>
  </si>
  <si>
    <t>PRINT_856uy$xOther$xOther$xOther$xOther$xOther#____.lex</t>
  </si>
  <si>
    <t>DIGITAL STORE__859ab$aXLD+$bGOGLEBOOKS;ab$aXLD+$bGOOGLEBOOKS_DRTa$aGOGLEBOOKS;a$aGOOGLEBOOKS__.lex</t>
  </si>
  <si>
    <t>DIGITAL STORE_8563u_859ab$aXLD+$bGOOGLEBOOKS_DRTa$aGOOGLEBOOKS__.lex</t>
  </si>
  <si>
    <t>DIGITAL STORE__859ab$aELD+$bescore_DRTa$aLD-escores__.lex</t>
  </si>
  <si>
    <t>DIGITAL STORE__859ab$aELD+$bescore_DRTa$aLD-escores_ESTa_.lex</t>
  </si>
  <si>
    <t>_8563u$xBLDSS_859ab$aXLD+$bejournal___.lex</t>
  </si>
  <si>
    <t>DIGITAL STORE_856u_859ab$aELD+$bebook;ab$aELD+$bejournal_DRTa$aLD-ebooks__.lex</t>
  </si>
  <si>
    <t>DIGITAL STORE_856u_859ab$aELD+$bebook___.lex</t>
  </si>
  <si>
    <t>_856uy_859ab$aXLD+$bUK Web Archive___.lex</t>
  </si>
  <si>
    <t>DIGITAL STORE__859ab$aELDzJapan.+$bebook_DRTa$aLD-ebooks__.lex</t>
  </si>
  <si>
    <t>DIGITAL STORE_856uy__DRTa$aGOOGLEBOOKS__.lex</t>
  </si>
  <si>
    <t>UNKNOWN_856u#____STAab$aSUPPRESSED.lex</t>
  </si>
  <si>
    <t>_8563u$xBLDSS_859ab$aXLD+$bejournal__ESTa_.lex</t>
  </si>
  <si>
    <t>_8563u$xBLDSS_859ab$aXLD+$be-journal__ESTa_.lex</t>
  </si>
  <si>
    <t>PRINT_856uy$xOther$xOther$xOther$xOther$xOther$xOther#____.lex</t>
  </si>
  <si>
    <t>DIGITAL STORE;probably PRINT_____.lex</t>
  </si>
  <si>
    <t>DIGITAL STORE_8563u$xOther#_859ab$aXLD+$bGOOGLEBOOKS_DRTa$aGOOGLEBOOKS__.lex</t>
  </si>
  <si>
    <t>_8563u$xBLDSS_859abx$aXLD+$bejournal___.lex</t>
  </si>
  <si>
    <t>___DRTa$aLD-ebooks__.lex</t>
  </si>
  <si>
    <t>_8563u$xBLDSS_859ab$aORR+$bejournal__ESTa_.lex</t>
  </si>
  <si>
    <t>DIGITAL STORE___DRTa$aGOOGLEBOOKS__.lex</t>
  </si>
  <si>
    <t>DIGITAL STORE__859ab$aXLD+$bWW1_DRTa$aWW1__.lex</t>
  </si>
  <si>
    <t>_8563u_859ab$aORR+$bpurchased ebook___.lex</t>
  </si>
  <si>
    <t>NO SHELFMARK__859ab$aXLD+$bGOOGLEBOOKS_DRTa$aGOOGLEBOOKS__.lex</t>
  </si>
  <si>
    <t>PRINT;probably PRINT_856u$xBLDSS____.lex</t>
  </si>
  <si>
    <t>PRINT_856uy#_859ab$aORR+$bOrganisation for Economic Co-operation and Development___.lex</t>
  </si>
  <si>
    <t>DIGITAL STORE;PRINT__859ab$aXLD+$bDCW_DRTa$aDCW__.lex</t>
  </si>
  <si>
    <t>_856u;u#_859ab$aORR+$bSAE mobilus purchased ejournal database___.lex</t>
  </si>
  <si>
    <t>DIGITAL STORE;PRINT__859ab$aXLD+$bGOOGLEBOOKS_DRTa$aGOOGLEBOOKS__.lex</t>
  </si>
  <si>
    <t>__859ab$aELD+$bebook___.lex</t>
  </si>
  <si>
    <t>__859ab$aXLD+$bMS Digitised_DRTa$aMSD__.lex</t>
  </si>
  <si>
    <t>__859ab$aXLD+$bMS Digitised_DRTa$aMSD__STAab$aSUPPRESSED.lex</t>
  </si>
  <si>
    <t>DIGITAL STORE__859ab$aXLD+$bMS Digitised;ab$aXLD+$bMSD_DRTa$aMSD__STAab$aSUPPRESSED.lex</t>
  </si>
  <si>
    <t>DIGITAL STORE__859ab$aXLD+$bMS Digitised;ab$aXLD+$bMSD_DRTa$aMSD__.lex</t>
  </si>
  <si>
    <t>NO SHELFMARK__859ab$aXLD+$bdatasets___.lex</t>
  </si>
  <si>
    <t>PRINT;UNKNOWN;probably PRINT_856u#____.lex</t>
  </si>
  <si>
    <t>DIGITAL STORE_856u#_859a$aELD___.lex</t>
  </si>
  <si>
    <t>NO SHELFMARK_856u_859ab$aORR+$bpurchased ebook___.lex</t>
  </si>
  <si>
    <t>_856u_859ab$aORR+$bpurchased ebook___.lex</t>
  </si>
  <si>
    <t>__859ab$aORR+$bpurchased ebook___.lex</t>
  </si>
  <si>
    <t>_856u$xOther_859ab$aORR+$bpurchased ebook___.lex</t>
  </si>
  <si>
    <t>DIGITAL STORE_856uy____.lex</t>
  </si>
  <si>
    <t>PRINT_856u;uy$xOther$xOther$xOther$xOther$xOther#____.lex</t>
  </si>
  <si>
    <t>_8563u$xBLDSS;u_859ab$aORR+$bejournal___.lex</t>
  </si>
  <si>
    <t>DIGITAL STORE_8563u;u#____.lex</t>
  </si>
  <si>
    <t>_856#;3u$xBLDSS_859abb$aORR+$bejournal+ejournal___.lex</t>
  </si>
  <si>
    <t>__859ab$aXLD+$bGOOGLEBOOKS_DRTa$aGOOGLEBOOKS__STAab$aSUPPRESSED.lex</t>
  </si>
  <si>
    <t>DIGITAL STORE_856u_859ab$aXLD+$bGOOGLEBOOKS_DRTa$aGOOGLEBOOKS__.lex</t>
  </si>
  <si>
    <t>__859ab$aORR+$bdonated ebook___.lex</t>
  </si>
  <si>
    <t>PRINT_856#_859ab$aXLD+$bUK Web Archive___STAab$aSUPPRESSED.lex</t>
  </si>
  <si>
    <t>PRINT_856uy_859ab$aXLD+$bUK Web Archive___.lex</t>
  </si>
  <si>
    <t>NO SHELFMARK_8563u$xBLDSS;u___ESTa_.lex</t>
  </si>
  <si>
    <t>probably PRINT__859ab$aXLD+$bdatasets___.lex</t>
  </si>
  <si>
    <t>_856u#;uy_859ab$aXLD+$bdatasets___.lex</t>
  </si>
  <si>
    <t>_856u_859ab$aXLD+$bdatasets___.lex</t>
  </si>
  <si>
    <t>UNKNOWN_856u____STAab$aSUPPRESSED.lex</t>
  </si>
  <si>
    <t>PRINT_856uy$xOther____.lex</t>
  </si>
  <si>
    <t>DIGITAL STORE__859ab$aXLD+$bWW1_DRTa$aWW1__STAab$aSUPPRESSED.lex</t>
  </si>
  <si>
    <t>UNKNOWN__859ab$aXLD+$bWW1_DRTa$aWW1__.lex</t>
  </si>
  <si>
    <t>DIGITAL STORE___DRTa$aWW1__.lex</t>
  </si>
  <si>
    <t>DIGITAL STORE_8563u$xBLDSS;u_859ab$aELD+$bejournal;abj$aXLD+$bejournal___.lex</t>
  </si>
  <si>
    <t>PRINT_856u#_859ab$aELD+$bejournal___.lex</t>
  </si>
  <si>
    <t>_856y#_859ab$aXLD+$bdatasets___.lex</t>
  </si>
  <si>
    <t>__859ab$aXLD+$bEThOS_DRTa$aETHOS__.lex</t>
  </si>
  <si>
    <t>PRINT;probably PRINT__859ab$aXLD+$bEThOS_DRTa$aETHOS__.lex</t>
  </si>
  <si>
    <t>_856uy_859ab$aXLD+$bCambridge Digital Library___.lex</t>
  </si>
  <si>
    <t>_856uy#_859ab$aXLD+$bCambridge Digital Library___.lex</t>
  </si>
  <si>
    <t>PRINT_____STAadb$aSUPPRESSED.lex</t>
  </si>
  <si>
    <t>PRINT_856uy;uy#_859ab$aXLD+$bMarcive___.lex</t>
  </si>
  <si>
    <t>PRINT_856uy_859ab$aXLD+$bMarcive___.lex</t>
  </si>
  <si>
    <t>NO SHELFMARK_856u_859ab$aXLD+$bUK Web Archive___STAab$aSUPPRESSED.lex</t>
  </si>
  <si>
    <t>PRINT_____STAb.lex</t>
  </si>
  <si>
    <t>DIGITAL STORE_856u____.lex</t>
  </si>
  <si>
    <t>PRINT;UNKNOWN_8563u#____.lex</t>
  </si>
  <si>
    <t>_856uy#_859ab$aXLD+$bdatasets___.lex</t>
  </si>
  <si>
    <t>PRINT_856u_859ab$aXLD+$bEThOS_DRTa$aETHOS__STAab$aSUPPRESSED.lex</t>
  </si>
  <si>
    <t>PRINT__859ab$aXLD+$bEThOS_DRTa$aETHOS__STAab$aSUPPRESSED.lex</t>
  </si>
  <si>
    <t>PRINT_856#_859ab$aXLD+$bEThOS_DRTa$aETHOS__.lex</t>
  </si>
  <si>
    <t>PRINT;UNKNOWN_8563u;u#____.lex</t>
  </si>
  <si>
    <t>DIGITAL STORE;PRINT_____.lex</t>
  </si>
  <si>
    <t>PRINT_856uy_859ab$aXLD+$bdatasets___.lex</t>
  </si>
  <si>
    <t>UNKNOWN_8563u#____.lex</t>
  </si>
  <si>
    <t>probably PRINT_856u;u#_859ab$aELD+$bejournal___.lex</t>
  </si>
  <si>
    <t>probably PRINT_8563uy____.lex</t>
  </si>
  <si>
    <t>PRINT_8563uy;u____.lex</t>
  </si>
  <si>
    <t>PRINT;probably PRINT_8563uy____.lex</t>
  </si>
  <si>
    <t>__859ab$aXLD+$bMS Digitised;ab$aXLD+$bMSD_DRTa$aMSD__.lex</t>
  </si>
  <si>
    <t>DIGITAL STORE;PRINT_856u_859ab$aELD+$bebook_DRTa$aLD-ebooks__.lex</t>
  </si>
  <si>
    <t>PRINT__859ab$aXLD+$bMS Digitised_DRTa$aMSD__.lex</t>
  </si>
  <si>
    <t>DIGITAL STORE__859a$aXLD_DRTa$aMSD__.lex</t>
  </si>
  <si>
    <t>DIGITAL STORE__859ab$aXLD+$bMSD_DRTa$aMSD__STAab$aSUPPRESSED.lex</t>
  </si>
  <si>
    <t>NO SHELFMARK_856u#_859ab$aXLD+$bUK Web Archive___STAab$aSUPPRESSED.lex</t>
  </si>
  <si>
    <t>NO SHELFMARK_8563u$xBLDSS;u_859ab$aELD+$bejournal;ab$aXLD+$bejournal___.lex</t>
  </si>
  <si>
    <t>PRINT_____STAaa$aSUPPRESSED+Item missing.lex</t>
  </si>
  <si>
    <t>DIGITAL STORE_856uy_859ab$aXLD+$bGOOGLEBOOKS___.lex</t>
  </si>
  <si>
    <t>DIGITAL STORE_856u_859ab$aXLD+$bDCW_DRTa$aDCW__.lex</t>
  </si>
  <si>
    <t>_856uy;y_859ab$aXLD+$bUK Web Archive___.lex</t>
  </si>
  <si>
    <t>DIGITAL STORE;UNKNOWN__859ab$aELD+$bebook_DRTa$aLD-ebooks__.lex</t>
  </si>
  <si>
    <t>PRINT;probably PRINT</t>
  </si>
  <si>
    <t>probably PRINT</t>
  </si>
  <si>
    <t>UNKNOWN;probably PRINT</t>
  </si>
  <si>
    <t>PRINT;UNKNOWN;probably PRINT</t>
  </si>
  <si>
    <t>DIGITAL STORE;probably PRINT</t>
  </si>
  <si>
    <t>abx$aXLD+$bejournal</t>
  </si>
  <si>
    <t>u#</t>
  </si>
  <si>
    <t>3u$xBLDSS</t>
  </si>
  <si>
    <t>u;u#</t>
  </si>
  <si>
    <t>3u$xBLDSS;u</t>
  </si>
  <si>
    <t>3u$xBLDSS;u;u#</t>
  </si>
  <si>
    <t>#</t>
  </si>
  <si>
    <t>3u$xBLDSS;u#</t>
  </si>
  <si>
    <t>#;3u$xBLDSS</t>
  </si>
  <si>
    <t>3u#</t>
  </si>
  <si>
    <t>3u;3u$xBLDSS</t>
  </si>
  <si>
    <t>3u;u#</t>
  </si>
  <si>
    <t>#;3u$xBLDSS;u</t>
  </si>
  <si>
    <t>3u$xOther#</t>
  </si>
  <si>
    <t>3u;3u#</t>
  </si>
  <si>
    <t>u$xOther</t>
  </si>
  <si>
    <t>uy#</t>
  </si>
  <si>
    <t>3uy#</t>
  </si>
  <si>
    <t>uy;uy$xOther#</t>
  </si>
  <si>
    <t>u$xOther;uy</t>
  </si>
  <si>
    <t>u#;uy</t>
  </si>
  <si>
    <t>uy#;uy$xOther#</t>
  </si>
  <si>
    <t>3u$xOther#;uy</t>
  </si>
  <si>
    <t>uy$xOther#</t>
  </si>
  <si>
    <t>uy;uy#</t>
  </si>
  <si>
    <t>3u$xBLDSS;3uy</t>
  </si>
  <si>
    <t>uy$xOther$xOther$xOther$xOther$xOther#</t>
  </si>
  <si>
    <t>uy$xOther$xOther$xOther$xOther$xOther$xOther#</t>
  </si>
  <si>
    <t>u$xBLDSS</t>
  </si>
  <si>
    <t>u;u#;uy</t>
  </si>
  <si>
    <t>u;uy$xOther$xOther$xOther$xOther$xOther#</t>
  </si>
  <si>
    <t>uy$xOther</t>
  </si>
  <si>
    <t>y#</t>
  </si>
  <si>
    <t>Link error</t>
  </si>
  <si>
    <t>ESTAR - Suppressed</t>
  </si>
  <si>
    <t>ESTAR</t>
  </si>
  <si>
    <t>One or more shelfmarks not recognised</t>
  </si>
  <si>
    <t>Print holdings + BLDSS link</t>
  </si>
  <si>
    <t>Print and digital holdings + BLDSS link</t>
  </si>
  <si>
    <t>Link with subfield $y</t>
  </si>
  <si>
    <t>BLDSS link</t>
  </si>
  <si>
    <t>859 $b</t>
  </si>
  <si>
    <t>859 $b ; DRT</t>
  </si>
  <si>
    <t>859 ; DRT</t>
  </si>
  <si>
    <t>Digital holdings [ELD (ebook)]</t>
  </si>
  <si>
    <t>Print and digital holdings + BLDSS link [ELD (ebook)]</t>
  </si>
  <si>
    <t>Print and digital holdings [ELD (ebook)]</t>
  </si>
  <si>
    <t>859 on print shelfmark</t>
  </si>
  <si>
    <t>Digital holdings [ELD (escore)]</t>
  </si>
  <si>
    <t>[ORR (purchased ebook)]</t>
  </si>
  <si>
    <t>Link with subfield $y [XLD (Cambridge Digital Library)]</t>
  </si>
  <si>
    <t>Link with subfield $y [ORR (Alexander Street Press)]</t>
  </si>
  <si>
    <t>Digital holdings + Link with subfield $y [ELD (ebook)]</t>
  </si>
  <si>
    <t>Digital holdings + Link with subfield $y [ELD (ebook) + XLD (EU bookshop)]</t>
  </si>
  <si>
    <t>Link with subfield $y [ORR (JapanKnowledge)]</t>
  </si>
  <si>
    <t>Print holdings + BLDSS link [XLD (datasets)]</t>
  </si>
  <si>
    <t>Link with subfield $y [XLD (datasets)]</t>
  </si>
  <si>
    <t>Print holdings + Link with subfield $y [XLD (datasets)]</t>
  </si>
  <si>
    <t>Digital holdings + Link with subfield $y [XLD (DCW)]</t>
  </si>
  <si>
    <t>Print and digital holdings [XLD (DCW)]</t>
  </si>
  <si>
    <t>Digital holdings + Link with subfield $y [XLD (DCW + Googlebooks)]</t>
  </si>
  <si>
    <t>Link with subfield $y [XLD (edepositIreland)]</t>
  </si>
  <si>
    <t>Link with subfield $y [XLD (EU Bookshop)]</t>
  </si>
  <si>
    <t>Link with subfield $y [XLD (georeferencer)]</t>
  </si>
  <si>
    <t>Digital holdings + Link with subfield $y [XLD (Googlebooks)]</t>
  </si>
  <si>
    <t>Print and digital holdings [XLD (Googlebooks)]</t>
  </si>
  <si>
    <t>Digital holdings + Link with subfield $y [XLD (Googlebooks + MSD)]</t>
  </si>
  <si>
    <t>Link with subfield $y [XLD (Marcive)]</t>
  </si>
  <si>
    <t>Print holdings + Link with subfield $y [XLD (Marcive)]</t>
  </si>
  <si>
    <t>Link with subfield $y [XLD (Non-UK official document)]</t>
  </si>
  <si>
    <t>Link with subfield $y [XLD (UK Web Archive)]</t>
  </si>
  <si>
    <t>Digital holdings + Link with subfield $y [XLD (Googlebooks + France in the Americas)]</t>
  </si>
  <si>
    <t>Digital holdings [ELD (escore)] - ESTAR</t>
  </si>
  <si>
    <t>Print holdings - ESTAR</t>
  </si>
  <si>
    <t>Print holdings + BLDSS link - ESTAR</t>
  </si>
  <si>
    <t>BLDSS link - ESTAR</t>
  </si>
  <si>
    <t>Print and digital holdings + BLDSS link - ESTAR</t>
  </si>
  <si>
    <t>Print holdings + Link with subfield $y - ESTAR</t>
  </si>
  <si>
    <t>BLDSS link - ESTAR - Suppressed</t>
  </si>
  <si>
    <t>Digital holdings + Link with subfield $y [XLD (Googlebooks)] - Suppressed</t>
  </si>
  <si>
    <t>Digital holdings [ELD (ebook)] - Suppressed</t>
  </si>
  <si>
    <t>Digital holdings + Link with subfield $y [ELD (ebook)] - Suppressed</t>
  </si>
  <si>
    <t>Link with subfield $y [ELD (ebook)] - Suppressed</t>
  </si>
  <si>
    <t>Print holdings + BLDSS link [XLD (datasets)] - Suppressed</t>
  </si>
  <si>
    <t>Link with subfield $y [XLD (datasets)] - Suppressed</t>
  </si>
  <si>
    <t>No shelfmark - Suppressed</t>
  </si>
  <si>
    <t>Print holdings + BLDSS link - Suppressed</t>
  </si>
  <si>
    <t>BLDSS link - Suppressed</t>
  </si>
  <si>
    <t>Print holdings + BLDSS link [XLD (datasets)] - ESTAR - Link error</t>
  </si>
  <si>
    <t>Print holdings - ESTAR - Link error</t>
  </si>
  <si>
    <t>Print holdings + BLDSS link - ESTAR - Link error</t>
  </si>
  <si>
    <t>BLDSS link - ESTAR - Link error</t>
  </si>
  <si>
    <t>ESTAR - Link error</t>
  </si>
  <si>
    <t>Digital holdings [ELD (ebook)] - Suppressed - Link error</t>
  </si>
  <si>
    <t>No shelfmark [XLD (UK Web Archive)] - Suppressed - Link error</t>
  </si>
  <si>
    <t>Print holdings - Suppressed - Link error</t>
  </si>
  <si>
    <t>No shelfmark - Suppressed - Link error</t>
  </si>
  <si>
    <t>Suppressed - Link error</t>
  </si>
  <si>
    <t>Digital holdings [XLD (Googlebooks)] - Link error</t>
  </si>
  <si>
    <t>Digital holdings + Link with subfield $y [XLD (Googlebooks)] - Link error</t>
  </si>
  <si>
    <t>Digital holdings [ELD (ebook)] - Link error</t>
  </si>
  <si>
    <t>Print and digital holdings [ELD (ebook)] - Link error</t>
  </si>
  <si>
    <t>[ORR (purchased ebook)] - Link error</t>
  </si>
  <si>
    <t>No shelfmark [ORR (purchased ebook)] - Link error</t>
  </si>
  <si>
    <t>[ORR (SAE mobilus)] - Link error</t>
  </si>
  <si>
    <t>Link with subfield $y [ORR (WHO)] - Link error</t>
  </si>
  <si>
    <t>Link with subfield $y [XLD (datasets)] - Link error</t>
  </si>
  <si>
    <t>Link with subfield $y [XLD (Knowledge Unlatched)] - Link error</t>
  </si>
  <si>
    <t>Link with subfield $y [XLD (Marcive)] - Link error</t>
  </si>
  <si>
    <t>Print holdings + Link with subfield $y [XLD (Marcive)] - Link error</t>
  </si>
  <si>
    <t>Link with subfield $y [XLD (Non-UK official document)] - Link error</t>
  </si>
  <si>
    <t>Link with subfield $y [XLD (UK Web Archive)] - Link error</t>
  </si>
  <si>
    <t>Print holdings - Link error</t>
  </si>
  <si>
    <t>No shelfmark - Link error</t>
  </si>
  <si>
    <t>Print holdings + BLDSS link - Link error</t>
  </si>
  <si>
    <t>No shelfmark + BLDSS link - Link error</t>
  </si>
  <si>
    <t>BLDSS link - Link error</t>
  </si>
  <si>
    <t>Print holdings + Link with subfield $y - Link error</t>
  </si>
  <si>
    <t>Print and digital holdings - Link error</t>
  </si>
  <si>
    <t>Digital holdings + Link with subfield $y [XLD (Googlebooks + MSD)] - Other error</t>
  </si>
  <si>
    <t>Digital holdings + Link with subfield $y [XLD (MSD)] - Other error</t>
  </si>
  <si>
    <t>Digital holdings + Link with subfield $y [ELD (ebook)] - Other error</t>
  </si>
  <si>
    <t>Link with subfield $y [ELD (escore)] - Other error</t>
  </si>
  <si>
    <t>Digital holdings + Link with subfield $y [XLD (Googlebooks)] - Other error</t>
  </si>
  <si>
    <t>Digital holdings [ELD (ebook)] - Suppressed - Link error - Other error</t>
  </si>
  <si>
    <t>Digital holdings - Suppressed - Link error - Other error</t>
  </si>
  <si>
    <t>Digital holdings [ELD (ebook)] - Link error - Other error</t>
  </si>
  <si>
    <t>Digital holdings [ELD (ebook)] - Suppressed - Other error</t>
  </si>
  <si>
    <t>Unknown holdings - Suppressed - Other error</t>
  </si>
  <si>
    <t>Suppressed - Other error</t>
  </si>
  <si>
    <t>Digital holdings [ELD (ebook)] - Other error</t>
  </si>
  <si>
    <t>Print and digital holdings [XLD (MSD)] - Other error</t>
  </si>
  <si>
    <t>Print and digital holdings [ELD (ebook)] - Other error</t>
  </si>
  <si>
    <t>Unknown holdings - Other error</t>
  </si>
  <si>
    <t>Action required</t>
  </si>
  <si>
    <t>Delete 856 without $xBLDSS ; Amend 856 indicators</t>
  </si>
  <si>
    <t>Check individually</t>
  </si>
  <si>
    <t>006114684.lex</t>
  </si>
  <si>
    <t>Category count</t>
  </si>
  <si>
    <t>Delete extra 859</t>
  </si>
  <si>
    <t>Print holdings + Link with subfield $y [British Newspaper Archive]</t>
  </si>
  <si>
    <t>Print holdings + Link with subfield $y [Googlebooks]</t>
  </si>
  <si>
    <t>m-_____.lex</t>
  </si>
  <si>
    <t>No resource [BNB record]</t>
  </si>
  <si>
    <t>m-PRINT_8563uy____.lex</t>
  </si>
  <si>
    <t>m-PRINT_856uy____.lex</t>
  </si>
  <si>
    <t>m-n-PRINT_8563uy____.lex</t>
  </si>
  <si>
    <t>No resource [DSC negative shelfmark with AQN $a X REF]</t>
  </si>
  <si>
    <t>m-n-_____.lex</t>
  </si>
  <si>
    <t>m-n-n-_____.lex</t>
  </si>
  <si>
    <t>n-n-n-_____.lex</t>
  </si>
  <si>
    <t>Print holdings + Link with subfield $y [Digitised score]</t>
  </si>
  <si>
    <t>m-n-PRINT_856uy____.lex</t>
  </si>
  <si>
    <t>m-n-n-PRINT_8563uy____.lex</t>
  </si>
  <si>
    <t>Print holdings + Link with subfield $y [Flickr maps]</t>
  </si>
  <si>
    <t>m-n-n-PRINT_856uy____.lex</t>
  </si>
  <si>
    <t>n-n-n-PRINT_856uy____.lex</t>
  </si>
  <si>
    <t>Print holdings + Link with subfield $y [Proquest U.K. Parliamentary Papers]</t>
  </si>
  <si>
    <t>Delete 856 ; links are not BL resources</t>
  </si>
  <si>
    <t>m-n-n-n-PRINT_8563uy____.lex</t>
  </si>
  <si>
    <t>Print holdings + Link with subfield $y [Crace maps in online gallery] - Link error</t>
  </si>
  <si>
    <t>Link to online gallery no longer valid</t>
  </si>
  <si>
    <t>m-n-n-n-n-PRINT_8563uy____.lex</t>
  </si>
  <si>
    <t>n-n-n-n-n-PRINT_8563uy____.lex</t>
  </si>
  <si>
    <t>Move link from $a to $u</t>
  </si>
  <si>
    <t>Print holdings + Link [XLD (EThOS)]</t>
  </si>
  <si>
    <t>Ethos records do not have 856 $y</t>
  </si>
  <si>
    <t>Print holdings + Link [XLD (EThOS)] - Suppressed</t>
  </si>
  <si>
    <t>Error category</t>
  </si>
  <si>
    <t>Fix before migration</t>
  </si>
  <si>
    <t>Google books records would normally have links</t>
  </si>
  <si>
    <t>Does not affect migration</t>
  </si>
  <si>
    <t>Print holdings - Link error.lex</t>
  </si>
  <si>
    <t>Print holdings + Link [BL viewer] - Link error.lex</t>
  </si>
  <si>
    <t>Print holdings + Link [BL viewer] - Link error</t>
  </si>
  <si>
    <t>020499790.lex</t>
  </si>
  <si>
    <t>Delete 856 $a</t>
  </si>
  <si>
    <t>Link to access.bl.uk - URL format may not work in future</t>
  </si>
  <si>
    <t>Print holdings + Link [Cambeiro] - Link error</t>
  </si>
  <si>
    <t>Print holdings + Link [Cambeiro] - Link error.lex</t>
  </si>
  <si>
    <t>Delete 856 not containing core.cambeiro.com; Delete 856 $9 $z $3;  Check indicators are always 41</t>
  </si>
  <si>
    <t>Print holdings + Link [Casalini] - Link error</t>
  </si>
  <si>
    <t>Print holdings + Link [Casalini] - Link error.lex</t>
  </si>
  <si>
    <t>Delete 856 not containing digital.casalini.it; Delete 856 subfields apart from $u;  Check indicators are always 41</t>
  </si>
  <si>
    <t>Delete 856 subfields apart from $u;  Check indicators are always 41 ; Change URL format to https://cepr.org/publications/dp6304</t>
  </si>
  <si>
    <t>Print holdings + Link [CEPR] - Link error</t>
  </si>
  <si>
    <t>Print holdings + Link [CEPR] - Link error.lex</t>
  </si>
  <si>
    <t>Print holdings + Link [FAO] - Link error.lex</t>
  </si>
  <si>
    <t>Print holdings + Link [FAO] - Link error</t>
  </si>
  <si>
    <t>Delete 856 not containing www.fao.org/docrep; Delete 856 subfields apart from $u;  Check indicators are always 41</t>
  </si>
  <si>
    <t>Print holdings + Link [NAP] - Link error.lex</t>
  </si>
  <si>
    <t>Print holdings + Link [NAP] - Link error</t>
  </si>
  <si>
    <t>Delete 856 not containing www.nap.edu/books; Delete 856 subfields apart from $u;  Check indicators are always 41</t>
  </si>
  <si>
    <t>Print holdings + Link [NBER] - Link error</t>
  </si>
  <si>
    <t>Print holdings + Link [NBER] - Link error.lex</t>
  </si>
  <si>
    <t>Delete 856 not containing www.nber.org; Delete 856 subfields apart from $u;  Check indicators are always 41; Change URL format to http://www.nber.org/papers/W14001</t>
  </si>
  <si>
    <t>Do we want to retain these links? If so, do we need subfield $y?</t>
  </si>
  <si>
    <t>Print holdings - Link error 2</t>
  </si>
  <si>
    <t>Link with subfield $y [XLD (Marcive)] - Link error.lex</t>
  </si>
  <si>
    <t>Delete 856 not containing purl.fdlp.gov AND $yUS Federal Government Document ;  Delete subfields other than $3 $u $y $z ; Check contents of subfield $z</t>
  </si>
  <si>
    <t>Suppressed - Link error.lex</t>
  </si>
  <si>
    <t>Links are not of the correct form, but without links there is no resource attached to the record</t>
  </si>
  <si>
    <t>Someone needs to check these records to determine whether the link is an integral part of the record (in which case subfield $y may need to be added) or whether the link should be deleted (in which case there is no resource associated with the record)</t>
  </si>
  <si>
    <t>Various non-standard, all with subfield $y</t>
  </si>
  <si>
    <t>Various non-standard, without $y</t>
  </si>
  <si>
    <t>Link error.lex</t>
  </si>
  <si>
    <t>Check required</t>
  </si>
  <si>
    <t>Check 856 indicators are 41 ; check how this will work with Alma</t>
  </si>
  <si>
    <t>Link with subfield $y [ORR (OECD)]</t>
  </si>
  <si>
    <t>Amend 859</t>
  </si>
  <si>
    <t>One or more shelfmarks missing</t>
  </si>
  <si>
    <t>Amend 856 indicators to 40</t>
  </si>
  <si>
    <t>Print holdings + BLDSS link - Link error.lex</t>
  </si>
  <si>
    <t>Print holdings - Suppressed - Link error.lex</t>
  </si>
  <si>
    <t>BLDSS link - Link error.lex</t>
  </si>
  <si>
    <t>Amend STA</t>
  </si>
  <si>
    <t>Shelfmark pending</t>
  </si>
  <si>
    <t>Infer shelfmark from print version?</t>
  </si>
  <si>
    <t>Add 859</t>
  </si>
  <si>
    <t>Shelfmark in subfield $b not $j</t>
  </si>
  <si>
    <t>One incomplete shelfmark</t>
  </si>
  <si>
    <t>Digital holdings + Link with subfield $y [XLD (UK Web Archive)]</t>
  </si>
  <si>
    <t>DIGITAL</t>
  </si>
  <si>
    <t>Shelfmark "e-media" is usually used for CD-ROMs &amp; similar. Not sure the shelfmark actually does anything - surely this is an online resource only? In which case, can we delete the 852s?</t>
  </si>
  <si>
    <t>Add subfield $y to 856</t>
  </si>
  <si>
    <t>Delete 856 without $u</t>
  </si>
  <si>
    <t>Delete 856 $z ; Add 856 $y</t>
  </si>
  <si>
    <t>Move URL in 856 to subfield $u ; Add 856 $y</t>
  </si>
  <si>
    <t>Why does this look like a print shelfmark?</t>
  </si>
  <si>
    <t>Print holdings + Link with subfield $y [ORR (OECD)]  - Other error</t>
  </si>
  <si>
    <t>This is a Google Books record; why does it have an EST field?</t>
  </si>
  <si>
    <t>Delete 859</t>
  </si>
  <si>
    <t>Print holdings + BLDSS link - Other error</t>
  </si>
  <si>
    <t>Shelfmark is gobbledegook</t>
  </si>
  <si>
    <t>Shelfmarks in 852 and 979 are the same ; 859 on print shelfmark</t>
  </si>
  <si>
    <t>Has digital holding been added to wrong record?</t>
  </si>
  <si>
    <t>Delete 856</t>
  </si>
  <si>
    <t>What type of digital resource?</t>
  </si>
  <si>
    <t>Delete 852</t>
  </si>
  <si>
    <t>Marcive records should not have shelfmarks</t>
  </si>
  <si>
    <t>Delete $z from 856</t>
  </si>
  <si>
    <t>Policy decision required</t>
  </si>
  <si>
    <t>BLDSS link + Link with subfield $y [XLD (Marcive)] - Other error</t>
  </si>
  <si>
    <t>Links redirect to wayback machine &amp; pubmed. Make this BLDSS only?</t>
  </si>
  <si>
    <t>Digital holdings [VDEP] - Suppressed - Link error</t>
  </si>
  <si>
    <t>Digital holdings [VDEP] - Suppressed</t>
  </si>
  <si>
    <t>Digital holdings [VDEP] - Suppressed - Link error.lex</t>
  </si>
  <si>
    <t>[VDEP] - Suppressed - Link error.lex</t>
  </si>
  <si>
    <t>Digital holdings [VDEP] - Suppressed - Link error - Other error</t>
  </si>
  <si>
    <t>No resource [VDEP] - Suppressed - Link error</t>
  </si>
  <si>
    <t>No resource [VDEP] - Suppressed</t>
  </si>
  <si>
    <t>DIGITAL;NO SHELFMARK</t>
  </si>
  <si>
    <t>Analytics of digital holdings - Other error</t>
  </si>
  <si>
    <t>Should be analytics only, without holdings</t>
  </si>
  <si>
    <t>n-DIGITAL STORE_____.lex</t>
  </si>
  <si>
    <t>What kind of digital holdings?</t>
  </si>
  <si>
    <t>Digital holdings - Other error</t>
  </si>
  <si>
    <t>No resource [XLD (MSD)] - Other error</t>
  </si>
  <si>
    <t>Various non-standard, including $3BLDSS, without $y</t>
  </si>
  <si>
    <t>No resource [ORR (donated ebook)]</t>
  </si>
  <si>
    <t>Add DRT</t>
  </si>
  <si>
    <t>Print and digital holdings + BLDSS link.lex</t>
  </si>
  <si>
    <t>Print holdings + Link with subfield $y</t>
  </si>
  <si>
    <t>Print holdings + Link with subfield $y.lex</t>
  </si>
  <si>
    <t>3uy or uy</t>
  </si>
  <si>
    <t>Newspapers</t>
  </si>
  <si>
    <t>Print holdings - Other error</t>
  </si>
  <si>
    <t>Delete 856 without subfield $y</t>
  </si>
  <si>
    <t>Shelfmark in wrong subfield</t>
  </si>
  <si>
    <t>Move shelfmark to subfield $j ; Delete 856</t>
  </si>
  <si>
    <t>Physical resource?</t>
  </si>
  <si>
    <t>Ingested digital resource</t>
  </si>
  <si>
    <t>Linked-to electronic resource</t>
  </si>
  <si>
    <t>BLDSS</t>
  </si>
  <si>
    <t>Expected but not present</t>
  </si>
  <si>
    <t>No resource [ELD (ebook)]</t>
  </si>
  <si>
    <t>No resource [ELD (ebook)].lex</t>
  </si>
  <si>
    <t>ELD</t>
  </si>
  <si>
    <t>Record status</t>
  </si>
  <si>
    <t>Suppressed</t>
  </si>
  <si>
    <t>No resource [ELD (ebook)] - Link error</t>
  </si>
  <si>
    <t>No resource [ELD (ebook)] - Link error.lex</t>
  </si>
  <si>
    <t>No resource ; 859 missing</t>
  </si>
  <si>
    <t>No resource ; DRT missing</t>
  </si>
  <si>
    <t>No resource [ELD (ebook)] - Other error</t>
  </si>
  <si>
    <t>No resource [ELD (ebook)] - Suppressed</t>
  </si>
  <si>
    <t>No resource [ELD (ebook)] - Suppressed.lex</t>
  </si>
  <si>
    <t>No resource ; STA</t>
  </si>
  <si>
    <t>No resource [ELD (ebook)] - Suppressed - Link error</t>
  </si>
  <si>
    <t>No resource [ELD (ebook)] - Suppressed - Link error.lex</t>
  </si>
  <si>
    <t>No resource [ELD (ebook)] - Suppressed - Other error</t>
  </si>
  <si>
    <t>No resource [ELD (ebook)] - Suppressed - Other error.lex</t>
  </si>
  <si>
    <t>ORR</t>
  </si>
  <si>
    <t>XLD</t>
  </si>
  <si>
    <t>Various, without $y</t>
  </si>
  <si>
    <t>No resource [ORR (JapanKnowledge)]</t>
  </si>
  <si>
    <t>No resource [ORR (JapanKnowledge)].lex</t>
  </si>
  <si>
    <t>ELD / ORR / XLD</t>
  </si>
  <si>
    <t>No resource ; unclear whether an ingested or linked-to resource is expected</t>
  </si>
  <si>
    <t>No resource ; unclear whether an ingested or linked-to resource is expected - if linked-to, then 856 fields need amending</t>
  </si>
  <si>
    <t>Record exists for acquisitions purposes. Should it be suppressed?</t>
  </si>
  <si>
    <t>No resource - Other error</t>
  </si>
  <si>
    <t>016684388.lex</t>
  </si>
  <si>
    <t>016300703.lex</t>
  </si>
  <si>
    <t>BNB record</t>
  </si>
  <si>
    <t>Resource expected but not present</t>
  </si>
  <si>
    <t>No resource ; 859</t>
  </si>
  <si>
    <t>No resource ; No URL in 856</t>
  </si>
  <si>
    <t>No resource [XLD (datasets)] - Link error</t>
  </si>
  <si>
    <t>No resource - Suppressed - Link error - Other error</t>
  </si>
  <si>
    <t>Delete 856 ; Delete 869</t>
  </si>
  <si>
    <t>No resource [XLD (datasets)] - Suppressed - Link error</t>
  </si>
  <si>
    <t>No resource [XLD (datasets)] - Suppressed - Link error.lex</t>
  </si>
  <si>
    <t>No resource - Suppressed - Link error - Other error.lex</t>
  </si>
  <si>
    <t>No resource [XLD (Googlebooks)] - Suppressed</t>
  </si>
  <si>
    <t>?</t>
  </si>
  <si>
    <t>No resource ; digitised in error, so maybe it's correct not to have any resources associated with this record?</t>
  </si>
  <si>
    <t>No resource [XLD (MSD)] - Suppressed</t>
  </si>
  <si>
    <t>Analytics</t>
  </si>
  <si>
    <t>Analytics of digital holdings - Other error.lex</t>
  </si>
  <si>
    <t>BLDSS link.lex</t>
  </si>
  <si>
    <t>m-_8563u$xBLDSS___ESTa_.lex</t>
  </si>
  <si>
    <t>n-_8563u$xBLDSS___ESTa_.lex</t>
  </si>
  <si>
    <t>Delete EST field (containing value 2)</t>
  </si>
  <si>
    <t>Delete EST field (containing value 2) ; Delete 856 without $xBLDSS ; Amend 856 indicators</t>
  </si>
  <si>
    <t>BLDSS link - ESTAR - Suppressed.lex</t>
  </si>
  <si>
    <t>BLDSS link - ESTAR - Link error.lex</t>
  </si>
  <si>
    <t>Non-BLDSS resource expected but not present</t>
  </si>
  <si>
    <t>Either 859 present in error, or non-BLDSS resource missing</t>
  </si>
  <si>
    <t>Various non-standardm with $xBLDSS, without $y</t>
  </si>
  <si>
    <t>859 ; Either 859 present in error, or non-BLDSS resource missing</t>
  </si>
  <si>
    <t>BLDSS link [XLD (Springer e-journal)] - ESTAR - Other error</t>
  </si>
  <si>
    <t>BLDSS link [XLD (Springer e-journal)] - ESTAR - Other error.lex</t>
  </si>
  <si>
    <t>Digital holdings - Suppressed - Link error.lex</t>
  </si>
  <si>
    <t>Add STA $b</t>
  </si>
  <si>
    <t>Add STA $b  ; Delete 856</t>
  </si>
  <si>
    <t>Delete 856 ; add DRT</t>
  </si>
  <si>
    <t>Delete 856 ; Delete 852 without shelfmark</t>
  </si>
  <si>
    <t>Digital holdings - Suppressed - Other error.lex</t>
  </si>
  <si>
    <t>Link with subfield $y expected</t>
  </si>
  <si>
    <t>856 missing</t>
  </si>
  <si>
    <t>Digital holdings [ELD (ebook) + XLD (EU bookshop)] - Link error</t>
  </si>
  <si>
    <t>No resource [XLD (EU Bookshop)]</t>
  </si>
  <si>
    <t>No resource [XLD (EU Bookshop)].lex</t>
  </si>
  <si>
    <t>Physical and electronic format on same record</t>
  </si>
  <si>
    <t>Digital holdings [ELD (ebook) + XLD (EU bookshop)] - Link error.lex</t>
  </si>
  <si>
    <t>Print holdings + Link with subfield $y [XLD (EU Bookshop)] - Other error</t>
  </si>
  <si>
    <t>Print holdings + Link with subfield $y [XLD (EU Bookshop)] - Other error.lex</t>
  </si>
  <si>
    <t>Link with subfield $y [XLD (EU Bookshop)].lex</t>
  </si>
  <si>
    <t>ELD / XLD</t>
  </si>
  <si>
    <t>ORR / XLD</t>
  </si>
  <si>
    <t>Digital holdings [ELD (ebook)] - Link error.lex</t>
  </si>
  <si>
    <t>Add DRT ; Delete 856</t>
  </si>
  <si>
    <t>Amend 859 ; Delete 856</t>
  </si>
  <si>
    <t>Digital holdings [ELD (ebook)] - Suppressed.lex</t>
  </si>
  <si>
    <t>Digital holdings [ELD (ebook)] - Suppressed - Link error.lex</t>
  </si>
  <si>
    <t>Digital holdings [ELD (ebook)] - Suppressed - Other error.lex</t>
  </si>
  <si>
    <t>This is the only escore with an EST field - check</t>
  </si>
  <si>
    <t>Amend 859 ; Add DRT ; Delete 856</t>
  </si>
  <si>
    <t>One 852 lacks shelfmark</t>
  </si>
  <si>
    <t>Digital holdings [VDEP] - Suppressed.lex</t>
  </si>
  <si>
    <t>Digital holdings [VDEP] - Suppressed - Link error - Other error.lex</t>
  </si>
  <si>
    <t>Digital holdings [XLD (DCW + Googlebooks)] - Link error</t>
  </si>
  <si>
    <t>Digital holdings [XLD (DCW + France in the Americas)].lex</t>
  </si>
  <si>
    <t>Link to related resource</t>
  </si>
  <si>
    <t>Digital holdings [XLD (DCW)] - Other error.lex</t>
  </si>
  <si>
    <t>859 ; Google books records would normally have links</t>
  </si>
  <si>
    <t>Digital holdings [XLD (Googlebooks + France in the Americas)] - Link error</t>
  </si>
  <si>
    <t>Digital holdings [XLD (Googlebooks + France in the Americas)] - Link error.lex</t>
  </si>
  <si>
    <t>Digital holdings [XLD (DCW)] - Suppressed.lex</t>
  </si>
  <si>
    <t>Digital holdings [XLD (Googlebooks + MSD)] - Link error - Other error</t>
  </si>
  <si>
    <t>Digital holdings [XLD (Googlebooks + MSD)] - Link error - Other error.lex</t>
  </si>
  <si>
    <t>859 ; DRT ; Google books records would normally have links</t>
  </si>
  <si>
    <t>Amend 859 ; Amend RT</t>
  </si>
  <si>
    <t>Digital holdings [XLD (Googlebooks)] - Link error - Other error</t>
  </si>
  <si>
    <t>Digital holdings [XLD (Googlebooks)] - Suppressed - Link error</t>
  </si>
  <si>
    <t>Digital holdings [XLD (Googlebooks)] - Suppressed - Link error - Other error</t>
  </si>
  <si>
    <t>Digital holdings [XLD (Googlebooks)] - Suppressed - Link error.lex</t>
  </si>
  <si>
    <t>Digital holdings [XLD (Googlebooks)] - Suppressed - Link error - Other error.lex</t>
  </si>
  <si>
    <t>Digital holdings [XLD (MSD + WW1)].lex</t>
  </si>
  <si>
    <t>Digital holdings [XLD (MSD + WW1)] - Other error.lex</t>
  </si>
  <si>
    <t>Digital holdings [XLD (playbill)]</t>
  </si>
  <si>
    <t>Digital holdings [XLD (playbill)] - Other error</t>
  </si>
  <si>
    <t>Digital holdings [XLD (playbill)].lex</t>
  </si>
  <si>
    <t>Digital holdings [XLD (playbill)] - Other error.lex</t>
  </si>
  <si>
    <t>Add 859 $b</t>
  </si>
  <si>
    <t>Various, with $xBLDSS</t>
  </si>
  <si>
    <t>Delete 856 without $xBLDSS ; Amend 856 indicators ; Amend 859</t>
  </si>
  <si>
    <t>Delete 856 without $xBLDSS ; Amend 856 indicators ; Add 859 $b</t>
  </si>
  <si>
    <t>Add 859 ; Add DRT</t>
  </si>
  <si>
    <t>VDEP</t>
  </si>
  <si>
    <t>Digital holdings + BLDSS link [ELD (ebook)] - ESTAR - Other error</t>
  </si>
  <si>
    <t>Digital holdings + BLDSS link [ELD (ebook)] - ESTAR - Other error,lex</t>
  </si>
  <si>
    <t>Delete 859 without $y</t>
  </si>
  <si>
    <t>Delete 859 without $y ; check subfields other than $u, $y</t>
  </si>
  <si>
    <t>Digital holdings + Link with subfield $y [XLD (Googlebooks)] - Link error.lex</t>
  </si>
  <si>
    <t>Various, at least one with $y</t>
  </si>
  <si>
    <t>Digital holdings + Link with subfield $y [XLD (Googlebooks)].lex</t>
  </si>
  <si>
    <t>Digital holdings + Link with subfield $y [XLD (Googlebooks + MSD)] - Other error.lex</t>
  </si>
  <si>
    <t>Digital holdings + Link with subfield $y [XLD (Googlebooks + MSD)].lex</t>
  </si>
  <si>
    <t>Digital holdings + Link with subfield $y [XLD (Googlebooks + France in the Americas)].lex</t>
  </si>
  <si>
    <t>Digital holdings + Link with subfield $y [XLD (DCW)].lex</t>
  </si>
  <si>
    <t>Digital holdings + Link with subfield $y [XLD (DCW + Googlebooks)].lex</t>
  </si>
  <si>
    <t>Digital holdings + Link with subfield $y [ELD (ebook) + XLD (EU bookshop)].lex</t>
  </si>
  <si>
    <t>Digital holdings + Link with subfield $y [ELD (ebook)].lex</t>
  </si>
  <si>
    <t>Digital holdings + Link with subfield $y [ELD (ebook)] - Other error.lex</t>
  </si>
  <si>
    <t>Digital holdings + Link with subfield $y [ELD (ebook)] - Suppressed.lex</t>
  </si>
  <si>
    <t>Digital holdings + Link with subfield $y [XLD (Googlebooks)] - Suppressed.lex</t>
  </si>
  <si>
    <t>Digital holdings + Link with subfield $y [XLD (MSD)] - Other error.lex</t>
  </si>
  <si>
    <t>3u or u</t>
  </si>
  <si>
    <t>Check if these are resources where the only holdings are in ESTAR</t>
  </si>
  <si>
    <t>ESTAR - Link error.lex</t>
  </si>
  <si>
    <t>ESTAR.lex</t>
  </si>
  <si>
    <t>ESTAR - Suppressed.lex</t>
  </si>
  <si>
    <t>Some of these belong in other categories</t>
  </si>
  <si>
    <t>Link with subfield $y [ELD (ebook)] - Suppressed.lex</t>
  </si>
  <si>
    <t>Link with subfield $y [ELD (escore)] - Other error.lex</t>
  </si>
  <si>
    <t>uyz</t>
  </si>
  <si>
    <t>Amend URL to https://doi.org/10.5063/AA/knb.111.2 ; delete subfield $z from 856</t>
  </si>
  <si>
    <t>Notes on errors</t>
  </si>
  <si>
    <t>There should be an ingested digital copy and a physical copy somewhere</t>
  </si>
  <si>
    <t>Link with subfield $y [XLD (Googlebooks)] - Other error</t>
  </si>
  <si>
    <t>Link with subfield $y [XLD (Googlebooks)] - Other error.lex</t>
  </si>
  <si>
    <t>Link with subfield $y [XLD (georeferencer)].lex</t>
  </si>
  <si>
    <t>Link with subfield $y [XLD (edepositIreland)].lex</t>
  </si>
  <si>
    <t>Link with subfield $y [XLD (datasets)] - Suppressed.lex</t>
  </si>
  <si>
    <t>Link with subfield $y [XLD (datasets)].lex</t>
  </si>
  <si>
    <t>Link with subfield $y [ORR (WHO)] - Link error.lex</t>
  </si>
  <si>
    <t>Link with subfield $y [ORR (OECD)].lex</t>
  </si>
  <si>
    <t>Link with subfield $y [ORR (JapanKnowledge)].lex</t>
  </si>
  <si>
    <t>Link with subfield $y [ORR (Alexander Street Press)].lex</t>
  </si>
  <si>
    <t>Check URLs and remove subfield $z from 856</t>
  </si>
  <si>
    <t>URLs do not work</t>
  </si>
  <si>
    <t>Link with subfield $y [XLD (Knowledge Unlatched)] - Link error.lex</t>
  </si>
  <si>
    <t>Link with subfield $y [XLD (Marcive)].lex</t>
  </si>
  <si>
    <t>uy or 3uy</t>
  </si>
  <si>
    <t>Link with subfield $y [XLD (Non-UK official document)].lex</t>
  </si>
  <si>
    <t>Delete 856 without $y ; check 856 indicators</t>
  </si>
  <si>
    <t>Link with subfield $y [XLD (Non-UK official document)] - Link error.lex</t>
  </si>
  <si>
    <t>Check why there is no resource</t>
  </si>
  <si>
    <t>DSC negative shelfmark</t>
  </si>
  <si>
    <t>One shelfmark missing</t>
  </si>
  <si>
    <t>Print holdings + No shelfmark - ESTAR</t>
  </si>
  <si>
    <t>Print holdings + No shelfmark - ESTAR.lex</t>
  </si>
  <si>
    <t>m-NO SHELFMARK_____.lex</t>
  </si>
  <si>
    <t>m-n-NO SHELFMARK_____.lex</t>
  </si>
  <si>
    <t>n-n-NO SHELFMARK_____.lex</t>
  </si>
  <si>
    <t>m-No shelfmark - Link error.lex</t>
  </si>
  <si>
    <t>Print holdings - Link error - Other error</t>
  </si>
  <si>
    <t>format conflict.lex</t>
  </si>
  <si>
    <t>Format conflict</t>
  </si>
  <si>
    <t>Subscription ended.lex</t>
  </si>
  <si>
    <t>Subscription ended</t>
  </si>
  <si>
    <t>Can this record be deleted?</t>
  </si>
  <si>
    <t>Subscription ended - BNB record.lex</t>
  </si>
  <si>
    <t>Subscription ended - BNB record</t>
  </si>
  <si>
    <t>Can record be converted to BNB record only, with no holdings</t>
  </si>
  <si>
    <t>m-n-No shelfmark - Link error.lex</t>
  </si>
  <si>
    <t>n-n-No shelfmark - Link error.lex</t>
  </si>
  <si>
    <t>Records must be checked individually</t>
  </si>
  <si>
    <t>012468650.lex</t>
  </si>
  <si>
    <t>m-NO SHELFMARK_____STAab$aSUPPRESSED.lex</t>
  </si>
  <si>
    <t>m-n-NO SHELFMARK_____STAab$aSUPPRESSED.lex</t>
  </si>
  <si>
    <t>852 suggests print, but 338 suggests online, and 856 present ; records must be checked individually</t>
  </si>
  <si>
    <t>No shelfmark - Suppressed.lex</t>
  </si>
  <si>
    <t>STA ; shelfmark missing ; record should be checked</t>
  </si>
  <si>
    <t>No shelfmark - Suppressed - Other error.lex</t>
  </si>
  <si>
    <t>Japanese.lex</t>
  </si>
  <si>
    <t>016871784.lex</t>
  </si>
  <si>
    <t>Delete extra 852</t>
  </si>
  <si>
    <t>No shelfmark in record ; may be acquisition record</t>
  </si>
  <si>
    <t>Delete extra 852 ; Delete 856</t>
  </si>
  <si>
    <t>m-NO SHELFMARK_856u_859ab$aELD+$bejournal___.lex</t>
  </si>
  <si>
    <t>Check whether this is a linked-to or ingested resource, and amend 852 / 856 accordingly</t>
  </si>
  <si>
    <t>Check 852 without shelfmark</t>
  </si>
  <si>
    <t>Delete 852 without $j</t>
  </si>
  <si>
    <t>852 ; Google books records would normally have links</t>
  </si>
  <si>
    <t>m-NO SHELFMARK_8563u$xBLDSS____.lex</t>
  </si>
  <si>
    <t>n-NO SHELFMARK_8563u$xBLDSS____.lex</t>
  </si>
  <si>
    <t>016541202_016011116.lex</t>
  </si>
  <si>
    <t>n-NO SHELFMARK_8563u$xBLDSS___ESTa_.lex</t>
  </si>
  <si>
    <t>012432674.lex</t>
  </si>
  <si>
    <t>Print holdings + BLDSS link - ESTAR - Other error</t>
  </si>
  <si>
    <t>Print and digital holdings + BLDSS link - ESTAR - Other error</t>
  </si>
  <si>
    <t>Print and digital holdings + BLDSS link - ESTAR - Other error.lex</t>
  </si>
  <si>
    <t>online-m-No shelfmark + BLDSS link - Link error</t>
  </si>
  <si>
    <t>m-NO SHELFMARK_8563u;3u$xBLDSS____.lex</t>
  </si>
  <si>
    <t>n-NO SHELFMARK_8563u;3u$xBLDSS____.lex</t>
  </si>
  <si>
    <t>Print holdings + BLDSS link - Link error - Other error</t>
  </si>
  <si>
    <t>Delete 856 without $xBLDSS</t>
  </si>
  <si>
    <t>Check whether 852 should be deleted</t>
  </si>
  <si>
    <t>3u$xBLDSS + various non-standard</t>
  </si>
  <si>
    <t>Print holdings - ESTAR - Link error.lex</t>
  </si>
  <si>
    <t>Digital holdings + Link [XLD (EThOS)] - Other error</t>
  </si>
  <si>
    <t>One or more shelfmarks missing ; Ethos records do not have 856 $y</t>
  </si>
  <si>
    <t>Y (Ethos records do not have 856 $y)</t>
  </si>
  <si>
    <t>Digital holdings + Link [XLD (EThOS)] - Other error.lex</t>
  </si>
  <si>
    <t>m-No shelfmark + Link with subfield $y.lex</t>
  </si>
  <si>
    <t>n-No shelfmark + Link with subfield $y.lex</t>
  </si>
  <si>
    <t>Print holdings + Link with subfield $y - Other error</t>
  </si>
  <si>
    <t>No shelfmark in record ; check whether link should be present or not</t>
  </si>
  <si>
    <t>Link with subfield $y [XLD (Marcive)] - Other error</t>
  </si>
  <si>
    <t>Link with subfield $y [XLD (Marcive)] - Other error.lex</t>
  </si>
  <si>
    <t>FMT should possibly be SE not BK ; add 859 and DRT to indicate type of digital resource</t>
  </si>
  <si>
    <t>Print and digital should not be on same record</t>
  </si>
  <si>
    <t>Add 859 and DRT</t>
  </si>
  <si>
    <t>859, DRT missing</t>
  </si>
  <si>
    <t>Print and digital holdings [ELD (ebook)] - ESTAR - Other error</t>
  </si>
  <si>
    <t>Print and digital holdings [ELD (ebook)] - ESTAR - Other error.lex</t>
  </si>
  <si>
    <t>Print and digital holdings - Suppressed - Other error</t>
  </si>
  <si>
    <t>Print and digital holdings [ELD (ebook)].lex</t>
  </si>
  <si>
    <t>Print and digital holdings - Suppressed - Other error.lex</t>
  </si>
  <si>
    <t>Print and digital holdings [ELD (ebook)] - Other error.lex</t>
  </si>
  <si>
    <t>1-DIGITAL STORE;PRINT__859ab$aXLD+$bMS Digitised;ab$aXLD+$bMSD_DRTa$aMSD__.lex</t>
  </si>
  <si>
    <t>859 ; 1 shelfmark looks very odd</t>
  </si>
  <si>
    <t>Add 859 ; Microform copy should be on print record, not this one</t>
  </si>
  <si>
    <t>Print and digital holdings + BLDSS link - ESTAR.lex</t>
  </si>
  <si>
    <t>Print and digital holdings [XLD (MSD)] - Other error.lex</t>
  </si>
  <si>
    <t>Print and digital holdings + BLDSS link [ELD (ebook)].lex</t>
  </si>
  <si>
    <t>Delete 859 for XLD datasets</t>
  </si>
  <si>
    <t>Delete 859 $j</t>
  </si>
  <si>
    <t>Print and digital holdings + Link with subfield $y [XLD (Googlebooks)] - Other error</t>
  </si>
  <si>
    <t>Physical and electronic Google books should be on different records</t>
  </si>
  <si>
    <t>Split record / check for other entries</t>
  </si>
  <si>
    <t>Print and digital holdings + Link with subfield $y [XLD (Googlebooks)] - Other error.lex</t>
  </si>
  <si>
    <t>Seems odd to have ESTAR records for print material</t>
  </si>
  <si>
    <t>n-Print holdings - ESTAR.lex</t>
  </si>
  <si>
    <t>m-Print holdings - ESTAR.lex</t>
  </si>
  <si>
    <t>EELD instead of ELD in shelfmark</t>
  </si>
  <si>
    <t>Amend shelfmark ; Delete 856</t>
  </si>
  <si>
    <t>018062368.lex</t>
  </si>
  <si>
    <t>Shelfmark "e-media" is usually used for CD-ROMs &amp; similar</t>
  </si>
  <si>
    <t>Digital holdings [ELD (emap)] - Suppressed</t>
  </si>
  <si>
    <t>Digital holdings [ELD (emap)] - Suppressed.lex</t>
  </si>
  <si>
    <t>Shelfmark "e-media" is usually used for CD-ROMs &amp; similar ; 859 $b ; DRT</t>
  </si>
  <si>
    <t>Digital holdings [ELD] - Suppressed - Other error</t>
  </si>
  <si>
    <t>Digital holdings [ELD] - Suppressed - Other error.lex</t>
  </si>
  <si>
    <t>m-Print holdings + BLDSS link - ESTAR.lex</t>
  </si>
  <si>
    <t>n-Print holdings + BLDSS link - ESTAR.lkex</t>
  </si>
  <si>
    <t>m-Print holdings + BLDSS link - ESTAR - Link error.lex</t>
  </si>
  <si>
    <t>n-Print holdings + BLDSS link - ESTAR - Link error.lex</t>
  </si>
  <si>
    <t>Print holdings + BLDSS link - Suppressed.lex</t>
  </si>
  <si>
    <t>Various non-standard, including $xBLDSS</t>
  </si>
  <si>
    <t>Check whether 'datasets' is appropriate</t>
  </si>
  <si>
    <t>Print holdings + BLDSS link [XLD (datasets)].lex</t>
  </si>
  <si>
    <t>Print holdings + BLDSS link [XLD (datasets)] - ESTAR - Link error.lex</t>
  </si>
  <si>
    <t>Print holdings + BLDSS link [XLD (datasets)] - Suppressed.lex</t>
  </si>
  <si>
    <t>Print holdings + Link with subfield $y [Flickr maps] - Suppressed</t>
  </si>
  <si>
    <t>Print holdings + Link with subfield $y [Flickr maps] - Suppressed.lex</t>
  </si>
  <si>
    <t>Print holdings + Link with subfield $y [Flickr maps] - Other error</t>
  </si>
  <si>
    <t>Check 856 indicators are 41 ; check how this will work with Alma ; Delete 859</t>
  </si>
  <si>
    <t>Print holdings + Link with subfield $y [Flickr maps] - Other error.lex</t>
  </si>
  <si>
    <t>STA ; not sure what these records are for</t>
  </si>
  <si>
    <t>Suppressed - Other error.lex</t>
  </si>
  <si>
    <t>Unknown holdings - Suppressed - Other error.lex</t>
  </si>
  <si>
    <t>Test records to delete</t>
  </si>
  <si>
    <t>Delete record</t>
  </si>
  <si>
    <t>[No error]</t>
  </si>
  <si>
    <t>Records can be categorised ; there do not appear to be any errors in the records which affect their categorisation</t>
  </si>
  <si>
    <t>Records contain errors in shelfmarks, holdings, or related fields, but these affect neither categorisation or migration</t>
  </si>
  <si>
    <t>Description</t>
  </si>
  <si>
    <t>Examples of errors</t>
  </si>
  <si>
    <t>One or more shelfmarks is incomplete</t>
  </si>
  <si>
    <t>Records contain errors which should be fixed before migration</t>
  </si>
  <si>
    <t>Records must be check individually to identify and fix problems</t>
  </si>
  <si>
    <t>There are extra 856 fields which should be deleted</t>
  </si>
  <si>
    <t>The record contains conflicting information about whether the resource is physical or digital</t>
  </si>
  <si>
    <t>A policy decision may be required to determine the best course of action</t>
  </si>
  <si>
    <t>The record uses 'e-media' as a shelfmark for ingested digital material, when this is more commonly used for physical digital resources such as CD-ROMs</t>
  </si>
  <si>
    <t>Column1</t>
  </si>
  <si>
    <t>Column2</t>
  </si>
  <si>
    <t>Analytics of digital holdings - Error</t>
  </si>
  <si>
    <t>BLDSS link - Error</t>
  </si>
  <si>
    <t>Digital holdings - Error</t>
  </si>
  <si>
    <t>ESTAR - Error</t>
  </si>
  <si>
    <t>No shelfmark - Error</t>
  </si>
  <si>
    <t>Print and digital holdings - Error</t>
  </si>
  <si>
    <t>Print holdings - Error</t>
  </si>
  <si>
    <t>Print holdings + BLDSS link - Error</t>
  </si>
  <si>
    <t>Print holdings + Link with subfield $y - Error</t>
  </si>
  <si>
    <t>No resource - Error</t>
  </si>
  <si>
    <t>Unknown holdings - Error</t>
  </si>
  <si>
    <t>BLDSS link + ESTAR</t>
  </si>
  <si>
    <t>BLDSS link + ESTAR - Error</t>
  </si>
  <si>
    <t>Print and digital holdings + BLDSS link + ESTAR</t>
  </si>
  <si>
    <t>Print and digital holdings + BLDSS link + ESTAR - Error</t>
  </si>
  <si>
    <t>Print holdings + ESTAR</t>
  </si>
  <si>
    <t>Print holdings + ESTAR - Error</t>
  </si>
  <si>
    <t>Print holdings + BLDSS link + ESTAR</t>
  </si>
  <si>
    <t>Print holdings + BLDSS link + ESTAR - Error</t>
  </si>
  <si>
    <t>Print holdings + Link with subfield $y + ESTAR</t>
  </si>
  <si>
    <t>BLDSS link [ELD + XLD] - Link error - Other error.lex</t>
  </si>
  <si>
    <t>BLDSS link [ELD + XLD] - Link error - Other error</t>
  </si>
  <si>
    <t>BLDSS link [ELD] - Link error - Other error.lex</t>
  </si>
  <si>
    <t>BLDSS link [ELD] - Link error - Other error</t>
  </si>
  <si>
    <t>BLDSS link [ELD] - Other error.lex</t>
  </si>
  <si>
    <t>BLDSS link [ELD] - Other error</t>
  </si>
  <si>
    <t>BLDSS link [ELD] - ESTAR - Link error - Other error.lex</t>
  </si>
  <si>
    <t>BLDSS link [ELD] - ESTAR - Link error - Other error</t>
  </si>
  <si>
    <t>BLDSS link [ORR] - Link error - Other error</t>
  </si>
  <si>
    <t>BLDSS link [ORR] - Other error.lex</t>
  </si>
  <si>
    <t>BLDSS link [ORR] - Other error</t>
  </si>
  <si>
    <t>BLDSS link [ORR] - ESTAR - Other error</t>
  </si>
  <si>
    <t>BLDSS link [XLD] - Link error - Other error.lex</t>
  </si>
  <si>
    <t>BLDSS link [XLD] - Link error - Other error</t>
  </si>
  <si>
    <t>BLDSS link [XLD] - Other error</t>
  </si>
  <si>
    <t>BLDSS link [XLD] - ESTAR - Other error</t>
  </si>
  <si>
    <t>Digital holdings [ELD].lex</t>
  </si>
  <si>
    <t>Digital holdings [ELD]</t>
  </si>
  <si>
    <t>Digital holdings [ELD] - Link error.lex</t>
  </si>
  <si>
    <t>Digital holdings [ELD] - Link error</t>
  </si>
  <si>
    <t>Digital holdings [ELD] - Link error - Other error.lex</t>
  </si>
  <si>
    <t>Digital holdings [ELD] - Link error - Other error</t>
  </si>
  <si>
    <t>Digital holdings [ELD] - Other error.lex</t>
  </si>
  <si>
    <t>Digital holdings [ELD] - Other error</t>
  </si>
  <si>
    <t>Digital holdings [ELD] - Suppressed.lex</t>
  </si>
  <si>
    <t>Digital holdings [ELD] - Suppressed</t>
  </si>
  <si>
    <t>Digital holdings [ELD] - Suppressed - Link error.lex</t>
  </si>
  <si>
    <t>Digital holdings [ELD] - Suppressed - Link error</t>
  </si>
  <si>
    <t>Digital holdings + BLDSS link [ELD + ORR + XLD] - Link error.lex</t>
  </si>
  <si>
    <t>Digital holdings + BLDSS link [ELD + ORR + XLD] - Link error</t>
  </si>
  <si>
    <t>Digital holdings + BLDSS link [ELD + XLD] - Link error.lex</t>
  </si>
  <si>
    <t>Digital holdings + BLDSS link [ELD + XLD] - Link error</t>
  </si>
  <si>
    <t>Digital holdings + BLDSS link [ELD + XLD] - Link error - Other error</t>
  </si>
  <si>
    <t>Digital holdings + BLDSS link [ELD].lex</t>
  </si>
  <si>
    <t>Digital holdings + BLDSS link [ELD]</t>
  </si>
  <si>
    <t>Digital holdings + BLDSS link [ELD] - Link error.lex</t>
  </si>
  <si>
    <t>Digital holdings + BLDSS link [ELD] - Link error</t>
  </si>
  <si>
    <t>Digital holdings + BLDSS link [ELD] - Link error - Other error.lex</t>
  </si>
  <si>
    <t>Digital holdings + BLDSS link [ELD] - Link error - Other error</t>
  </si>
  <si>
    <t>Digital holdings + BLDSS link [ELD] - Suppressed.lex</t>
  </si>
  <si>
    <t>Digital holdings + BLDSS link [ELD] - Suppressed</t>
  </si>
  <si>
    <t>Digital holdings + BLDSS link [ELD] - ESTAR</t>
  </si>
  <si>
    <t>Digital holdings + BLDSS link [ELD] - ESTAR - Link error.lex</t>
  </si>
  <si>
    <t>Digital holdings + BLDSS link [ELD] - ESTAR - Link error</t>
  </si>
  <si>
    <t>Digital holdings + Link with subfield $y [ELD] - Link error.lex</t>
  </si>
  <si>
    <t>Digital holdings + Link with subfield $y [ELD] - Link error</t>
  </si>
  <si>
    <t>No resource [ELD].lex</t>
  </si>
  <si>
    <t>No resource [ELD]</t>
  </si>
  <si>
    <t>No resource [ELD] - Link error.lex</t>
  </si>
  <si>
    <t>No resource [ELD] - Link error</t>
  </si>
  <si>
    <t>No resource [ELD] - Suppressed.lex</t>
  </si>
  <si>
    <t>No resource [ELD] - Suppressed</t>
  </si>
  <si>
    <t>No resource [ELD] - Suppressed - Link error.lex</t>
  </si>
  <si>
    <t>No resource [ELD] - Suppressed - Link error</t>
  </si>
  <si>
    <t>No resource [ELD] - Suppressed - Link error - Other error.lex</t>
  </si>
  <si>
    <t>No resource [ELD] - Suppressed - Link error - Other error</t>
  </si>
  <si>
    <t>No shelfmark [ELD].lex</t>
  </si>
  <si>
    <t>No shelfmark [ELD]</t>
  </si>
  <si>
    <t>No shelfmark [ELD] - Link error</t>
  </si>
  <si>
    <t>No shelfmark [ELD] - Suppressed.lex</t>
  </si>
  <si>
    <t>No shelfmark [ELD] - Suppressed</t>
  </si>
  <si>
    <t>No shelfmark + BLDSS link [XLD].lex</t>
  </si>
  <si>
    <t>No shelfmark + BLDSS link [XLD]</t>
  </si>
  <si>
    <t>Print and digital holdings [ELD] - Link error.lex</t>
  </si>
  <si>
    <t>Print and digital holdings [ELD] - Link error</t>
  </si>
  <si>
    <t>Print and digital holdings [ELD] - ESTAR.lex</t>
  </si>
  <si>
    <t>Print and digital holdings [ELD] - ESTAR</t>
  </si>
  <si>
    <t>Print and digital holdings [ELD] - ESTAR - Link error.lex</t>
  </si>
  <si>
    <t>Print and digital holdings [ELD] - ESTAR - Link error</t>
  </si>
  <si>
    <t>Print and digital holdings + BLDSS link [ELD + ORR + XLD] - ESTAR - Link error</t>
  </si>
  <si>
    <t>Print and digital holdings + BLDSS link [ELD + XLD] - Link error.lex</t>
  </si>
  <si>
    <t>Print and digital holdings + BLDSS link [ELD + XLD] - Link error</t>
  </si>
  <si>
    <t>Print and digital holdings + BLDSS link [ELD + XLD] - ESTAR</t>
  </si>
  <si>
    <t>Print and digital holdings + BLDSS link [ELD + XLD] - ESTAR - Link error.lex</t>
  </si>
  <si>
    <t>Print and digital holdings + BLDSS link [ELD + XLD] - ESTAR - Link error</t>
  </si>
  <si>
    <t>Print and digital holdings + BLDSS link [ELD + XLD] - ESTAR - Link error - Other error.lex</t>
  </si>
  <si>
    <t>Print and digital holdings + BLDSS link [ELD + XLD] - ESTAR - Link error - Other error</t>
  </si>
  <si>
    <t>Print and digital holdings + BLDSS link [ELD + XLD] - ESTAR - Other error.lex</t>
  </si>
  <si>
    <t>Print and digital holdings + BLDSS link [ELD + XLD] - ESTAR - Other error</t>
  </si>
  <si>
    <t>Print and digital holdings + BLDSS link [ELD].lex</t>
  </si>
  <si>
    <t>Print and digital holdings + BLDSS link [ELD]</t>
  </si>
  <si>
    <t>Print and digital holdings + BLDSS link [ELD] - Link error.lex</t>
  </si>
  <si>
    <t>Print and digital holdings + BLDSS link [ELD] - Link error</t>
  </si>
  <si>
    <t>Print and digital holdings + BLDSS link [ELD] - ESTAR.lex</t>
  </si>
  <si>
    <t>Print and digital holdings + BLDSS link [ELD] - ESTAR</t>
  </si>
  <si>
    <t>Print and digital holdings + BLDSS link [ELD] - ESTAR - Link error.lex</t>
  </si>
  <si>
    <t>Print and digital holdings + BLDSS link [ELD] - ESTAR - Link error</t>
  </si>
  <si>
    <t>Print and digital holdings + BLDSS link [ELD] - ESTAR - Link error - Other error.lex</t>
  </si>
  <si>
    <t>Print and digital holdings + BLDSS link [ELD] - ESTAR - Link error - Other error</t>
  </si>
  <si>
    <t>Print and digital holdings + BLDSS link [ELD] - ESTAR - Other error.lex</t>
  </si>
  <si>
    <t>Print and digital holdings + BLDSS link [ELD] - ESTAR - Other error</t>
  </si>
  <si>
    <t>Print holdings [ELD].lex</t>
  </si>
  <si>
    <t>Print holdings [ELD]</t>
  </si>
  <si>
    <t>Print holdings [ELD] - Link error</t>
  </si>
  <si>
    <t>Print holdings [ELD] - Suppressed</t>
  </si>
  <si>
    <t>Print holdings [ELD] - ESTAR - Link error.lex</t>
  </si>
  <si>
    <t>Print holdings [ELD] - ESTAR - Link error</t>
  </si>
  <si>
    <t>Print holdings [XLD] - ESTAR - Link error.lex</t>
  </si>
  <si>
    <t>Print holdings [XLD] - ESTAR - Link error</t>
  </si>
  <si>
    <t>Print holdings + BLDSS link [ELD].lex</t>
  </si>
  <si>
    <t>Print holdings + BLDSS link [ELD]</t>
  </si>
  <si>
    <t>Print holdings + BLDSS link [ELD] - ESTAR.lex</t>
  </si>
  <si>
    <t>Print holdings + BLDSS link [ELD] - ESTAR</t>
  </si>
  <si>
    <t>Print holdings + BLDSS link [ELD] - ESTAR - Link error.lex</t>
  </si>
  <si>
    <t>Print holdings + BLDSS link [ELD] - ESTAR - Link error</t>
  </si>
  <si>
    <t>Print holdings + BLDSS link [ORR + XLD] - ESTAR - Other error</t>
  </si>
  <si>
    <t>Print holdings + BLDSS link [XLD] - Link error - Other error.lex</t>
  </si>
  <si>
    <t>Print holdings + BLDSS link [XLD] - Link error - Other error</t>
  </si>
  <si>
    <t>Print holdings + BLDSS link [XLD] - ESTAR.lex</t>
  </si>
  <si>
    <t>Print holdings + BLDSS link [XLD] - ESTAR</t>
  </si>
  <si>
    <t>Print holdings + BLDSS link [XLD] - ESTAR - Link error.lex</t>
  </si>
  <si>
    <t>Print holdings + BLDSS link [XLD] - ESTAR - Link error</t>
  </si>
  <si>
    <t>No shelfmark + BLDSS link [XLD] - ESTAR - Link error.lex</t>
  </si>
  <si>
    <t>Print holdings + BLDSS link [XLD] - ESTAR - Link error - Other error</t>
  </si>
  <si>
    <t>Print holdings + BLDSS link [XLD] - ESTAR - Other error</t>
  </si>
  <si>
    <t>Digital holdings + BLDSS link - Error</t>
  </si>
  <si>
    <t>Digital holdings + BLDSS link + ESTAR</t>
  </si>
  <si>
    <t>Digital holdings + BLDSS link + ESTAR - Error</t>
  </si>
  <si>
    <t>Digital holdings + Link with subfield $y - Error</t>
  </si>
  <si>
    <t>Link with subfield $y - Error</t>
  </si>
  <si>
    <t>Print and digital holdings + ESTAR</t>
  </si>
  <si>
    <t>Print and digital holdings + ESTAR - Error</t>
  </si>
  <si>
    <t>Print and digital holdings + BLDSS link - Error</t>
  </si>
  <si>
    <t>Digital holdings</t>
  </si>
  <si>
    <t xml:space="preserve">Digital holdings + Link with subfield $y </t>
  </si>
  <si>
    <t xml:space="preserve">Print and digital holdings </t>
  </si>
  <si>
    <t>Digital holdings + Link with subfield $y</t>
  </si>
  <si>
    <t>Print and digital holdings</t>
  </si>
  <si>
    <t>Print and digital holdings + Link with subfield $y - Error</t>
  </si>
  <si>
    <t>Digital holdings + Link - Error</t>
  </si>
  <si>
    <t>Print holdings + Link - Error</t>
  </si>
  <si>
    <t>Print holdings + Link</t>
  </si>
  <si>
    <t>Digital holdings + BLDSS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</si>
</sst>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A162D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/>
  </cellStyleXfs>
  <cellXfs count="28">
    <xf numFmtId="0" fontId="0" fillId="0" borderId="0" xfId="0"/>
    <xf numFmtId="0" fontId="2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1" fillId="2" borderId="0" xfId="1" applyAlignment="1">
      <alignment vertical="top"/>
    </xf>
    <xf numFmtId="0" fontId="1" fillId="2" borderId="0" xfId="1" applyAlignment="1">
      <alignment vertical="top"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left" vertical="top"/>
    </xf>
    <xf numFmtId="0" fontId="0" fillId="0" borderId="0" xfId="0" applyAlignment="1">
      <alignment wrapText="1"/>
    </xf>
    <xf numFmtId="0" fontId="1" fillId="2" borderId="0" xfId="1" quotePrefix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/>
    <xf numFmtId="0" fontId="1" fillId="2" borderId="0" xfId="1" applyNumberFormat="1"/>
    <xf numFmtId="0" fontId="4" fillId="4" borderId="0" xfId="3" applyNumberFormat="1"/>
    <xf numFmtId="0" fontId="3" fillId="3" borderId="0" xfId="2" applyNumberFormat="1"/>
    <xf numFmtId="0" fontId="1" fillId="2" borderId="0" xfId="1"/>
    <xf numFmtId="0" fontId="3" fillId="3" borderId="0" xfId="2"/>
    <xf numFmtId="0" fontId="4" fillId="4" borderId="0" xfId="3"/>
    <xf numFmtId="0" fontId="6" fillId="5" borderId="0" xfId="4"/>
    <xf numFmtId="0" fontId="0" fillId="0" borderId="1" xfId="0" applyBorder="1"/>
    <xf numFmtId="49" fontId="0" fillId="0" borderId="1" xfId="0" applyNumberFormat="1" applyBorder="1"/>
    <xf numFmtId="49" fontId="1" fillId="2" borderId="1" xfId="1" applyNumberFormat="1" applyBorder="1"/>
    <xf numFmtId="0" fontId="0" fillId="0" borderId="2" xfId="0" applyBorder="1"/>
    <xf numFmtId="0" fontId="0" fillId="0" borderId="0" xfId="0" applyAlignment="1">
      <alignment horizontal="left"/>
    </xf>
    <xf numFmtId="0" fontId="3" fillId="3" borderId="0" xfId="2" applyAlignment="1">
      <alignment horizontal="left"/>
    </xf>
    <xf numFmtId="0" fontId="6" fillId="5" borderId="0" xfId="4" applyNumberFormat="1"/>
    <xf numFmtId="0" fontId="3" fillId="3" borderId="0" xfId="2" applyNumberFormat="1" applyAlignment="1">
      <alignment horizontal="left"/>
    </xf>
    <xf numFmtId="0" fontId="0" fillId="0" borderId="0" xfId="0" applyFill="1" applyAlignment="1">
      <alignment vertical="top"/>
    </xf>
    <xf numFmtId="0" fontId="2" fillId="0" borderId="0" xfId="0" applyFont="1" applyFill="1" applyAlignment="1">
      <alignment horizontal="left" vertical="top" wrapText="1"/>
    </xf>
  </cellXfs>
  <cellStyles count="6">
    <cellStyle name="60% - Accent5" xfId="4" builtinId="48"/>
    <cellStyle name="Bad" xfId="1" builtinId="27"/>
    <cellStyle name="Good" xfId="2" builtinId="26"/>
    <cellStyle name="Neutral" xfId="3" builtinId="28"/>
    <cellStyle name="Normal" xfId="0" builtinId="0"/>
    <cellStyle name="Style 1" xfId="5" xr:uid="{0D172AC2-E02C-4C24-8429-0A0B65D9F818}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16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AC6E90-50DD-4906-8DBD-2222E1D52F7B}" name="values" displayName="values" ref="A1:W393" totalsRowShown="0">
  <autoFilter ref="A1:W393" xr:uid="{D6AC6E90-50DD-4906-8DBD-2222E1D52F7B}">
    <filterColumn colId="3">
      <filters>
        <filter val="BLDSS link [ELD + XLD] - Link error - Other error"/>
        <filter val="BLDSS link [ELD] - ESTAR - Link error - Other error"/>
        <filter val="BLDSS link [ELD] - Link error - Other error"/>
        <filter val="BLDSS link [ELD] - Other error"/>
        <filter val="BLDSS link [ORR] - ESTAR - Other error"/>
        <filter val="BLDSS link [ORR] - Link error - Other error"/>
        <filter val="BLDSS link [ORR] - Other error"/>
        <filter val="BLDSS link [XLD (Springer e-journal)] - ESTAR - Other error"/>
        <filter val="BLDSS link [XLD] - ESTAR - Other error"/>
        <filter val="BLDSS link [XLD] - Link error - Other error"/>
        <filter val="BLDSS link [XLD] - Other error"/>
        <filter val="Digital holdings + BLDSS link [ELD (ebook)] - ESTAR - Other error"/>
        <filter val="Digital holdings + BLDSS link [ELD + ORR + XLD] - Link error"/>
        <filter val="Digital holdings + BLDSS link [ELD + XLD] - Link error"/>
        <filter val="Digital holdings + BLDSS link [ELD + XLD] - Link error - Other error"/>
        <filter val="Digital holdings + BLDSS link [ELD]"/>
        <filter val="Digital holdings + BLDSS link [ELD] - ESTAR"/>
        <filter val="Digital holdings + BLDSS link [ELD] - ESTAR - Link error"/>
        <filter val="Digital holdings + BLDSS link [ELD] - Link error"/>
        <filter val="Digital holdings + BLDSS link [ELD] - Link error - Other error"/>
        <filter val="Digital holdings + BLDSS link [ELD] - Suppressed"/>
        <filter val="Digital holdings + Link [XLD (EThOS)] - Other error"/>
        <filter val="No shelfmark + BLDSS link [XLD]"/>
        <filter val="Print and digital holdings + BLDSS link [ELD (ebook)]"/>
        <filter val="Print and digital holdings + BLDSS link [ELD + ORR + XLD] - ESTAR - Link error"/>
        <filter val="Print and digital holdings + BLDSS link [ELD + XLD] - ESTAR"/>
        <filter val="Print and digital holdings + BLDSS link [ELD + XLD] - ESTAR - Link error"/>
        <filter val="Print and digital holdings + BLDSS link [ELD + XLD] - ESTAR - Link error - Other error"/>
        <filter val="Print and digital holdings + BLDSS link [ELD + XLD] - ESTAR - Other error"/>
        <filter val="Print and digital holdings + BLDSS link [ELD + XLD] - Link error"/>
        <filter val="Print and digital holdings + BLDSS link [ELD]"/>
        <filter val="Print and digital holdings + BLDSS link [ELD] - ESTAR"/>
        <filter val="Print and digital holdings + BLDSS link [ELD] - ESTAR - Link error"/>
        <filter val="Print and digital holdings + BLDSS link [ELD] - ESTAR - Link error - Other error"/>
        <filter val="Print and digital holdings + BLDSS link [ELD] - ESTAR - Other error"/>
        <filter val="Print and digital holdings + BLDSS link [ELD] - Link error"/>
        <filter val="Print holdings + BLDSS link [ELD]"/>
        <filter val="Print holdings + BLDSS link [ELD] - ESTAR"/>
        <filter val="Print holdings + BLDSS link [ELD] - ESTAR - Link error"/>
        <filter val="Print holdings + BLDSS link [ORR + XLD] - ESTAR - Other error"/>
        <filter val="Print holdings + BLDSS link [XLD (datasets)]"/>
        <filter val="Print holdings + BLDSS link [XLD (datasets)] - ESTAR - Link error"/>
        <filter val="Print holdings + BLDSS link [XLD (datasets)] - Suppressed"/>
        <filter val="Print holdings + BLDSS link [XLD] - ESTAR"/>
        <filter val="Print holdings + BLDSS link [XLD] - ESTAR - Link error"/>
        <filter val="Print holdings + BLDSS link [XLD] - ESTAR - Link error - Other error"/>
        <filter val="Print holdings + BLDSS link [XLD] - ESTAR - Other error"/>
        <filter val="Print holdings + BLDSS link [XLD] - Link error - Other error"/>
        <filter val="Print holdings + Link [BL viewer] - Link error"/>
        <filter val="Print holdings + Link [Cambeiro] - Link error"/>
        <filter val="Print holdings + Link [Casalini] - Link error"/>
        <filter val="Print holdings + Link [CEPR] - Link error"/>
        <filter val="Print holdings + Link [FAO] - Link error"/>
        <filter val="Print holdings + Link [NAP] - Link error"/>
        <filter val="Print holdings + Link [NBER] - Link error"/>
        <filter val="Print holdings + Link [XLD (EThOS)]"/>
        <filter val="Print holdings + Link [XLD (EThOS)] - Link error"/>
        <filter val="Print holdings + Link [XLD (EThOS)] - Suppressed"/>
      </filters>
    </filterColumn>
  </autoFilter>
  <sortState xmlns:xlrd2="http://schemas.microsoft.com/office/spreadsheetml/2017/richdata2" ref="A2:W393">
    <sortCondition ref="F1:F393"/>
  </sortState>
  <tableColumns count="23">
    <tableColumn id="1" xr3:uid="{CA13D16A-6AE6-42C6-9FD8-040D92153E01}" name="Filename" dataDxfId="15"/>
    <tableColumn id="8" xr3:uid="{8C2C8388-4649-4B0F-BBD7-75D009CA13C9}" name="Number of records" dataDxfId="14"/>
    <tableColumn id="10" xr3:uid="{5F91FA4E-EDC0-4F11-B0ED-215BB100C0D3}" name="Category count" dataDxfId="13">
      <calculatedColumnFormula>SUMIF(D:D,values[[#This Row],[Category]],B:B)</calculatedColumnFormula>
    </tableColumn>
    <tableColumn id="9" xr3:uid="{CB69C72D-5790-428C-84CD-1114C7BFB85E}" name="Category" dataDxfId="12"/>
    <tableColumn id="17" xr3:uid="{4CFF5CA4-3B04-4D00-ABC5-9F5A79F81939}" name="Column2" dataDxfId="11" dataCellStyle="Normal">
      <calculatedColumnFormula>SUMIF(F:F,values[[#This Row],[Column1]],B:B)</calculatedColumnFormula>
    </tableColumn>
    <tableColumn id="6" xr3:uid="{01DAB0BE-F9C5-4835-9AB3-7F4D50300D3C}" name="Column1" dataCellStyle="Normal"/>
    <tableColumn id="11" xr3:uid="{D93EC651-06F5-4C5B-B024-6750546CF4EE}" name="Notes on errors" dataDxfId="10"/>
    <tableColumn id="12" xr3:uid="{C16DE0E3-A6EC-49C3-93FA-6B717601C940}" name="Error category"/>
    <tableColumn id="18" xr3:uid="{216556F0-4215-401D-9CAE-298ACC78C792}" name="Action required" dataDxfId="9"/>
    <tableColumn id="21" xr3:uid="{BF1FA002-8B9B-4CD7-AD34-DCAA1F876B78}" name="No resource" dataDxfId="8"/>
    <tableColumn id="13" xr3:uid="{D13CFE02-95A6-430E-9743-7CCF722E7758}" name="Physical resource?" dataDxfId="7"/>
    <tableColumn id="14" xr3:uid="{A4A547AF-583F-4716-9433-BB433F83DA48}" name="Ingested digital resource"/>
    <tableColumn id="15" xr3:uid="{38722924-A96A-40D7-AE2A-8E5F99722E0E}" name="Linked-to electronic resource"/>
    <tableColumn id="16" xr3:uid="{BA7293B1-165E-45B4-B868-EE79D6609CF0}" name="BLDSS"/>
    <tableColumn id="19" xr3:uid="{C0CACCBE-C92A-4B8E-AB02-5D0763860C89}" name="SFX"/>
    <tableColumn id="20" xr3:uid="{39361249-DA46-4CA0-93F3-B4D7622D5F10}" name="ESTAR"/>
    <tableColumn id="22" xr3:uid="{330F1C45-F9C4-4DF8-B1C7-4BD904E84622}" name="ELD / ORR / XLD" dataDxfId="6"/>
    <tableColumn id="23" xr3:uid="{1C9D3B3B-DF9E-4AD6-8BAD-169918465D3E}" name="Record status" dataDxfId="5"/>
    <tableColumn id="2" xr3:uid="{1DDB4BE1-64F5-49A3-8B70-212FA39A3637}" name="852" dataDxfId="4"/>
    <tableColumn id="3" xr3:uid="{424C06C9-99C0-462C-8906-ED1DCAED353A}" name="856" dataDxfId="3"/>
    <tableColumn id="4" xr3:uid="{40247626-61E9-4922-854F-10424B18478A}" name="859" dataDxfId="2"/>
    <tableColumn id="5" xr3:uid="{D651E4EB-77DA-4911-B2D5-0542FCA7ABBA}" name="DRT" dataDxfId="1"/>
    <tableColumn id="7" xr3:uid="{F411124B-9409-4084-B8DE-3D2BD0999893}" name="ST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0D30B-A7F7-4505-8F9C-039E6B012A22}">
  <dimension ref="B2:C16"/>
  <sheetViews>
    <sheetView workbookViewId="0">
      <selection activeCell="B16" sqref="B16"/>
    </sheetView>
  </sheetViews>
  <sheetFormatPr defaultRowHeight="14.4" x14ac:dyDescent="0.3"/>
  <cols>
    <col min="2" max="2" width="37.5546875" bestFit="1" customWidth="1"/>
  </cols>
  <sheetData>
    <row r="2" spans="2:3" x14ac:dyDescent="0.3">
      <c r="B2" s="2" t="s">
        <v>16</v>
      </c>
      <c r="C2">
        <f>SUMIF(SFX!A:A,'SFX stats'!B2,SFX!C:C)</f>
        <v>13</v>
      </c>
    </row>
    <row r="3" spans="2:3" x14ac:dyDescent="0.3">
      <c r="B3" s="2" t="s">
        <v>70</v>
      </c>
      <c r="C3">
        <f>SUMIF(SFX!A:A,'SFX stats'!B3,SFX!C:C)</f>
        <v>3</v>
      </c>
    </row>
    <row r="4" spans="2:3" x14ac:dyDescent="0.3">
      <c r="B4" s="2" t="s">
        <v>61</v>
      </c>
      <c r="C4">
        <f>SUMIF(SFX!A:A,'SFX stats'!B4,SFX!C:C)</f>
        <v>2</v>
      </c>
    </row>
    <row r="5" spans="2:3" x14ac:dyDescent="0.3">
      <c r="B5" s="2" t="s">
        <v>73</v>
      </c>
      <c r="C5">
        <f>SUMIF(SFX!A:A,'SFX stats'!B5,SFX!C:C)</f>
        <v>1</v>
      </c>
    </row>
    <row r="6" spans="2:3" x14ac:dyDescent="0.3">
      <c r="B6" s="2" t="s">
        <v>25</v>
      </c>
      <c r="C6">
        <f>SUMIF(SFX!A:A,'SFX stats'!B6,SFX!C:C)</f>
        <v>1</v>
      </c>
    </row>
    <row r="7" spans="2:3" x14ac:dyDescent="0.3">
      <c r="B7" s="2" t="s">
        <v>65</v>
      </c>
      <c r="C7">
        <f>SUMIF(SFX!A:A,'SFX stats'!B7,SFX!C:C)</f>
        <v>51</v>
      </c>
    </row>
    <row r="8" spans="2:3" x14ac:dyDescent="0.3">
      <c r="B8" s="2" t="s">
        <v>67</v>
      </c>
      <c r="C8">
        <f>SUMIF(SFX!A:A,'SFX stats'!B8,SFX!C:C)</f>
        <v>13</v>
      </c>
    </row>
    <row r="9" spans="2:3" x14ac:dyDescent="0.3">
      <c r="B9" s="2" t="s">
        <v>11</v>
      </c>
      <c r="C9">
        <f>SUMIF(SFX!A:A,'SFX stats'!B9,SFX!C:C)</f>
        <v>4</v>
      </c>
    </row>
    <row r="10" spans="2:3" x14ac:dyDescent="0.3">
      <c r="B10" s="2" t="s">
        <v>62</v>
      </c>
      <c r="C10">
        <f>SUMIF(SFX!A:A,'SFX stats'!B10,SFX!C:C)</f>
        <v>8</v>
      </c>
    </row>
    <row r="11" spans="2:3" x14ac:dyDescent="0.3">
      <c r="B11" s="2" t="s">
        <v>0</v>
      </c>
      <c r="C11">
        <f>SUMIF(SFX!A:A,'SFX stats'!B11,SFX!C:C)</f>
        <v>1</v>
      </c>
    </row>
    <row r="12" spans="2:3" x14ac:dyDescent="0.3">
      <c r="B12" s="2" t="s">
        <v>68</v>
      </c>
      <c r="C12">
        <f>SUMIF(SFX!A:A,'SFX stats'!B12,SFX!C:C)</f>
        <v>3</v>
      </c>
    </row>
    <row r="13" spans="2:3" x14ac:dyDescent="0.3">
      <c r="B13" s="2" t="s">
        <v>63</v>
      </c>
      <c r="C13">
        <f>SUMIF(SFX!A:A,'SFX stats'!B13,SFX!C:C)</f>
        <v>288</v>
      </c>
    </row>
    <row r="14" spans="2:3" x14ac:dyDescent="0.3">
      <c r="B14" s="2" t="s">
        <v>69</v>
      </c>
      <c r="C14">
        <f>SUMIF(SFX!A:A,'SFX stats'!B14,SFX!C:C)</f>
        <v>3</v>
      </c>
    </row>
    <row r="16" spans="2:3" x14ac:dyDescent="0.3">
      <c r="B16" s="9" t="s">
        <v>74</v>
      </c>
      <c r="C16" s="10">
        <f>SUM(C2:C14)</f>
        <v>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workbookViewId="0">
      <pane xSplit="4" ySplit="2" topLeftCell="E3" activePane="bottomRight" state="frozenSplit"/>
      <selection pane="topRight" activeCell="C1" sqref="C1"/>
      <selection pane="bottomLeft" activeCell="A2" sqref="A2"/>
      <selection pane="bottomRight" activeCell="D7" sqref="D7"/>
    </sheetView>
  </sheetViews>
  <sheetFormatPr defaultRowHeight="14.4" x14ac:dyDescent="0.3"/>
  <cols>
    <col min="1" max="1" width="32.21875" style="5" customWidth="1"/>
    <col min="2" max="2" width="41.5546875" style="2" customWidth="1"/>
    <col min="3" max="3" width="10.5546875" style="26" customWidth="1"/>
    <col min="4" max="4" width="20.44140625" style="2" customWidth="1"/>
    <col min="5" max="5" width="4.6640625" style="2" bestFit="1" customWidth="1"/>
    <col min="6" max="6" width="14.77734375" style="2" customWidth="1"/>
    <col min="7" max="7" width="16" style="2" customWidth="1"/>
    <col min="8" max="8" width="11.109375" style="2" customWidth="1"/>
    <col min="9" max="9" width="17.88671875" style="2" customWidth="1"/>
    <col min="10" max="10" width="10.33203125" style="2" customWidth="1"/>
    <col min="11" max="11" width="22.33203125" style="2" customWidth="1"/>
    <col min="12" max="12" width="32.109375" style="2" customWidth="1"/>
    <col min="13" max="13" width="15.6640625" style="2" bestFit="1" customWidth="1"/>
    <col min="14" max="16384" width="8.88671875" style="2"/>
  </cols>
  <sheetData>
    <row r="1" spans="1:13" x14ac:dyDescent="0.3">
      <c r="C1" s="26">
        <f>SUM(C3:C234)</f>
        <v>391</v>
      </c>
    </row>
    <row r="2" spans="1:13" s="1" customFormat="1" ht="43.2" x14ac:dyDescent="0.3">
      <c r="A2" s="1" t="s">
        <v>1</v>
      </c>
      <c r="B2" s="6" t="s">
        <v>39</v>
      </c>
      <c r="C2" s="27" t="s">
        <v>2</v>
      </c>
      <c r="D2" s="6" t="s">
        <v>20</v>
      </c>
      <c r="E2" s="1" t="s">
        <v>12</v>
      </c>
      <c r="F2" s="1" t="s">
        <v>3</v>
      </c>
      <c r="G2" s="1" t="s">
        <v>5</v>
      </c>
      <c r="H2" s="1" t="s">
        <v>23</v>
      </c>
      <c r="I2" s="1">
        <v>856</v>
      </c>
      <c r="J2" s="1" t="s">
        <v>26</v>
      </c>
      <c r="K2" s="1">
        <v>859</v>
      </c>
      <c r="L2" s="1">
        <v>959</v>
      </c>
      <c r="M2" s="1" t="s">
        <v>9</v>
      </c>
    </row>
    <row r="3" spans="1:13" ht="28.8" x14ac:dyDescent="0.3">
      <c r="A3" s="5" t="s">
        <v>64</v>
      </c>
      <c r="B3" s="2" t="s">
        <v>49</v>
      </c>
      <c r="C3" s="26">
        <v>265</v>
      </c>
      <c r="E3" s="2" t="s">
        <v>14</v>
      </c>
      <c r="F3" s="2" t="s">
        <v>4</v>
      </c>
      <c r="G3" s="2" t="s">
        <v>4</v>
      </c>
      <c r="H3" s="2" t="s">
        <v>15</v>
      </c>
      <c r="I3" s="2" t="s">
        <v>6</v>
      </c>
      <c r="J3" s="3" t="s">
        <v>4</v>
      </c>
      <c r="K3" s="7" t="s">
        <v>17</v>
      </c>
      <c r="L3" s="2" t="s">
        <v>8</v>
      </c>
      <c r="M3" s="2" t="s">
        <v>10</v>
      </c>
    </row>
    <row r="4" spans="1:13" ht="28.8" x14ac:dyDescent="0.3">
      <c r="A4" s="5" t="s">
        <v>65</v>
      </c>
      <c r="B4" s="2" t="s">
        <v>53</v>
      </c>
      <c r="C4" s="26">
        <v>51</v>
      </c>
      <c r="E4" s="2" t="s">
        <v>14</v>
      </c>
      <c r="F4" s="2" t="s">
        <v>15</v>
      </c>
      <c r="G4" s="2" t="s">
        <v>4</v>
      </c>
      <c r="H4" s="2" t="s">
        <v>15</v>
      </c>
      <c r="I4" s="2" t="s">
        <v>6</v>
      </c>
      <c r="J4" s="3" t="s">
        <v>4</v>
      </c>
      <c r="K4" s="7" t="s">
        <v>17</v>
      </c>
      <c r="L4" s="2" t="s">
        <v>8</v>
      </c>
      <c r="M4" s="2" t="s">
        <v>10</v>
      </c>
    </row>
    <row r="5" spans="1:13" ht="28.8" x14ac:dyDescent="0.3">
      <c r="A5" s="5" t="s">
        <v>64</v>
      </c>
      <c r="B5" s="2" t="s">
        <v>55</v>
      </c>
      <c r="C5" s="26">
        <v>20</v>
      </c>
      <c r="E5" s="2" t="s">
        <v>14</v>
      </c>
      <c r="F5" s="2" t="s">
        <v>4</v>
      </c>
      <c r="G5" s="2" t="s">
        <v>4</v>
      </c>
      <c r="H5" s="2" t="s">
        <v>15</v>
      </c>
      <c r="I5" s="2" t="s">
        <v>6</v>
      </c>
      <c r="J5" s="3" t="s">
        <v>4</v>
      </c>
      <c r="K5" s="7" t="s">
        <v>17</v>
      </c>
      <c r="L5" s="2" t="s">
        <v>32</v>
      </c>
      <c r="M5" s="2" t="s">
        <v>10</v>
      </c>
    </row>
    <row r="6" spans="1:13" x14ac:dyDescent="0.3">
      <c r="A6" s="5" t="s">
        <v>16</v>
      </c>
      <c r="B6" s="2" t="s">
        <v>43</v>
      </c>
      <c r="C6" s="26">
        <v>13</v>
      </c>
      <c r="E6" s="2" t="s">
        <v>14</v>
      </c>
      <c r="F6" s="2" t="s">
        <v>15</v>
      </c>
      <c r="G6" s="2" t="s">
        <v>15</v>
      </c>
      <c r="H6" s="2" t="s">
        <v>15</v>
      </c>
      <c r="I6" s="2" t="s">
        <v>6</v>
      </c>
      <c r="J6" s="2" t="s">
        <v>15</v>
      </c>
      <c r="K6" s="2" t="s">
        <v>7</v>
      </c>
      <c r="L6" s="2" t="s">
        <v>8</v>
      </c>
      <c r="M6" s="2" t="s">
        <v>10</v>
      </c>
    </row>
    <row r="7" spans="1:13" ht="28.8" x14ac:dyDescent="0.3">
      <c r="A7" s="5" t="s">
        <v>66</v>
      </c>
      <c r="B7" s="2" t="s">
        <v>58</v>
      </c>
      <c r="C7" s="26">
        <v>11</v>
      </c>
      <c r="D7" s="2" t="s">
        <v>22</v>
      </c>
      <c r="E7" s="2" t="s">
        <v>14</v>
      </c>
      <c r="F7" s="2" t="s">
        <v>15</v>
      </c>
      <c r="G7" s="2" t="s">
        <v>4</v>
      </c>
      <c r="H7" s="2" t="s">
        <v>15</v>
      </c>
      <c r="I7" s="2" t="s">
        <v>6</v>
      </c>
      <c r="J7" s="3" t="s">
        <v>4</v>
      </c>
      <c r="K7" s="7" t="s">
        <v>17</v>
      </c>
      <c r="L7" s="3" t="s">
        <v>15</v>
      </c>
      <c r="M7" s="2" t="s">
        <v>10</v>
      </c>
    </row>
    <row r="8" spans="1:13" x14ac:dyDescent="0.3">
      <c r="A8" s="5" t="s">
        <v>62</v>
      </c>
      <c r="B8" s="2" t="s">
        <v>42</v>
      </c>
      <c r="C8" s="26">
        <v>6</v>
      </c>
      <c r="E8" s="2" t="s">
        <v>14</v>
      </c>
      <c r="F8" s="2" t="s">
        <v>4</v>
      </c>
      <c r="G8" s="2" t="s">
        <v>15</v>
      </c>
      <c r="H8" s="2" t="s">
        <v>15</v>
      </c>
      <c r="I8" s="2" t="s">
        <v>6</v>
      </c>
      <c r="J8" s="3" t="s">
        <v>4</v>
      </c>
      <c r="K8" s="2" t="s">
        <v>7</v>
      </c>
      <c r="L8" s="2" t="s">
        <v>8</v>
      </c>
      <c r="M8" s="2" t="s">
        <v>10</v>
      </c>
    </row>
    <row r="9" spans="1:13" x14ac:dyDescent="0.3">
      <c r="A9" s="5" t="s">
        <v>11</v>
      </c>
      <c r="B9" s="2" t="s">
        <v>41</v>
      </c>
      <c r="C9" s="26">
        <v>4</v>
      </c>
      <c r="E9" s="2" t="s">
        <v>14</v>
      </c>
      <c r="F9" s="2" t="s">
        <v>4</v>
      </c>
      <c r="G9" s="2" t="s">
        <v>15</v>
      </c>
      <c r="H9" s="2" t="s">
        <v>15</v>
      </c>
      <c r="I9" s="2" t="s">
        <v>6</v>
      </c>
      <c r="J9" s="2" t="s">
        <v>15</v>
      </c>
      <c r="K9" s="2" t="s">
        <v>7</v>
      </c>
      <c r="L9" s="2" t="s">
        <v>8</v>
      </c>
      <c r="M9" s="2" t="s">
        <v>10</v>
      </c>
    </row>
    <row r="10" spans="1:13" ht="28.8" x14ac:dyDescent="0.3">
      <c r="A10" s="5" t="s">
        <v>68</v>
      </c>
      <c r="B10" s="2" t="s">
        <v>51</v>
      </c>
      <c r="C10" s="26">
        <v>3</v>
      </c>
      <c r="D10" s="2" t="s">
        <v>30</v>
      </c>
      <c r="E10" s="2" t="s">
        <v>14</v>
      </c>
      <c r="F10" s="2" t="s">
        <v>4</v>
      </c>
      <c r="G10" s="2" t="s">
        <v>4</v>
      </c>
      <c r="H10" s="2" t="s">
        <v>15</v>
      </c>
      <c r="I10" s="2" t="s">
        <v>6</v>
      </c>
      <c r="J10" s="3" t="s">
        <v>4</v>
      </c>
      <c r="K10" s="7" t="s">
        <v>17</v>
      </c>
      <c r="L10" s="2" t="s">
        <v>8</v>
      </c>
      <c r="M10" s="4" t="s">
        <v>31</v>
      </c>
    </row>
    <row r="11" spans="1:13" ht="28.8" x14ac:dyDescent="0.3">
      <c r="A11" s="5" t="s">
        <v>63</v>
      </c>
      <c r="B11" s="2" t="s">
        <v>48</v>
      </c>
      <c r="C11" s="26">
        <v>3</v>
      </c>
      <c r="E11" s="2" t="s">
        <v>14</v>
      </c>
      <c r="F11" s="2" t="s">
        <v>4</v>
      </c>
      <c r="G11" s="2" t="s">
        <v>4</v>
      </c>
      <c r="H11" s="2" t="s">
        <v>15</v>
      </c>
      <c r="I11" s="2" t="s">
        <v>6</v>
      </c>
      <c r="J11" s="3" t="s">
        <v>4</v>
      </c>
      <c r="K11" s="7" t="s">
        <v>17</v>
      </c>
      <c r="L11" s="2" t="s">
        <v>24</v>
      </c>
      <c r="M11" s="2" t="s">
        <v>10</v>
      </c>
    </row>
    <row r="12" spans="1:13" x14ac:dyDescent="0.3">
      <c r="A12" s="5" t="s">
        <v>61</v>
      </c>
      <c r="B12" s="2" t="s">
        <v>44</v>
      </c>
      <c r="C12" s="26">
        <v>2</v>
      </c>
      <c r="E12" s="2" t="s">
        <v>14</v>
      </c>
      <c r="F12" s="2" t="s">
        <v>15</v>
      </c>
      <c r="G12" s="2" t="s">
        <v>15</v>
      </c>
      <c r="H12" s="2" t="s">
        <v>15</v>
      </c>
      <c r="I12" s="2" t="s">
        <v>6</v>
      </c>
      <c r="J12" s="3" t="s">
        <v>4</v>
      </c>
      <c r="K12" s="2" t="s">
        <v>7</v>
      </c>
      <c r="L12" s="2" t="s">
        <v>8</v>
      </c>
      <c r="M12" s="2" t="s">
        <v>10</v>
      </c>
    </row>
    <row r="13" spans="1:13" ht="28.8" x14ac:dyDescent="0.3">
      <c r="A13" s="5" t="s">
        <v>70</v>
      </c>
      <c r="B13" s="2" t="s">
        <v>47</v>
      </c>
      <c r="C13" s="26">
        <v>1</v>
      </c>
      <c r="D13" s="2" t="s">
        <v>71</v>
      </c>
      <c r="E13" s="2" t="s">
        <v>14</v>
      </c>
      <c r="F13" s="2" t="s">
        <v>15</v>
      </c>
      <c r="G13" s="2" t="s">
        <v>15</v>
      </c>
      <c r="H13" s="3" t="s">
        <v>18</v>
      </c>
      <c r="I13" s="2" t="s">
        <v>6</v>
      </c>
      <c r="J13" s="2" t="s">
        <v>15</v>
      </c>
      <c r="K13" s="5" t="s">
        <v>19</v>
      </c>
      <c r="L13" s="2" t="s">
        <v>8</v>
      </c>
      <c r="M13" s="2" t="s">
        <v>10</v>
      </c>
    </row>
    <row r="14" spans="1:13" ht="28.8" x14ac:dyDescent="0.3">
      <c r="A14" s="5" t="s">
        <v>70</v>
      </c>
      <c r="B14" s="2" t="s">
        <v>72</v>
      </c>
      <c r="C14" s="26">
        <v>1</v>
      </c>
      <c r="D14" s="2" t="s">
        <v>38</v>
      </c>
      <c r="E14" s="2" t="s">
        <v>14</v>
      </c>
      <c r="F14" s="2" t="s">
        <v>15</v>
      </c>
      <c r="G14" s="2" t="s">
        <v>4</v>
      </c>
      <c r="H14" s="2" t="s">
        <v>15</v>
      </c>
      <c r="I14" s="4" t="s">
        <v>35</v>
      </c>
      <c r="J14" s="2" t="s">
        <v>15</v>
      </c>
      <c r="K14" s="3" t="s">
        <v>37</v>
      </c>
      <c r="L14" s="3" t="s">
        <v>15</v>
      </c>
      <c r="M14" s="4" t="s">
        <v>31</v>
      </c>
    </row>
    <row r="15" spans="1:13" x14ac:dyDescent="0.3">
      <c r="A15" s="5" t="s">
        <v>70</v>
      </c>
      <c r="B15" s="2" t="s">
        <v>196</v>
      </c>
      <c r="C15" s="26">
        <v>1</v>
      </c>
      <c r="D15" s="2" t="s">
        <v>197</v>
      </c>
      <c r="E15" s="2" t="s">
        <v>14</v>
      </c>
      <c r="F15" s="2" t="s">
        <v>15</v>
      </c>
      <c r="G15" s="2" t="s">
        <v>15</v>
      </c>
      <c r="H15" s="2" t="s">
        <v>15</v>
      </c>
      <c r="I15" s="2" t="s">
        <v>6</v>
      </c>
      <c r="J15" s="2" t="s">
        <v>15</v>
      </c>
      <c r="K15" s="3" t="s">
        <v>198</v>
      </c>
      <c r="L15" s="3" t="s">
        <v>15</v>
      </c>
      <c r="M15" s="2" t="s">
        <v>10</v>
      </c>
    </row>
    <row r="16" spans="1:13" x14ac:dyDescent="0.3">
      <c r="A16" s="5" t="s">
        <v>73</v>
      </c>
      <c r="B16" s="2" t="s">
        <v>45</v>
      </c>
      <c r="C16" s="26">
        <v>1</v>
      </c>
      <c r="D16" s="2" t="s">
        <v>22</v>
      </c>
      <c r="E16" s="2" t="s">
        <v>14</v>
      </c>
      <c r="F16" s="2" t="s">
        <v>15</v>
      </c>
      <c r="G16" s="2" t="s">
        <v>15</v>
      </c>
      <c r="H16" s="2" t="s">
        <v>15</v>
      </c>
      <c r="I16" s="2" t="s">
        <v>6</v>
      </c>
      <c r="J16" s="3" t="s">
        <v>4</v>
      </c>
      <c r="K16" s="2" t="s">
        <v>7</v>
      </c>
      <c r="L16" s="3" t="s">
        <v>15</v>
      </c>
      <c r="M16" s="2" t="s">
        <v>10</v>
      </c>
    </row>
    <row r="17" spans="1:13" ht="28.8" x14ac:dyDescent="0.3">
      <c r="A17" s="5" t="s">
        <v>25</v>
      </c>
      <c r="B17" s="2" t="s">
        <v>54</v>
      </c>
      <c r="C17" s="26">
        <v>1</v>
      </c>
      <c r="E17" s="2" t="s">
        <v>14</v>
      </c>
      <c r="F17" s="2" t="s">
        <v>15</v>
      </c>
      <c r="G17" s="2" t="s">
        <v>4</v>
      </c>
      <c r="H17" s="2" t="s">
        <v>15</v>
      </c>
      <c r="I17" s="2" t="s">
        <v>6</v>
      </c>
      <c r="J17" s="2" t="s">
        <v>15</v>
      </c>
      <c r="K17" s="7" t="s">
        <v>17</v>
      </c>
      <c r="L17" s="2" t="s">
        <v>8</v>
      </c>
      <c r="M17" s="2" t="s">
        <v>10</v>
      </c>
    </row>
    <row r="18" spans="1:13" ht="28.8" x14ac:dyDescent="0.3">
      <c r="A18" s="5" t="s">
        <v>66</v>
      </c>
      <c r="B18" s="2" t="s">
        <v>59</v>
      </c>
      <c r="C18" s="26">
        <v>1</v>
      </c>
      <c r="D18" s="2" t="s">
        <v>36</v>
      </c>
      <c r="E18" s="2" t="s">
        <v>14</v>
      </c>
      <c r="F18" s="2" t="s">
        <v>15</v>
      </c>
      <c r="G18" s="2" t="s">
        <v>4</v>
      </c>
      <c r="H18" s="2" t="s">
        <v>15</v>
      </c>
      <c r="I18" s="4" t="s">
        <v>35</v>
      </c>
      <c r="J18" s="3" t="s">
        <v>4</v>
      </c>
      <c r="K18" s="7" t="s">
        <v>17</v>
      </c>
      <c r="L18" s="3" t="s">
        <v>15</v>
      </c>
      <c r="M18" s="2" t="s">
        <v>10</v>
      </c>
    </row>
    <row r="19" spans="1:13" ht="28.8" x14ac:dyDescent="0.3">
      <c r="A19" s="5" t="s">
        <v>67</v>
      </c>
      <c r="B19" s="2" t="s">
        <v>46</v>
      </c>
      <c r="C19" s="26">
        <v>1</v>
      </c>
      <c r="E19" s="2" t="s">
        <v>14</v>
      </c>
      <c r="F19" s="2" t="s">
        <v>15</v>
      </c>
      <c r="G19" s="2" t="s">
        <v>4</v>
      </c>
      <c r="H19" s="2" t="s">
        <v>15</v>
      </c>
      <c r="I19" s="2" t="s">
        <v>6</v>
      </c>
      <c r="J19" s="3" t="s">
        <v>4</v>
      </c>
      <c r="K19" s="4" t="s">
        <v>17</v>
      </c>
      <c r="L19" s="2" t="s">
        <v>8</v>
      </c>
      <c r="M19" s="2" t="s">
        <v>10</v>
      </c>
    </row>
    <row r="20" spans="1:13" ht="28.8" x14ac:dyDescent="0.3">
      <c r="A20" s="5" t="s">
        <v>62</v>
      </c>
      <c r="B20" s="2" t="s">
        <v>52</v>
      </c>
      <c r="C20" s="26">
        <v>1</v>
      </c>
      <c r="D20" s="2" t="s">
        <v>27</v>
      </c>
      <c r="E20" s="2" t="s">
        <v>14</v>
      </c>
      <c r="F20" s="2" t="s">
        <v>4</v>
      </c>
      <c r="G20" s="3" t="s">
        <v>15</v>
      </c>
      <c r="H20" s="2" t="s">
        <v>15</v>
      </c>
      <c r="I20" s="2" t="s">
        <v>6</v>
      </c>
      <c r="J20" s="3" t="s">
        <v>4</v>
      </c>
      <c r="K20" s="7" t="s">
        <v>17</v>
      </c>
      <c r="L20" s="2" t="s">
        <v>8</v>
      </c>
      <c r="M20" s="2" t="s">
        <v>10</v>
      </c>
    </row>
    <row r="21" spans="1:13" ht="28.8" x14ac:dyDescent="0.3">
      <c r="A21" s="5" t="s">
        <v>62</v>
      </c>
      <c r="B21" s="2" t="s">
        <v>56</v>
      </c>
      <c r="C21" s="26">
        <v>1</v>
      </c>
      <c r="D21" s="2" t="s">
        <v>27</v>
      </c>
      <c r="E21" s="2" t="s">
        <v>14</v>
      </c>
      <c r="F21" s="2" t="s">
        <v>4</v>
      </c>
      <c r="G21" s="3" t="s">
        <v>15</v>
      </c>
      <c r="H21" s="2" t="s">
        <v>15</v>
      </c>
      <c r="I21" s="2" t="s">
        <v>6</v>
      </c>
      <c r="J21" s="3" t="s">
        <v>4</v>
      </c>
      <c r="K21" s="7" t="s">
        <v>17</v>
      </c>
      <c r="L21" s="2" t="s">
        <v>32</v>
      </c>
      <c r="M21" s="2" t="s">
        <v>10</v>
      </c>
    </row>
    <row r="22" spans="1:13" x14ac:dyDescent="0.3">
      <c r="A22" s="5" t="s">
        <v>75</v>
      </c>
      <c r="B22" s="2" t="s">
        <v>40</v>
      </c>
      <c r="C22" s="26">
        <v>1</v>
      </c>
      <c r="D22" s="2" t="s">
        <v>21</v>
      </c>
      <c r="E22" s="3" t="s">
        <v>13</v>
      </c>
      <c r="F22" s="2" t="s">
        <v>4</v>
      </c>
      <c r="G22" s="2" t="s">
        <v>4</v>
      </c>
      <c r="H22" s="2" t="s">
        <v>15</v>
      </c>
      <c r="I22" s="2" t="s">
        <v>6</v>
      </c>
      <c r="J22" s="2" t="s">
        <v>15</v>
      </c>
      <c r="K22" s="8" t="s">
        <v>7</v>
      </c>
      <c r="L22" s="2" t="s">
        <v>8</v>
      </c>
      <c r="M22" s="2" t="s">
        <v>10</v>
      </c>
    </row>
    <row r="23" spans="1:13" ht="28.8" x14ac:dyDescent="0.3">
      <c r="A23" s="5" t="s">
        <v>69</v>
      </c>
      <c r="B23" s="2" t="s">
        <v>57</v>
      </c>
      <c r="C23" s="26">
        <v>1</v>
      </c>
      <c r="D23" s="2" t="s">
        <v>34</v>
      </c>
      <c r="E23" s="2" t="s">
        <v>14</v>
      </c>
      <c r="F23" s="2" t="s">
        <v>4</v>
      </c>
      <c r="G23" s="2" t="s">
        <v>4</v>
      </c>
      <c r="H23" s="2" t="s">
        <v>15</v>
      </c>
      <c r="I23" s="2" t="s">
        <v>6</v>
      </c>
      <c r="J23" s="3" t="s">
        <v>4</v>
      </c>
      <c r="K23" s="7" t="s">
        <v>17</v>
      </c>
      <c r="L23" s="4" t="s">
        <v>33</v>
      </c>
      <c r="M23" s="2" t="s">
        <v>10</v>
      </c>
    </row>
    <row r="24" spans="1:13" ht="28.8" x14ac:dyDescent="0.3">
      <c r="A24" s="5" t="s">
        <v>69</v>
      </c>
      <c r="B24" s="2" t="s">
        <v>50</v>
      </c>
      <c r="C24" s="26">
        <v>1</v>
      </c>
      <c r="D24" s="2" t="s">
        <v>29</v>
      </c>
      <c r="E24" s="2" t="s">
        <v>14</v>
      </c>
      <c r="F24" s="2" t="s">
        <v>4</v>
      </c>
      <c r="G24" s="2" t="s">
        <v>4</v>
      </c>
      <c r="H24" s="3" t="s">
        <v>28</v>
      </c>
      <c r="I24" s="2" t="s">
        <v>6</v>
      </c>
      <c r="J24" s="3" t="s">
        <v>4</v>
      </c>
      <c r="K24" s="7" t="s">
        <v>17</v>
      </c>
      <c r="L24" s="2" t="s">
        <v>8</v>
      </c>
      <c r="M24" s="2" t="s">
        <v>10</v>
      </c>
    </row>
    <row r="25" spans="1:13" ht="28.8" x14ac:dyDescent="0.3">
      <c r="A25" s="5" t="s">
        <v>69</v>
      </c>
      <c r="B25" s="2" t="s">
        <v>60</v>
      </c>
      <c r="C25" s="26">
        <v>1</v>
      </c>
      <c r="D25" s="2" t="s">
        <v>22</v>
      </c>
      <c r="E25" s="2" t="s">
        <v>14</v>
      </c>
      <c r="F25" s="2" t="s">
        <v>4</v>
      </c>
      <c r="G25" s="2" t="s">
        <v>4</v>
      </c>
      <c r="H25" s="2" t="s">
        <v>15</v>
      </c>
      <c r="I25" s="2" t="s">
        <v>6</v>
      </c>
      <c r="J25" s="3" t="s">
        <v>4</v>
      </c>
      <c r="K25" s="7" t="s">
        <v>17</v>
      </c>
      <c r="L25" s="3" t="s">
        <v>15</v>
      </c>
      <c r="M25" s="2" t="s">
        <v>10</v>
      </c>
    </row>
    <row r="29" spans="1:13" x14ac:dyDescent="0.3">
      <c r="D29" s="2">
        <f>C10+C11+C12+C13</f>
        <v>9</v>
      </c>
    </row>
  </sheetData>
  <autoFilter ref="A2:M25" xr:uid="{00000000-0001-0000-0000-000000000000}">
    <sortState xmlns:xlrd2="http://schemas.microsoft.com/office/spreadsheetml/2017/richdata2" ref="A3:M25">
      <sortCondition descending="1" ref="C2:C2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04C09-4A1D-4429-AA56-C80162379FBB}">
  <dimension ref="A1:W393"/>
  <sheetViews>
    <sheetView workbookViewId="0">
      <pane xSplit="4" ySplit="1" topLeftCell="P129" activePane="bottomRight" state="frozenSplit"/>
      <selection pane="topRight" activeCell="D1" sqref="D1"/>
      <selection pane="bottomLeft" activeCell="A2" sqref="A2"/>
      <selection pane="bottomRight" activeCell="D344" sqref="D344"/>
    </sheetView>
  </sheetViews>
  <sheetFormatPr defaultRowHeight="14.4" x14ac:dyDescent="0.3"/>
  <cols>
    <col min="1" max="1" width="20.44140625" customWidth="1"/>
    <col min="2" max="2" width="9.21875" customWidth="1"/>
    <col min="3" max="3" width="9.77734375" customWidth="1"/>
    <col min="4" max="4" width="50.33203125" customWidth="1"/>
    <col min="5" max="5" width="12.33203125" customWidth="1"/>
    <col min="6" max="6" width="71.109375" customWidth="1"/>
    <col min="7" max="7" width="16.21875" style="22" customWidth="1"/>
    <col min="8" max="8" width="17.33203125" customWidth="1"/>
    <col min="9" max="9" width="16.21875" customWidth="1"/>
    <col min="10" max="10" width="13.6640625" style="21" customWidth="1"/>
    <col min="11" max="11" width="16.21875" style="18" customWidth="1"/>
    <col min="12" max="13" width="16.21875" customWidth="1"/>
    <col min="14" max="14" width="5.88671875" customWidth="1"/>
    <col min="15" max="15" width="5.5546875" customWidth="1"/>
    <col min="16" max="16" width="7" customWidth="1"/>
    <col min="17" max="17" width="5.88671875" style="21" customWidth="1"/>
    <col min="18" max="18" width="11.109375" style="21" customWidth="1"/>
    <col min="19" max="19" width="17.77734375" style="18" customWidth="1"/>
    <col min="20" max="20" width="19" customWidth="1"/>
    <col min="21" max="21" width="30.21875" customWidth="1"/>
    <col min="22" max="22" width="17.21875" customWidth="1"/>
  </cols>
  <sheetData>
    <row r="1" spans="1:23" x14ac:dyDescent="0.3">
      <c r="A1" t="s">
        <v>39</v>
      </c>
      <c r="B1" t="s">
        <v>2</v>
      </c>
      <c r="C1" t="s">
        <v>518</v>
      </c>
      <c r="D1" t="s">
        <v>1</v>
      </c>
      <c r="E1" t="s">
        <v>950</v>
      </c>
      <c r="F1" t="s">
        <v>949</v>
      </c>
      <c r="G1" s="22" t="s">
        <v>799</v>
      </c>
      <c r="H1" t="s">
        <v>548</v>
      </c>
      <c r="I1" t="s">
        <v>514</v>
      </c>
      <c r="J1" s="21" t="s">
        <v>87</v>
      </c>
      <c r="K1" s="18" t="s">
        <v>650</v>
      </c>
      <c r="L1" t="s">
        <v>651</v>
      </c>
      <c r="M1" t="s">
        <v>652</v>
      </c>
      <c r="N1" t="s">
        <v>653</v>
      </c>
      <c r="O1" t="s">
        <v>16</v>
      </c>
      <c r="P1" t="s">
        <v>415</v>
      </c>
      <c r="Q1" s="21" t="s">
        <v>677</v>
      </c>
      <c r="R1" s="21" t="s">
        <v>658</v>
      </c>
      <c r="S1" s="19" t="s">
        <v>121</v>
      </c>
      <c r="T1" t="s">
        <v>83</v>
      </c>
      <c r="U1" t="s">
        <v>84</v>
      </c>
      <c r="V1" t="s">
        <v>85</v>
      </c>
      <c r="W1" t="s">
        <v>86</v>
      </c>
    </row>
    <row r="2" spans="1:23" hidden="1" x14ac:dyDescent="0.3">
      <c r="A2" s="16" t="s">
        <v>699</v>
      </c>
      <c r="B2" s="16">
        <v>280</v>
      </c>
      <c r="C2" s="16">
        <f>SUMIF(D:D,values[[#This Row],[Category]],B:B)</f>
        <v>280</v>
      </c>
      <c r="D2" s="16" t="s">
        <v>632</v>
      </c>
      <c r="E2">
        <f>SUMIF(F:F,values[[#This Row],[Column1]],B:B)</f>
        <v>280</v>
      </c>
      <c r="F2" s="16" t="s">
        <v>951</v>
      </c>
      <c r="G2" s="23" t="s">
        <v>633</v>
      </c>
      <c r="H2" t="s">
        <v>549</v>
      </c>
      <c r="I2" t="s">
        <v>618</v>
      </c>
      <c r="J2" s="21" t="s">
        <v>698</v>
      </c>
      <c r="S2" s="19"/>
    </row>
    <row r="3" spans="1:23" hidden="1" x14ac:dyDescent="0.3">
      <c r="A3" s="13" t="s">
        <v>700</v>
      </c>
      <c r="B3" s="13">
        <v>14239</v>
      </c>
      <c r="C3" s="13">
        <f>SUMIF(D:D,values[[#This Row],[Category]],B:B)</f>
        <v>14244</v>
      </c>
      <c r="D3" s="13" t="s">
        <v>420</v>
      </c>
      <c r="E3">
        <f>SUMIF(F:F,values[[#This Row],[Column1]],B:B)</f>
        <v>14267</v>
      </c>
      <c r="F3" s="13" t="s">
        <v>420</v>
      </c>
      <c r="G3" s="23"/>
      <c r="N3" t="s">
        <v>4</v>
      </c>
      <c r="T3" s="13" t="s">
        <v>382</v>
      </c>
    </row>
    <row r="4" spans="1:23" hidden="1" x14ac:dyDescent="0.3">
      <c r="A4" s="12" t="s">
        <v>701</v>
      </c>
      <c r="B4" s="12">
        <v>5</v>
      </c>
      <c r="C4" s="12">
        <f>SUMIF(D:D,values[[#This Row],[Category]],B:B)</f>
        <v>14244</v>
      </c>
      <c r="D4" s="12" t="s">
        <v>420</v>
      </c>
      <c r="E4">
        <f>SUMIF(F:F,values[[#This Row],[Column1]],B:B)</f>
        <v>14267</v>
      </c>
      <c r="F4" s="13" t="s">
        <v>420</v>
      </c>
      <c r="G4" s="23"/>
      <c r="H4" t="s">
        <v>549</v>
      </c>
      <c r="I4" t="s">
        <v>703</v>
      </c>
      <c r="N4" t="s">
        <v>4</v>
      </c>
      <c r="T4" s="13" t="s">
        <v>382</v>
      </c>
    </row>
    <row r="5" spans="1:23" hidden="1" x14ac:dyDescent="0.3">
      <c r="A5" s="13" t="s">
        <v>233</v>
      </c>
      <c r="B5" s="13">
        <v>23</v>
      </c>
      <c r="C5" s="13">
        <f>SUMIF(D:D,values[[#This Row],[Category]],B:B)</f>
        <v>23</v>
      </c>
      <c r="D5" s="13" t="s">
        <v>467</v>
      </c>
      <c r="E5">
        <f>SUMIF(F:F,values[[#This Row],[Column1]],B:B)</f>
        <v>14267</v>
      </c>
      <c r="F5" t="s">
        <v>420</v>
      </c>
      <c r="G5" s="23"/>
      <c r="N5" t="s">
        <v>4</v>
      </c>
      <c r="R5" s="21" t="s">
        <v>659</v>
      </c>
      <c r="T5" s="13" t="s">
        <v>382</v>
      </c>
      <c r="W5" t="s">
        <v>90</v>
      </c>
    </row>
    <row r="6" spans="1:23" hidden="1" x14ac:dyDescent="0.3">
      <c r="A6" s="12" t="s">
        <v>241</v>
      </c>
      <c r="B6" s="12">
        <v>1</v>
      </c>
      <c r="C6" s="12">
        <f>SUMIF(D:D,values[[#This Row],[Category]],B:B)</f>
        <v>480</v>
      </c>
      <c r="D6" s="12" t="s">
        <v>496</v>
      </c>
      <c r="E6">
        <f>SUMIF(F:F,values[[#This Row],[Column1]],B:B)</f>
        <v>540</v>
      </c>
      <c r="F6" t="s">
        <v>952</v>
      </c>
      <c r="G6" s="23"/>
      <c r="I6" t="s">
        <v>704</v>
      </c>
      <c r="N6" t="s">
        <v>4</v>
      </c>
      <c r="T6" s="11" t="s">
        <v>388</v>
      </c>
    </row>
    <row r="7" spans="1:23" hidden="1" x14ac:dyDescent="0.3">
      <c r="A7" s="12" t="s">
        <v>594</v>
      </c>
      <c r="B7" s="12">
        <v>479</v>
      </c>
      <c r="C7" s="12">
        <f>SUMIF(D:D,values[[#This Row],[Category]],B:B)</f>
        <v>480</v>
      </c>
      <c r="D7" s="12" t="s">
        <v>496</v>
      </c>
      <c r="E7">
        <f>SUMIF(F:F,values[[#This Row],[Column1]],B:B)</f>
        <v>540</v>
      </c>
      <c r="F7" t="s">
        <v>952</v>
      </c>
      <c r="G7" s="23"/>
      <c r="H7" t="s">
        <v>549</v>
      </c>
      <c r="I7" t="s">
        <v>515</v>
      </c>
      <c r="N7" t="s">
        <v>4</v>
      </c>
      <c r="T7" s="11" t="s">
        <v>584</v>
      </c>
    </row>
    <row r="8" spans="1:23" x14ac:dyDescent="0.3">
      <c r="A8" s="14" t="s">
        <v>971</v>
      </c>
      <c r="B8" s="14">
        <v>1</v>
      </c>
      <c r="C8" s="14">
        <f>SUMIF(D:D,values[[#This Row],[Category]],B:B)</f>
        <v>1</v>
      </c>
      <c r="D8" s="14" t="s">
        <v>972</v>
      </c>
      <c r="E8">
        <f>SUMIF(F:F,values[[#This Row],[Column1]],B:B)</f>
        <v>540</v>
      </c>
      <c r="F8" t="s">
        <v>952</v>
      </c>
      <c r="G8" s="23" t="s">
        <v>708</v>
      </c>
      <c r="H8" t="s">
        <v>586</v>
      </c>
      <c r="J8" s="21" t="s">
        <v>707</v>
      </c>
      <c r="N8" t="s">
        <v>4</v>
      </c>
      <c r="Q8" s="21" t="s">
        <v>673</v>
      </c>
      <c r="T8" s="11" t="s">
        <v>385</v>
      </c>
      <c r="U8" t="s">
        <v>128</v>
      </c>
    </row>
    <row r="9" spans="1:23" x14ac:dyDescent="0.3">
      <c r="A9" s="14" t="s">
        <v>973</v>
      </c>
      <c r="B9" s="14">
        <v>14</v>
      </c>
      <c r="C9" s="14">
        <f>SUMIF(D:D,values[[#This Row],[Category]],B:B)</f>
        <v>14</v>
      </c>
      <c r="D9" s="14" t="s">
        <v>974</v>
      </c>
      <c r="E9">
        <f>SUMIF(F:F,values[[#This Row],[Column1]],B:B)</f>
        <v>540</v>
      </c>
      <c r="F9" t="s">
        <v>952</v>
      </c>
      <c r="G9" s="23" t="s">
        <v>708</v>
      </c>
      <c r="H9" t="s">
        <v>586</v>
      </c>
      <c r="J9" s="21" t="s">
        <v>707</v>
      </c>
      <c r="N9" t="s">
        <v>4</v>
      </c>
      <c r="Q9" s="21" t="s">
        <v>657</v>
      </c>
      <c r="T9" s="11" t="s">
        <v>709</v>
      </c>
      <c r="U9" t="s">
        <v>127</v>
      </c>
    </row>
    <row r="10" spans="1:23" x14ac:dyDescent="0.3">
      <c r="A10" s="14" t="s">
        <v>975</v>
      </c>
      <c r="B10" s="11">
        <v>2</v>
      </c>
      <c r="C10" s="11">
        <f>SUMIF(D:D,values[[#This Row],[Category]],B:B)</f>
        <v>2</v>
      </c>
      <c r="D10" s="14" t="s">
        <v>976</v>
      </c>
      <c r="E10">
        <f>SUMIF(F:F,values[[#This Row],[Column1]],B:B)</f>
        <v>540</v>
      </c>
      <c r="F10" t="s">
        <v>952</v>
      </c>
      <c r="G10" s="23" t="s">
        <v>708</v>
      </c>
      <c r="H10" t="s">
        <v>586</v>
      </c>
      <c r="J10" s="21" t="s">
        <v>707</v>
      </c>
      <c r="N10" t="s">
        <v>4</v>
      </c>
      <c r="Q10" s="21" t="s">
        <v>657</v>
      </c>
      <c r="T10" s="13" t="s">
        <v>382</v>
      </c>
      <c r="U10" t="s">
        <v>127</v>
      </c>
    </row>
    <row r="11" spans="1:23" x14ac:dyDescent="0.3">
      <c r="A11" s="14" t="s">
        <v>320</v>
      </c>
      <c r="B11" s="14">
        <v>25</v>
      </c>
      <c r="C11" s="14">
        <f>SUMIF(D:D,values[[#This Row],[Category]],B:B)</f>
        <v>26</v>
      </c>
      <c r="D11" s="14" t="s">
        <v>979</v>
      </c>
      <c r="E11">
        <f>SUMIF(F:F,values[[#This Row],[Column1]],B:B)</f>
        <v>540</v>
      </c>
      <c r="F11" t="s">
        <v>952</v>
      </c>
      <c r="G11" s="23" t="s">
        <v>708</v>
      </c>
      <c r="H11" t="s">
        <v>586</v>
      </c>
      <c r="J11" s="21" t="s">
        <v>707</v>
      </c>
      <c r="N11" t="s">
        <v>4</v>
      </c>
      <c r="Q11" s="21" t="s">
        <v>672</v>
      </c>
      <c r="T11" s="11" t="s">
        <v>384</v>
      </c>
      <c r="U11" t="s">
        <v>156</v>
      </c>
    </row>
    <row r="12" spans="1:23" x14ac:dyDescent="0.3">
      <c r="A12" s="14" t="s">
        <v>322</v>
      </c>
      <c r="B12" s="14">
        <v>1</v>
      </c>
      <c r="C12" s="14">
        <f>SUMIF(D:D,values[[#This Row],[Category]],B:B)</f>
        <v>26</v>
      </c>
      <c r="D12" s="14" t="s">
        <v>979</v>
      </c>
      <c r="E12">
        <f>SUMIF(F:F,values[[#This Row],[Column1]],B:B)</f>
        <v>540</v>
      </c>
      <c r="F12" t="s">
        <v>952</v>
      </c>
      <c r="G12" s="23" t="s">
        <v>710</v>
      </c>
      <c r="H12" t="s">
        <v>586</v>
      </c>
      <c r="I12" t="s">
        <v>589</v>
      </c>
      <c r="J12" s="21" t="s">
        <v>707</v>
      </c>
      <c r="N12" t="s">
        <v>4</v>
      </c>
      <c r="Q12" s="21" t="s">
        <v>672</v>
      </c>
      <c r="T12" s="11" t="s">
        <v>388</v>
      </c>
      <c r="U12" s="11" t="s">
        <v>167</v>
      </c>
    </row>
    <row r="13" spans="1:23" x14ac:dyDescent="0.3">
      <c r="A13" s="14" t="s">
        <v>980</v>
      </c>
      <c r="B13" s="14">
        <v>4</v>
      </c>
      <c r="C13" s="14">
        <f>SUMIF(D:D,values[[#This Row],[Category]],B:B)</f>
        <v>4</v>
      </c>
      <c r="D13" s="14" t="s">
        <v>981</v>
      </c>
      <c r="E13">
        <f>SUMIF(F:F,values[[#This Row],[Column1]],B:B)</f>
        <v>540</v>
      </c>
      <c r="F13" t="s">
        <v>952</v>
      </c>
      <c r="G13" s="23" t="s">
        <v>708</v>
      </c>
      <c r="H13" t="s">
        <v>586</v>
      </c>
      <c r="J13" s="21" t="s">
        <v>707</v>
      </c>
      <c r="N13" t="s">
        <v>4</v>
      </c>
      <c r="Q13" s="21" t="s">
        <v>672</v>
      </c>
      <c r="T13" s="13" t="s">
        <v>382</v>
      </c>
      <c r="U13" t="s">
        <v>156</v>
      </c>
    </row>
    <row r="14" spans="1:23" x14ac:dyDescent="0.3">
      <c r="A14" s="14" t="s">
        <v>983</v>
      </c>
      <c r="B14" s="14">
        <v>2</v>
      </c>
      <c r="C14" s="14">
        <f>SUMIF(D:D,values[[#This Row],[Category]],B:B)</f>
        <v>2</v>
      </c>
      <c r="D14" s="14" t="s">
        <v>984</v>
      </c>
      <c r="E14">
        <f>SUMIF(F:F,values[[#This Row],[Column1]],B:B)</f>
        <v>540</v>
      </c>
      <c r="F14" t="s">
        <v>952</v>
      </c>
      <c r="G14" s="23" t="s">
        <v>710</v>
      </c>
      <c r="H14" t="s">
        <v>586</v>
      </c>
      <c r="I14" t="s">
        <v>589</v>
      </c>
      <c r="J14" s="21" t="s">
        <v>707</v>
      </c>
      <c r="N14" t="s">
        <v>4</v>
      </c>
      <c r="Q14" s="21" t="s">
        <v>673</v>
      </c>
      <c r="T14" s="11" t="s">
        <v>384</v>
      </c>
      <c r="U14" s="11" t="s">
        <v>109</v>
      </c>
    </row>
    <row r="15" spans="1:23" x14ac:dyDescent="0.3">
      <c r="A15" s="14" t="s">
        <v>282</v>
      </c>
      <c r="B15" s="14">
        <v>10</v>
      </c>
      <c r="C15" s="14">
        <f>SUMIF(D:D,values[[#This Row],[Category]],B:B)</f>
        <v>11</v>
      </c>
      <c r="D15" s="14" t="s">
        <v>985</v>
      </c>
      <c r="E15">
        <f>SUMIF(F:F,values[[#This Row],[Column1]],B:B)</f>
        <v>540</v>
      </c>
      <c r="F15" t="s">
        <v>952</v>
      </c>
      <c r="G15" s="23" t="s">
        <v>708</v>
      </c>
      <c r="H15" t="s">
        <v>586</v>
      </c>
      <c r="J15" s="21" t="s">
        <v>707</v>
      </c>
      <c r="N15" t="s">
        <v>4</v>
      </c>
      <c r="Q15" s="21" t="s">
        <v>673</v>
      </c>
      <c r="T15" s="13" t="s">
        <v>382</v>
      </c>
      <c r="U15" t="s">
        <v>131</v>
      </c>
    </row>
    <row r="16" spans="1:23" x14ac:dyDescent="0.3">
      <c r="A16" s="14" t="s">
        <v>294</v>
      </c>
      <c r="B16" s="14">
        <v>1</v>
      </c>
      <c r="C16" s="14">
        <f>SUMIF(D:D,values[[#This Row],[Category]],B:B)</f>
        <v>11</v>
      </c>
      <c r="D16" s="14" t="s">
        <v>985</v>
      </c>
      <c r="E16">
        <f>SUMIF(F:F,values[[#This Row],[Column1]],B:B)</f>
        <v>540</v>
      </c>
      <c r="F16" t="s">
        <v>952</v>
      </c>
      <c r="G16" s="23" t="s">
        <v>710</v>
      </c>
      <c r="H16" t="s">
        <v>586</v>
      </c>
      <c r="I16" t="s">
        <v>589</v>
      </c>
      <c r="J16" s="21" t="s">
        <v>707</v>
      </c>
      <c r="N16" t="s">
        <v>4</v>
      </c>
      <c r="Q16" s="21" t="s">
        <v>673</v>
      </c>
      <c r="T16" s="13" t="s">
        <v>382</v>
      </c>
      <c r="U16" s="11" t="s">
        <v>380</v>
      </c>
    </row>
    <row r="17" spans="1:23" hidden="1" x14ac:dyDescent="0.3">
      <c r="A17" s="13" t="s">
        <v>702</v>
      </c>
      <c r="B17" s="13">
        <v>355</v>
      </c>
      <c r="C17" s="13">
        <f>SUMIF(D:D,values[[#This Row],[Category]],B:B)</f>
        <v>355</v>
      </c>
      <c r="D17" s="13" t="s">
        <v>455</v>
      </c>
      <c r="E17">
        <f>SUMIF(F:F,values[[#This Row],[Column1]],B:B)</f>
        <v>365</v>
      </c>
      <c r="F17" s="13" t="s">
        <v>962</v>
      </c>
      <c r="G17" s="23"/>
      <c r="N17" t="s">
        <v>4</v>
      </c>
      <c r="P17" t="s">
        <v>4</v>
      </c>
      <c r="T17" s="13" t="s">
        <v>382</v>
      </c>
    </row>
    <row r="18" spans="1:23" hidden="1" x14ac:dyDescent="0.3">
      <c r="A18" s="13" t="s">
        <v>705</v>
      </c>
      <c r="B18" s="13">
        <v>10</v>
      </c>
      <c r="C18" s="13">
        <f>SUMIF(D:D,values[[#This Row],[Category]],B:B)</f>
        <v>10</v>
      </c>
      <c r="D18" s="13" t="s">
        <v>458</v>
      </c>
      <c r="E18">
        <f>SUMIF(F:F,values[[#This Row],[Column1]],B:B)</f>
        <v>365</v>
      </c>
      <c r="F18" t="s">
        <v>962</v>
      </c>
      <c r="G18" s="23"/>
      <c r="N18" t="s">
        <v>4</v>
      </c>
      <c r="P18" t="s">
        <v>4</v>
      </c>
      <c r="R18" s="21" t="s">
        <v>659</v>
      </c>
      <c r="T18" s="13" t="s">
        <v>382</v>
      </c>
      <c r="W18" t="s">
        <v>90</v>
      </c>
    </row>
    <row r="19" spans="1:23" x14ac:dyDescent="0.3">
      <c r="A19" s="14" t="s">
        <v>977</v>
      </c>
      <c r="B19" s="14">
        <v>1</v>
      </c>
      <c r="C19" s="14">
        <f>SUMIF(D:D,values[[#This Row],[Category]],B:B)</f>
        <v>1</v>
      </c>
      <c r="D19" s="14" t="s">
        <v>978</v>
      </c>
      <c r="E19">
        <f>SUMIF(F:F,values[[#This Row],[Column1]],B:B)</f>
        <v>32</v>
      </c>
      <c r="F19" t="s">
        <v>963</v>
      </c>
      <c r="G19" s="23" t="s">
        <v>708</v>
      </c>
      <c r="H19" t="s">
        <v>586</v>
      </c>
      <c r="J19" s="21" t="s">
        <v>707</v>
      </c>
      <c r="N19" t="s">
        <v>4</v>
      </c>
      <c r="P19" t="s">
        <v>4</v>
      </c>
      <c r="Q19" s="21" t="s">
        <v>657</v>
      </c>
      <c r="T19" s="11" t="s">
        <v>384</v>
      </c>
      <c r="U19" t="s">
        <v>127</v>
      </c>
    </row>
    <row r="20" spans="1:23" x14ac:dyDescent="0.3">
      <c r="A20" s="14" t="s">
        <v>296</v>
      </c>
      <c r="B20" s="14">
        <v>1</v>
      </c>
      <c r="C20" s="14">
        <f>SUMIF(D:D,values[[#This Row],[Category]],B:B)</f>
        <v>1</v>
      </c>
      <c r="D20" s="14" t="s">
        <v>982</v>
      </c>
      <c r="E20">
        <f>SUMIF(F:F,values[[#This Row],[Column1]],B:B)</f>
        <v>32</v>
      </c>
      <c r="F20" t="s">
        <v>963</v>
      </c>
      <c r="G20" s="23" t="s">
        <v>708</v>
      </c>
      <c r="H20" t="s">
        <v>586</v>
      </c>
      <c r="J20" s="21" t="s">
        <v>707</v>
      </c>
      <c r="N20" t="s">
        <v>4</v>
      </c>
      <c r="P20" t="s">
        <v>4</v>
      </c>
      <c r="Q20" s="21" t="s">
        <v>672</v>
      </c>
      <c r="T20" s="13" t="s">
        <v>382</v>
      </c>
      <c r="U20" t="s">
        <v>156</v>
      </c>
    </row>
    <row r="21" spans="1:23" x14ac:dyDescent="0.3">
      <c r="A21" s="14" t="s">
        <v>289</v>
      </c>
      <c r="B21" s="14">
        <v>17</v>
      </c>
      <c r="C21" s="14">
        <f>SUMIF(D:D,values[[#This Row],[Category]],B:B)</f>
        <v>18</v>
      </c>
      <c r="D21" s="14" t="s">
        <v>986</v>
      </c>
      <c r="E21">
        <f>SUMIF(F:F,values[[#This Row],[Column1]],B:B)</f>
        <v>32</v>
      </c>
      <c r="F21" t="s">
        <v>963</v>
      </c>
      <c r="G21" s="23" t="s">
        <v>708</v>
      </c>
      <c r="H21" t="s">
        <v>586</v>
      </c>
      <c r="J21" s="21" t="s">
        <v>707</v>
      </c>
      <c r="N21" t="s">
        <v>4</v>
      </c>
      <c r="P21" t="s">
        <v>4</v>
      </c>
      <c r="Q21" s="21" t="s">
        <v>673</v>
      </c>
      <c r="T21" s="13" t="s">
        <v>382</v>
      </c>
      <c r="U21" t="s">
        <v>131</v>
      </c>
    </row>
    <row r="22" spans="1:23" x14ac:dyDescent="0.3">
      <c r="A22" s="14" t="s">
        <v>290</v>
      </c>
      <c r="B22" s="14">
        <v>1</v>
      </c>
      <c r="C22" s="14">
        <f>SUMIF(D:D,values[[#This Row],[Category]],B:B)</f>
        <v>18</v>
      </c>
      <c r="D22" s="14" t="s">
        <v>986</v>
      </c>
      <c r="E22">
        <f>SUMIF(F:F,values[[#This Row],[Column1]],B:B)</f>
        <v>32</v>
      </c>
      <c r="F22" t="s">
        <v>963</v>
      </c>
      <c r="G22" s="23" t="s">
        <v>710</v>
      </c>
      <c r="H22" t="s">
        <v>586</v>
      </c>
      <c r="I22" t="s">
        <v>589</v>
      </c>
      <c r="J22" s="21" t="s">
        <v>707</v>
      </c>
      <c r="N22" t="s">
        <v>4</v>
      </c>
      <c r="P22" t="s">
        <v>4</v>
      </c>
      <c r="Q22" s="21" t="s">
        <v>673</v>
      </c>
      <c r="T22" s="13" t="s">
        <v>382</v>
      </c>
      <c r="U22" s="11" t="s">
        <v>153</v>
      </c>
    </row>
    <row r="23" spans="1:23" x14ac:dyDescent="0.3">
      <c r="A23" s="14" t="s">
        <v>712</v>
      </c>
      <c r="B23" s="14">
        <v>1</v>
      </c>
      <c r="C23" s="14">
        <f>SUMIF(D:D,values[[#This Row],[Category]],B:B)</f>
        <v>1</v>
      </c>
      <c r="D23" s="14" t="s">
        <v>711</v>
      </c>
      <c r="E23">
        <f>SUMIF(F:F,values[[#This Row],[Column1]],B:B)</f>
        <v>32</v>
      </c>
      <c r="F23" t="s">
        <v>963</v>
      </c>
      <c r="G23" s="23" t="s">
        <v>708</v>
      </c>
      <c r="H23" t="s">
        <v>586</v>
      </c>
      <c r="J23" s="21" t="s">
        <v>707</v>
      </c>
      <c r="N23" t="s">
        <v>4</v>
      </c>
      <c r="P23" t="s">
        <v>4</v>
      </c>
      <c r="Q23" s="21" t="s">
        <v>673</v>
      </c>
      <c r="T23" s="13" t="s">
        <v>382</v>
      </c>
      <c r="U23" t="s">
        <v>154</v>
      </c>
    </row>
    <row r="24" spans="1:23" hidden="1" x14ac:dyDescent="0.3">
      <c r="A24" s="12" t="s">
        <v>706</v>
      </c>
      <c r="B24" s="12">
        <v>11</v>
      </c>
      <c r="C24" s="12">
        <f>SUMIF(D:D,values[[#This Row],[Category]],B:B)</f>
        <v>11</v>
      </c>
      <c r="D24" s="12" t="s">
        <v>471</v>
      </c>
      <c r="E24">
        <f>SUMIF(F:F,values[[#This Row],[Column1]],B:B)</f>
        <v>32</v>
      </c>
      <c r="F24" t="s">
        <v>963</v>
      </c>
      <c r="G24" s="23"/>
      <c r="I24" t="s">
        <v>515</v>
      </c>
      <c r="N24" t="s">
        <v>4</v>
      </c>
      <c r="P24" t="s">
        <v>4</v>
      </c>
      <c r="T24" s="11" t="s">
        <v>384</v>
      </c>
    </row>
    <row r="25" spans="1:23" hidden="1" x14ac:dyDescent="0.3">
      <c r="A25" s="14" t="s">
        <v>272</v>
      </c>
      <c r="B25" s="14">
        <v>1</v>
      </c>
      <c r="C25" s="14">
        <f>SUMIF(D:D,values[[#This Row],[Category]],B:B)</f>
        <v>1</v>
      </c>
      <c r="D25" s="14" t="s">
        <v>622</v>
      </c>
      <c r="E25">
        <f>SUMIF(F:F,values[[#This Row],[Column1]],B:B)</f>
        <v>290</v>
      </c>
      <c r="F25" t="s">
        <v>516</v>
      </c>
      <c r="G25" s="23" t="s">
        <v>623</v>
      </c>
      <c r="H25" t="s">
        <v>621</v>
      </c>
      <c r="M25" t="s">
        <v>4</v>
      </c>
      <c r="N25" t="s">
        <v>4</v>
      </c>
      <c r="Q25" s="21" t="s">
        <v>673</v>
      </c>
      <c r="T25" s="13" t="s">
        <v>405</v>
      </c>
      <c r="U25" t="s">
        <v>143</v>
      </c>
    </row>
    <row r="26" spans="1:23" hidden="1" x14ac:dyDescent="0.3">
      <c r="A26" s="14" t="s">
        <v>316</v>
      </c>
      <c r="B26" s="14">
        <v>3</v>
      </c>
      <c r="C26" s="14">
        <f>SUMIF(D:D,values[[#This Row],[Category]],B:B)</f>
        <v>3</v>
      </c>
      <c r="D26" s="14" t="s">
        <v>429</v>
      </c>
      <c r="E26">
        <f>SUMIF(F:F,values[[#This Row],[Column1]],B:B)</f>
        <v>290</v>
      </c>
      <c r="F26" t="s">
        <v>516</v>
      </c>
      <c r="G26" s="23" t="s">
        <v>678</v>
      </c>
      <c r="H26" t="s">
        <v>586</v>
      </c>
      <c r="J26" s="21" t="s">
        <v>685</v>
      </c>
      <c r="Q26" s="21" t="s">
        <v>672</v>
      </c>
      <c r="U26" t="s">
        <v>158</v>
      </c>
    </row>
    <row r="27" spans="1:23" hidden="1" x14ac:dyDescent="0.3">
      <c r="A27" s="14" t="s">
        <v>315</v>
      </c>
      <c r="B27" s="14">
        <v>41</v>
      </c>
      <c r="C27" s="14">
        <f>SUMIF(D:D,values[[#This Row],[Category]],B:B)</f>
        <v>45</v>
      </c>
      <c r="D27" s="14" t="s">
        <v>482</v>
      </c>
      <c r="E27">
        <f>SUMIF(F:F,values[[#This Row],[Column1]],B:B)</f>
        <v>290</v>
      </c>
      <c r="F27" t="s">
        <v>516</v>
      </c>
      <c r="G27" s="23" t="s">
        <v>679</v>
      </c>
      <c r="H27" t="s">
        <v>586</v>
      </c>
      <c r="J27" s="21" t="s">
        <v>685</v>
      </c>
      <c r="Q27" s="21" t="s">
        <v>672</v>
      </c>
      <c r="T27" s="11" t="s">
        <v>110</v>
      </c>
      <c r="U27" t="s">
        <v>158</v>
      </c>
    </row>
    <row r="28" spans="1:23" hidden="1" x14ac:dyDescent="0.3">
      <c r="A28" s="14" t="s">
        <v>299</v>
      </c>
      <c r="B28" s="14">
        <v>2</v>
      </c>
      <c r="C28" s="14">
        <f>SUMIF(D:D,values[[#This Row],[Category]],B:B)</f>
        <v>45</v>
      </c>
      <c r="D28" s="14" t="s">
        <v>482</v>
      </c>
      <c r="E28">
        <f>SUMIF(F:F,values[[#This Row],[Column1]],B:B)</f>
        <v>290</v>
      </c>
      <c r="F28" t="s">
        <v>516</v>
      </c>
      <c r="G28" s="23" t="s">
        <v>679</v>
      </c>
      <c r="H28" t="s">
        <v>586</v>
      </c>
      <c r="J28" s="21" t="s">
        <v>685</v>
      </c>
      <c r="Q28" s="21" t="s">
        <v>672</v>
      </c>
      <c r="T28" s="11" t="s">
        <v>111</v>
      </c>
      <c r="U28" t="s">
        <v>158</v>
      </c>
    </row>
    <row r="29" spans="1:23" hidden="1" x14ac:dyDescent="0.3">
      <c r="A29" s="14" t="s">
        <v>317</v>
      </c>
      <c r="B29" s="14">
        <v>2</v>
      </c>
      <c r="C29" s="14">
        <f>SUMIF(D:D,values[[#This Row],[Category]],B:B)</f>
        <v>45</v>
      </c>
      <c r="D29" s="14" t="s">
        <v>482</v>
      </c>
      <c r="E29">
        <f>SUMIF(F:F,values[[#This Row],[Column1]],B:B)</f>
        <v>290</v>
      </c>
      <c r="F29" t="s">
        <v>516</v>
      </c>
      <c r="G29" s="23" t="s">
        <v>679</v>
      </c>
      <c r="H29" t="s">
        <v>586</v>
      </c>
      <c r="J29" s="21" t="s">
        <v>685</v>
      </c>
      <c r="Q29" s="21" t="s">
        <v>672</v>
      </c>
      <c r="T29" s="11" t="s">
        <v>395</v>
      </c>
      <c r="U29" t="s">
        <v>158</v>
      </c>
    </row>
    <row r="30" spans="1:23" hidden="1" x14ac:dyDescent="0.3">
      <c r="A30" s="14" t="s">
        <v>304</v>
      </c>
      <c r="B30" s="14">
        <v>1</v>
      </c>
      <c r="C30" s="14">
        <f>SUMIF(D:D,values[[#This Row],[Category]],B:B)</f>
        <v>1</v>
      </c>
      <c r="D30" s="14" t="s">
        <v>484</v>
      </c>
      <c r="E30">
        <f>SUMIF(F:F,values[[#This Row],[Column1]],B:B)</f>
        <v>290</v>
      </c>
      <c r="F30" t="s">
        <v>516</v>
      </c>
      <c r="G30" s="23" t="s">
        <v>680</v>
      </c>
      <c r="H30" t="s">
        <v>586</v>
      </c>
      <c r="J30" s="21" t="s">
        <v>685</v>
      </c>
      <c r="Q30" s="21" t="s">
        <v>672</v>
      </c>
      <c r="T30" s="11" t="s">
        <v>383</v>
      </c>
      <c r="U30" t="s">
        <v>159</v>
      </c>
    </row>
    <row r="31" spans="1:23" hidden="1" x14ac:dyDescent="0.3">
      <c r="A31" s="14" t="s">
        <v>281</v>
      </c>
      <c r="B31" s="14">
        <v>1</v>
      </c>
      <c r="C31" s="14">
        <f>SUMIF(D:D,values[[#This Row],[Category]],B:B)</f>
        <v>1</v>
      </c>
      <c r="D31" s="14" t="s">
        <v>452</v>
      </c>
      <c r="E31">
        <f>SUMIF(F:F,values[[#This Row],[Column1]],B:B)</f>
        <v>290</v>
      </c>
      <c r="F31" t="s">
        <v>516</v>
      </c>
      <c r="G31" s="23" t="s">
        <v>737</v>
      </c>
      <c r="H31" t="s">
        <v>586</v>
      </c>
      <c r="L31" t="s">
        <v>4</v>
      </c>
      <c r="P31" t="s">
        <v>4</v>
      </c>
      <c r="Q31" s="21" t="s">
        <v>657</v>
      </c>
      <c r="S31" s="19" t="s">
        <v>79</v>
      </c>
      <c r="U31" t="s">
        <v>149</v>
      </c>
      <c r="V31" t="s">
        <v>102</v>
      </c>
    </row>
    <row r="32" spans="1:23" hidden="1" x14ac:dyDescent="0.3">
      <c r="A32" s="14" t="s">
        <v>829</v>
      </c>
      <c r="B32" s="14">
        <v>5</v>
      </c>
      <c r="C32" s="14">
        <f>SUMIF(D:D,values[[#This Row],[Category]],B:B)</f>
        <v>103</v>
      </c>
      <c r="D32" s="14" t="s">
        <v>830</v>
      </c>
      <c r="E32">
        <f>SUMIF(F:F,values[[#This Row],[Column1]],B:B)</f>
        <v>290</v>
      </c>
      <c r="F32" t="s">
        <v>516</v>
      </c>
      <c r="G32" s="15" t="s">
        <v>839</v>
      </c>
      <c r="H32" t="s">
        <v>586</v>
      </c>
      <c r="S32" s="19" t="s">
        <v>77</v>
      </c>
      <c r="T32" s="11" t="s">
        <v>584</v>
      </c>
    </row>
    <row r="33" spans="1:23" hidden="1" x14ac:dyDescent="0.3">
      <c r="A33" s="14" t="s">
        <v>837</v>
      </c>
      <c r="B33" s="14">
        <v>71</v>
      </c>
      <c r="C33" s="14">
        <f>SUMIF(D:D,values[[#This Row],[Category]],B:B)</f>
        <v>103</v>
      </c>
      <c r="D33" s="14" t="s">
        <v>830</v>
      </c>
      <c r="E33">
        <f>SUMIF(F:F,values[[#This Row],[Column1]],B:B)</f>
        <v>290</v>
      </c>
      <c r="F33" t="s">
        <v>516</v>
      </c>
      <c r="G33" s="25" t="s">
        <v>843</v>
      </c>
      <c r="H33" t="s">
        <v>586</v>
      </c>
      <c r="S33" s="19" t="s">
        <v>77</v>
      </c>
      <c r="T33" s="11" t="s">
        <v>584</v>
      </c>
    </row>
    <row r="34" spans="1:23" hidden="1" x14ac:dyDescent="0.3">
      <c r="A34" s="11" t="s">
        <v>840</v>
      </c>
      <c r="B34" s="11">
        <v>1</v>
      </c>
      <c r="C34" s="11">
        <f>SUMIF(D:D,values[[#This Row],[Category]],B:B)</f>
        <v>103</v>
      </c>
      <c r="D34" s="14" t="s">
        <v>830</v>
      </c>
      <c r="E34">
        <f>SUMIF(F:F,values[[#This Row],[Column1]],B:B)</f>
        <v>290</v>
      </c>
      <c r="F34" t="s">
        <v>516</v>
      </c>
      <c r="G34" s="15" t="s">
        <v>839</v>
      </c>
      <c r="H34" t="s">
        <v>586</v>
      </c>
      <c r="S34" s="19" t="s">
        <v>77</v>
      </c>
    </row>
    <row r="35" spans="1:23" hidden="1" x14ac:dyDescent="0.3">
      <c r="A35" s="14" t="s">
        <v>842</v>
      </c>
      <c r="B35" s="14">
        <v>17</v>
      </c>
      <c r="C35" s="14">
        <f>SUMIF(D:D,values[[#This Row],[Category]],B:B)</f>
        <v>103</v>
      </c>
      <c r="D35" s="14" t="s">
        <v>830</v>
      </c>
      <c r="E35">
        <f>SUMIF(F:F,values[[#This Row],[Column1]],B:B)</f>
        <v>290</v>
      </c>
      <c r="F35" t="s">
        <v>516</v>
      </c>
      <c r="G35" s="25"/>
      <c r="R35" s="21" t="s">
        <v>659</v>
      </c>
      <c r="S35" s="19" t="s">
        <v>77</v>
      </c>
    </row>
    <row r="36" spans="1:23" hidden="1" x14ac:dyDescent="0.3">
      <c r="A36" s="14" t="s">
        <v>859</v>
      </c>
      <c r="B36" s="14">
        <v>2</v>
      </c>
      <c r="C36" s="14">
        <f>SUMIF(D:D,values[[#This Row],[Category]],B:B)</f>
        <v>103</v>
      </c>
      <c r="D36" s="14" t="s">
        <v>830</v>
      </c>
      <c r="E36">
        <f>SUMIF(F:F,values[[#This Row],[Column1]],B:B)</f>
        <v>290</v>
      </c>
      <c r="F36" t="s">
        <v>516</v>
      </c>
      <c r="G36" s="23" t="s">
        <v>839</v>
      </c>
      <c r="H36" t="s">
        <v>586</v>
      </c>
      <c r="N36" t="s">
        <v>4</v>
      </c>
      <c r="S36" s="19" t="s">
        <v>77</v>
      </c>
      <c r="T36" s="13" t="s">
        <v>382</v>
      </c>
    </row>
    <row r="37" spans="1:23" hidden="1" x14ac:dyDescent="0.3">
      <c r="A37" s="14" t="s">
        <v>328</v>
      </c>
      <c r="B37" s="14">
        <v>1</v>
      </c>
      <c r="C37" s="14">
        <f>SUMIF(D:D,values[[#This Row],[Category]],B:B)</f>
        <v>103</v>
      </c>
      <c r="D37" s="14" t="s">
        <v>830</v>
      </c>
      <c r="E37">
        <f>SUMIF(F:F,values[[#This Row],[Column1]],B:B)</f>
        <v>290</v>
      </c>
      <c r="F37" t="s">
        <v>516</v>
      </c>
      <c r="G37" s="23" t="s">
        <v>839</v>
      </c>
      <c r="H37" t="s">
        <v>586</v>
      </c>
      <c r="K37" s="18" t="s">
        <v>4</v>
      </c>
      <c r="N37" t="s">
        <v>4</v>
      </c>
      <c r="P37" t="s">
        <v>4</v>
      </c>
      <c r="S37" s="19" t="s">
        <v>77</v>
      </c>
      <c r="T37" s="11" t="s">
        <v>384</v>
      </c>
    </row>
    <row r="38" spans="1:23" hidden="1" x14ac:dyDescent="0.3">
      <c r="A38" s="14" t="s">
        <v>865</v>
      </c>
      <c r="B38" s="14">
        <v>4</v>
      </c>
      <c r="C38" s="14">
        <f>SUMIF(D:D,values[[#This Row],[Category]],B:B)</f>
        <v>103</v>
      </c>
      <c r="D38" s="14" t="s">
        <v>830</v>
      </c>
      <c r="E38">
        <f>SUMIF(F:F,values[[#This Row],[Column1]],B:B)</f>
        <v>290</v>
      </c>
      <c r="F38" t="s">
        <v>516</v>
      </c>
      <c r="G38" s="23" t="s">
        <v>839</v>
      </c>
      <c r="H38" t="s">
        <v>586</v>
      </c>
      <c r="K38" s="18" t="s">
        <v>4</v>
      </c>
      <c r="N38" t="s">
        <v>4</v>
      </c>
      <c r="S38" s="19" t="s">
        <v>77</v>
      </c>
      <c r="T38" s="11" t="s">
        <v>390</v>
      </c>
    </row>
    <row r="39" spans="1:23" hidden="1" x14ac:dyDescent="0.3">
      <c r="A39" s="14" t="s">
        <v>356</v>
      </c>
      <c r="B39" s="14">
        <v>1</v>
      </c>
      <c r="C39" s="14">
        <f>SUMIF(D:D,values[[#This Row],[Category]],B:B)</f>
        <v>103</v>
      </c>
      <c r="D39" s="14" t="s">
        <v>830</v>
      </c>
      <c r="E39">
        <f>SUMIF(F:F,values[[#This Row],[Column1]],B:B)</f>
        <v>290</v>
      </c>
      <c r="F39" t="s">
        <v>516</v>
      </c>
      <c r="G39" s="23" t="s">
        <v>883</v>
      </c>
      <c r="H39" t="s">
        <v>586</v>
      </c>
      <c r="K39" s="18" t="s">
        <v>4</v>
      </c>
      <c r="L39" t="s">
        <v>4</v>
      </c>
      <c r="S39" s="19" t="s">
        <v>80</v>
      </c>
    </row>
    <row r="40" spans="1:23" hidden="1" x14ac:dyDescent="0.3">
      <c r="A40" s="14" t="s">
        <v>292</v>
      </c>
      <c r="B40" s="14">
        <v>1</v>
      </c>
      <c r="C40" s="14">
        <f>SUMIF(D:D,values[[#This Row],[Category]],B:B)</f>
        <v>103</v>
      </c>
      <c r="D40" s="14" t="s">
        <v>830</v>
      </c>
      <c r="E40">
        <f>SUMIF(F:F,values[[#This Row],[Column1]],B:B)</f>
        <v>290</v>
      </c>
      <c r="F40" t="s">
        <v>516</v>
      </c>
      <c r="G40" s="15" t="s">
        <v>884</v>
      </c>
      <c r="H40" t="s">
        <v>586</v>
      </c>
      <c r="K40" s="18" t="s">
        <v>4</v>
      </c>
      <c r="L40" t="s">
        <v>4</v>
      </c>
      <c r="S40" s="19" t="s">
        <v>379</v>
      </c>
    </row>
    <row r="41" spans="1:23" hidden="1" x14ac:dyDescent="0.3">
      <c r="A41" s="14" t="s">
        <v>314</v>
      </c>
      <c r="B41" s="14">
        <v>1</v>
      </c>
      <c r="C41" s="14">
        <f>SUMIF(D:D,values[[#This Row],[Category]],B:B)</f>
        <v>1</v>
      </c>
      <c r="D41" s="14" t="s">
        <v>483</v>
      </c>
      <c r="E41">
        <f>SUMIF(F:F,values[[#This Row],[Column1]],B:B)</f>
        <v>290</v>
      </c>
      <c r="F41" t="s">
        <v>516</v>
      </c>
      <c r="G41" s="23" t="s">
        <v>853</v>
      </c>
      <c r="H41" t="s">
        <v>586</v>
      </c>
      <c r="Q41" s="21" t="s">
        <v>672</v>
      </c>
      <c r="S41" s="19" t="s">
        <v>77</v>
      </c>
      <c r="T41" s="11" t="s">
        <v>110</v>
      </c>
      <c r="U41" t="s">
        <v>158</v>
      </c>
    </row>
    <row r="42" spans="1:23" hidden="1" x14ac:dyDescent="0.3">
      <c r="A42" s="14" t="s">
        <v>225</v>
      </c>
      <c r="B42" s="14">
        <v>108</v>
      </c>
      <c r="C42" s="14">
        <f>SUMIF(D:D,values[[#This Row],[Category]],B:B)</f>
        <v>111</v>
      </c>
      <c r="D42" s="14" t="s">
        <v>476</v>
      </c>
      <c r="E42">
        <f>SUMIF(F:F,values[[#This Row],[Column1]],B:B)</f>
        <v>290</v>
      </c>
      <c r="F42" t="s">
        <v>516</v>
      </c>
      <c r="G42" s="15" t="s">
        <v>839</v>
      </c>
      <c r="H42" t="s">
        <v>586</v>
      </c>
      <c r="R42" s="21" t="s">
        <v>659</v>
      </c>
      <c r="S42" s="19" t="s">
        <v>77</v>
      </c>
      <c r="T42" s="11" t="s">
        <v>584</v>
      </c>
      <c r="W42" t="s">
        <v>90</v>
      </c>
    </row>
    <row r="43" spans="1:23" hidden="1" x14ac:dyDescent="0.3">
      <c r="A43" s="14" t="s">
        <v>846</v>
      </c>
      <c r="B43" s="14">
        <v>1</v>
      </c>
      <c r="C43" s="14">
        <f>SUMIF(D:D,values[[#This Row],[Category]],B:B)</f>
        <v>1</v>
      </c>
      <c r="D43" s="14" t="s">
        <v>126</v>
      </c>
      <c r="E43">
        <f>SUMIF(F:F,values[[#This Row],[Column1]],B:B)</f>
        <v>290</v>
      </c>
      <c r="F43" t="s">
        <v>516</v>
      </c>
      <c r="G43" s="23" t="s">
        <v>845</v>
      </c>
      <c r="H43" t="s">
        <v>586</v>
      </c>
      <c r="I43" t="s">
        <v>595</v>
      </c>
      <c r="R43" s="21" t="s">
        <v>659</v>
      </c>
      <c r="S43" s="19" t="s">
        <v>77</v>
      </c>
      <c r="W43" s="11" t="s">
        <v>92</v>
      </c>
    </row>
    <row r="44" spans="1:23" x14ac:dyDescent="0.3">
      <c r="A44" s="14" t="s">
        <v>1032</v>
      </c>
      <c r="B44" s="14">
        <v>1</v>
      </c>
      <c r="C44" s="14">
        <f>SUMIF(D:D,values[[#This Row],[Category]],B:B)</f>
        <v>1</v>
      </c>
      <c r="D44" s="14" t="s">
        <v>1033</v>
      </c>
      <c r="E44">
        <f>SUMIF(F:F,values[[#This Row],[Column1]],B:B)</f>
        <v>290</v>
      </c>
      <c r="F44" t="s">
        <v>516</v>
      </c>
      <c r="G44" s="23" t="s">
        <v>870</v>
      </c>
      <c r="H44" t="s">
        <v>586</v>
      </c>
      <c r="N44" t="s">
        <v>4</v>
      </c>
      <c r="Q44" s="21" t="s">
        <v>673</v>
      </c>
      <c r="S44" s="19" t="s">
        <v>77</v>
      </c>
      <c r="T44" s="13" t="s">
        <v>382</v>
      </c>
      <c r="U44" t="s">
        <v>131</v>
      </c>
    </row>
    <row r="45" spans="1:23" hidden="1" x14ac:dyDescent="0.3">
      <c r="A45" s="14" t="s">
        <v>867</v>
      </c>
      <c r="B45" s="14">
        <v>3</v>
      </c>
      <c r="C45" s="14">
        <f>SUMIF(D:D,values[[#This Row],[Category]],B:B)</f>
        <v>3</v>
      </c>
      <c r="D45" s="14" t="s">
        <v>495</v>
      </c>
      <c r="E45">
        <f>SUMIF(F:F,values[[#This Row],[Column1]],B:B)</f>
        <v>290</v>
      </c>
      <c r="F45" t="s">
        <v>516</v>
      </c>
      <c r="G45" s="23" t="s">
        <v>870</v>
      </c>
      <c r="H45" t="s">
        <v>586</v>
      </c>
      <c r="I45" t="s">
        <v>869</v>
      </c>
      <c r="N45" t="s">
        <v>4</v>
      </c>
      <c r="S45" s="19" t="s">
        <v>77</v>
      </c>
      <c r="T45" s="11" t="s">
        <v>390</v>
      </c>
    </row>
    <row r="46" spans="1:23" hidden="1" x14ac:dyDescent="0.3">
      <c r="A46" s="14" t="s">
        <v>311</v>
      </c>
      <c r="B46" s="14">
        <v>2</v>
      </c>
      <c r="C46" s="14">
        <f>SUMIF(D:D,values[[#This Row],[Category]],B:B)</f>
        <v>20159</v>
      </c>
      <c r="D46" s="14" t="s">
        <v>646</v>
      </c>
      <c r="E46">
        <f>SUMIF(F:F,values[[#This Row],[Column1]],B:B)</f>
        <v>290</v>
      </c>
      <c r="F46" t="s">
        <v>516</v>
      </c>
      <c r="G46" s="23" t="s">
        <v>854</v>
      </c>
      <c r="H46" t="s">
        <v>586</v>
      </c>
      <c r="I46" t="s">
        <v>611</v>
      </c>
      <c r="K46" s="18" t="s">
        <v>4</v>
      </c>
      <c r="S46" s="19" t="s">
        <v>77</v>
      </c>
      <c r="U46" t="s">
        <v>130</v>
      </c>
    </row>
    <row r="47" spans="1:23" x14ac:dyDescent="0.3">
      <c r="A47" s="14" t="s">
        <v>924</v>
      </c>
      <c r="B47" s="14">
        <v>7</v>
      </c>
      <c r="C47" s="14">
        <f>SUMIF(D:D,values[[#This Row],[Category]],B:B)</f>
        <v>7</v>
      </c>
      <c r="D47" s="14" t="s">
        <v>435</v>
      </c>
      <c r="E47">
        <f>SUMIF(F:F,values[[#This Row],[Column1]],B:B)</f>
        <v>290</v>
      </c>
      <c r="F47" t="s">
        <v>516</v>
      </c>
      <c r="G47" s="23" t="s">
        <v>923</v>
      </c>
      <c r="H47" t="s">
        <v>586</v>
      </c>
      <c r="K47" s="18" t="s">
        <v>4</v>
      </c>
      <c r="N47" t="s">
        <v>4</v>
      </c>
      <c r="Q47" s="21" t="s">
        <v>673</v>
      </c>
      <c r="S47" s="19" t="s">
        <v>76</v>
      </c>
      <c r="T47" s="13" t="s">
        <v>382</v>
      </c>
      <c r="U47" t="s">
        <v>130</v>
      </c>
    </row>
    <row r="48" spans="1:23" x14ac:dyDescent="0.3">
      <c r="A48" s="14" t="s">
        <v>926</v>
      </c>
      <c r="B48" s="14">
        <v>5</v>
      </c>
      <c r="C48" s="14">
        <f>SUMIF(D:D,values[[#This Row],[Category]],B:B)</f>
        <v>5</v>
      </c>
      <c r="D48" s="14" t="s">
        <v>463</v>
      </c>
      <c r="E48">
        <f>SUMIF(F:F,values[[#This Row],[Column1]],B:B)</f>
        <v>290</v>
      </c>
      <c r="F48" t="s">
        <v>516</v>
      </c>
      <c r="G48" s="23" t="s">
        <v>923</v>
      </c>
      <c r="H48" t="s">
        <v>586</v>
      </c>
      <c r="K48" s="18" t="s">
        <v>4</v>
      </c>
      <c r="N48" t="s">
        <v>4</v>
      </c>
      <c r="Q48" s="21" t="s">
        <v>673</v>
      </c>
      <c r="R48" s="21" t="s">
        <v>659</v>
      </c>
      <c r="S48" s="19" t="s">
        <v>375</v>
      </c>
      <c r="T48" s="13" t="s">
        <v>382</v>
      </c>
      <c r="U48" t="s">
        <v>130</v>
      </c>
      <c r="W48" t="s">
        <v>90</v>
      </c>
    </row>
    <row r="49" spans="1:23" x14ac:dyDescent="0.3">
      <c r="A49" s="14" t="s">
        <v>925</v>
      </c>
      <c r="B49" s="14">
        <v>3</v>
      </c>
      <c r="C49" s="14">
        <f>SUMIF(D:D,values[[#This Row],[Category]],B:B)</f>
        <v>3</v>
      </c>
      <c r="D49" s="14" t="s">
        <v>468</v>
      </c>
      <c r="E49">
        <f>SUMIF(F:F,values[[#This Row],[Column1]],B:B)</f>
        <v>290</v>
      </c>
      <c r="F49" t="s">
        <v>516</v>
      </c>
      <c r="G49" s="23" t="s">
        <v>923</v>
      </c>
      <c r="H49" t="s">
        <v>586</v>
      </c>
      <c r="I49" t="s">
        <v>515</v>
      </c>
      <c r="K49" s="18" t="s">
        <v>4</v>
      </c>
      <c r="N49" t="s">
        <v>4</v>
      </c>
      <c r="P49" t="s">
        <v>4</v>
      </c>
      <c r="Q49" s="21" t="s">
        <v>673</v>
      </c>
      <c r="S49" s="19" t="s">
        <v>76</v>
      </c>
      <c r="T49" s="11" t="s">
        <v>922</v>
      </c>
      <c r="U49" t="s">
        <v>130</v>
      </c>
    </row>
    <row r="50" spans="1:23" hidden="1" x14ac:dyDescent="0.3">
      <c r="A50" s="14" t="s">
        <v>543</v>
      </c>
      <c r="B50" s="14">
        <v>2</v>
      </c>
      <c r="C50" s="14">
        <f>SUMIF(D:D,values[[#This Row],[Category]],B:B)</f>
        <v>85</v>
      </c>
      <c r="D50" s="14" t="s">
        <v>642</v>
      </c>
      <c r="E50">
        <f>SUMIF(F:F,values[[#This Row],[Column1]],B:B)</f>
        <v>290</v>
      </c>
      <c r="F50" t="s">
        <v>516</v>
      </c>
      <c r="G50" s="23" t="s">
        <v>839</v>
      </c>
      <c r="H50" t="s">
        <v>586</v>
      </c>
      <c r="K50" s="18" t="s">
        <v>4</v>
      </c>
      <c r="M50" t="s">
        <v>4</v>
      </c>
      <c r="S50" s="19" t="s">
        <v>76</v>
      </c>
      <c r="T50" s="13" t="s">
        <v>114</v>
      </c>
    </row>
    <row r="51" spans="1:23" hidden="1" x14ac:dyDescent="0.3">
      <c r="A51" s="14" t="s">
        <v>878</v>
      </c>
      <c r="B51" s="11">
        <v>2</v>
      </c>
      <c r="C51" s="11">
        <f>SUMIF(D:D,values[[#This Row],[Category]],B:B)</f>
        <v>115</v>
      </c>
      <c r="D51" s="14" t="s">
        <v>879</v>
      </c>
      <c r="E51">
        <f>SUMIF(F:F,values[[#This Row],[Column1]],B:B)</f>
        <v>290</v>
      </c>
      <c r="F51" t="s">
        <v>516</v>
      </c>
      <c r="G51" s="25" t="s">
        <v>880</v>
      </c>
      <c r="H51" t="s">
        <v>586</v>
      </c>
      <c r="K51" s="18" t="s">
        <v>4</v>
      </c>
      <c r="M51" t="s">
        <v>4</v>
      </c>
      <c r="S51" s="19" t="s">
        <v>77</v>
      </c>
      <c r="T51" s="13" t="s">
        <v>112</v>
      </c>
    </row>
    <row r="52" spans="1:23" hidden="1" x14ac:dyDescent="0.3">
      <c r="A52" s="14" t="s">
        <v>823</v>
      </c>
      <c r="B52" s="14">
        <v>1</v>
      </c>
      <c r="C52" s="14">
        <f>SUMIF(D:D,values[[#This Row],[Category]],B:B)</f>
        <v>1</v>
      </c>
      <c r="D52" s="14" t="s">
        <v>822</v>
      </c>
      <c r="E52">
        <f>SUMIF(F:F,values[[#This Row],[Column1]],B:B)</f>
        <v>290</v>
      </c>
      <c r="F52" t="s">
        <v>516</v>
      </c>
      <c r="G52" s="23" t="s">
        <v>821</v>
      </c>
      <c r="H52" t="s">
        <v>586</v>
      </c>
      <c r="K52" s="18" t="s">
        <v>4</v>
      </c>
      <c r="P52" t="s">
        <v>4</v>
      </c>
      <c r="S52" s="19" t="s">
        <v>77</v>
      </c>
    </row>
    <row r="53" spans="1:23" hidden="1" x14ac:dyDescent="0.3">
      <c r="A53" s="15" t="s">
        <v>280</v>
      </c>
      <c r="B53" s="15">
        <v>56516</v>
      </c>
      <c r="C53" s="15">
        <f>SUMIF(D:D,values[[#This Row],[Category]],B:B)</f>
        <v>56516</v>
      </c>
      <c r="D53" s="15" t="s">
        <v>428</v>
      </c>
      <c r="E53">
        <f>SUMIF(F:F,values[[#This Row],[Column1]],B:B)</f>
        <v>845749</v>
      </c>
      <c r="F53" t="s">
        <v>1094</v>
      </c>
      <c r="G53" s="23"/>
      <c r="L53" t="s">
        <v>4</v>
      </c>
      <c r="Q53" s="21" t="s">
        <v>657</v>
      </c>
      <c r="S53" s="19" t="s">
        <v>79</v>
      </c>
      <c r="U53" t="s">
        <v>149</v>
      </c>
      <c r="V53" t="s">
        <v>102</v>
      </c>
    </row>
    <row r="54" spans="1:23" hidden="1" x14ac:dyDescent="0.3">
      <c r="A54" s="15" t="s">
        <v>247</v>
      </c>
      <c r="B54" s="15">
        <v>781364</v>
      </c>
      <c r="C54" s="15">
        <f>SUMIF(D:D,values[[#This Row],[Category]],B:B)</f>
        <v>781364</v>
      </c>
      <c r="D54" s="15" t="s">
        <v>424</v>
      </c>
      <c r="E54">
        <f>SUMIF(F:F,values[[#This Row],[Column1]],B:B)</f>
        <v>845749</v>
      </c>
      <c r="F54" t="s">
        <v>1094</v>
      </c>
      <c r="G54" s="23"/>
      <c r="L54" t="s">
        <v>4</v>
      </c>
      <c r="Q54" s="21" t="s">
        <v>657</v>
      </c>
      <c r="S54" s="19" t="s">
        <v>79</v>
      </c>
      <c r="U54" t="s">
        <v>138</v>
      </c>
      <c r="V54" t="s">
        <v>96</v>
      </c>
    </row>
    <row r="55" spans="1:23" hidden="1" x14ac:dyDescent="0.3">
      <c r="A55" s="15" t="s">
        <v>987</v>
      </c>
      <c r="B55" s="15">
        <v>448</v>
      </c>
      <c r="C55" s="15">
        <f>SUMIF(D:D,values[[#This Row],[Category]],B:B)</f>
        <v>448</v>
      </c>
      <c r="D55" s="15" t="s">
        <v>988</v>
      </c>
      <c r="E55">
        <f>SUMIF(F:F,values[[#This Row],[Column1]],B:B)</f>
        <v>845749</v>
      </c>
      <c r="F55" t="s">
        <v>1094</v>
      </c>
      <c r="G55" s="23"/>
      <c r="L55" t="s">
        <v>4</v>
      </c>
      <c r="Q55" s="21" t="s">
        <v>657</v>
      </c>
      <c r="S55" s="19" t="s">
        <v>79</v>
      </c>
      <c r="U55" t="s">
        <v>127</v>
      </c>
    </row>
    <row r="56" spans="1:23" hidden="1" x14ac:dyDescent="0.3">
      <c r="A56" s="15" t="s">
        <v>743</v>
      </c>
      <c r="B56" s="15">
        <v>29</v>
      </c>
      <c r="C56" s="15">
        <f>SUMIF(D:D,values[[#This Row],[Category]],B:B)</f>
        <v>29</v>
      </c>
      <c r="D56" s="15" t="s">
        <v>190</v>
      </c>
      <c r="E56">
        <f>SUMIF(F:F,values[[#This Row],[Column1]],B:B)</f>
        <v>845749</v>
      </c>
      <c r="F56" t="s">
        <v>1094</v>
      </c>
      <c r="G56" s="23"/>
      <c r="L56" t="s">
        <v>4</v>
      </c>
      <c r="Q56" s="21" t="s">
        <v>673</v>
      </c>
      <c r="S56" s="19" t="s">
        <v>79</v>
      </c>
      <c r="U56" t="s">
        <v>150</v>
      </c>
      <c r="V56" t="s">
        <v>100</v>
      </c>
    </row>
    <row r="57" spans="1:23" hidden="1" x14ac:dyDescent="0.3">
      <c r="A57" s="15" t="s">
        <v>269</v>
      </c>
      <c r="B57" s="15">
        <v>4890</v>
      </c>
      <c r="C57" s="15">
        <f>SUMIF(D:D,values[[#This Row],[Category]],B:B)</f>
        <v>4891</v>
      </c>
      <c r="D57" s="15" t="s">
        <v>191</v>
      </c>
      <c r="E57">
        <f>SUMIF(F:F,values[[#This Row],[Column1]],B:B)</f>
        <v>845749</v>
      </c>
      <c r="F57" t="s">
        <v>1094</v>
      </c>
      <c r="G57" s="23"/>
      <c r="L57" t="s">
        <v>4</v>
      </c>
      <c r="Q57" s="21" t="s">
        <v>673</v>
      </c>
      <c r="S57" s="19" t="s">
        <v>79</v>
      </c>
      <c r="U57" t="s">
        <v>139</v>
      </c>
      <c r="V57" t="s">
        <v>100</v>
      </c>
    </row>
    <row r="58" spans="1:23" hidden="1" x14ac:dyDescent="0.3">
      <c r="A58" s="15" t="s">
        <v>372</v>
      </c>
      <c r="B58" s="15">
        <v>1</v>
      </c>
      <c r="C58" s="15">
        <f>SUMIF(D:D,values[[#This Row],[Category]],B:B)</f>
        <v>4891</v>
      </c>
      <c r="D58" s="15" t="s">
        <v>191</v>
      </c>
      <c r="E58">
        <f>SUMIF(F:F,values[[#This Row],[Column1]],B:B)</f>
        <v>845749</v>
      </c>
      <c r="F58" t="s">
        <v>1094</v>
      </c>
      <c r="G58" s="23"/>
      <c r="L58" t="s">
        <v>4</v>
      </c>
      <c r="Q58" s="21" t="s">
        <v>673</v>
      </c>
      <c r="S58" s="19" t="s">
        <v>79</v>
      </c>
      <c r="T58" s="13" t="s">
        <v>744</v>
      </c>
      <c r="U58" t="s">
        <v>139</v>
      </c>
      <c r="V58" t="s">
        <v>100</v>
      </c>
    </row>
    <row r="59" spans="1:23" hidden="1" x14ac:dyDescent="0.3">
      <c r="A59" s="15" t="s">
        <v>759</v>
      </c>
      <c r="B59" s="15">
        <v>1</v>
      </c>
      <c r="C59" s="15">
        <f>SUMIF(D:D,values[[#This Row],[Category]],B:B)</f>
        <v>1</v>
      </c>
      <c r="D59" s="15" t="s">
        <v>193</v>
      </c>
      <c r="E59">
        <f>SUMIF(F:F,values[[#This Row],[Column1]],B:B)</f>
        <v>845749</v>
      </c>
      <c r="F59" t="s">
        <v>1094</v>
      </c>
      <c r="G59" s="23"/>
      <c r="L59" t="s">
        <v>4</v>
      </c>
      <c r="Q59" s="21" t="s">
        <v>673</v>
      </c>
      <c r="S59" s="19" t="s">
        <v>79</v>
      </c>
      <c r="U59" t="s">
        <v>164</v>
      </c>
      <c r="V59" t="s">
        <v>106</v>
      </c>
    </row>
    <row r="60" spans="1:23" hidden="1" x14ac:dyDescent="0.3">
      <c r="A60" s="15" t="s">
        <v>763</v>
      </c>
      <c r="B60" s="15">
        <v>201</v>
      </c>
      <c r="C60" s="15">
        <f>SUMIF(D:D,values[[#This Row],[Category]],B:B)</f>
        <v>201</v>
      </c>
      <c r="D60" s="15" t="s">
        <v>761</v>
      </c>
      <c r="E60">
        <f>SUMIF(F:F,values[[#This Row],[Column1]],B:B)</f>
        <v>845749</v>
      </c>
      <c r="F60" t="s">
        <v>1094</v>
      </c>
      <c r="G60" s="23"/>
      <c r="L60" t="s">
        <v>4</v>
      </c>
      <c r="Q60" s="21" t="s">
        <v>673</v>
      </c>
      <c r="S60" s="19" t="s">
        <v>79</v>
      </c>
      <c r="U60" t="s">
        <v>171</v>
      </c>
      <c r="V60" t="s">
        <v>107</v>
      </c>
    </row>
    <row r="61" spans="1:23" hidden="1" x14ac:dyDescent="0.3">
      <c r="A61" s="15" t="s">
        <v>298</v>
      </c>
      <c r="B61" s="15">
        <v>903</v>
      </c>
      <c r="C61" s="15">
        <f>SUMIF(D:D,values[[#This Row],[Category]],B:B)</f>
        <v>903</v>
      </c>
      <c r="D61" s="15" t="s">
        <v>194</v>
      </c>
      <c r="E61">
        <f>SUMIF(F:F,values[[#This Row],[Column1]],B:B)</f>
        <v>845749</v>
      </c>
      <c r="F61" t="s">
        <v>1094</v>
      </c>
      <c r="G61" s="23"/>
      <c r="L61" t="s">
        <v>4</v>
      </c>
      <c r="Q61" s="21" t="s">
        <v>673</v>
      </c>
      <c r="S61" s="19" t="s">
        <v>79</v>
      </c>
      <c r="U61" t="s">
        <v>157</v>
      </c>
      <c r="V61" t="s">
        <v>101</v>
      </c>
    </row>
    <row r="62" spans="1:23" hidden="1" x14ac:dyDescent="0.3">
      <c r="A62" s="14" t="s">
        <v>245</v>
      </c>
      <c r="B62" s="14">
        <v>361</v>
      </c>
      <c r="C62" s="14">
        <f>SUMIF(D:D,values[[#This Row],[Category]],B:B)</f>
        <v>361</v>
      </c>
      <c r="D62" s="14" t="s">
        <v>189</v>
      </c>
      <c r="E62">
        <f>SUMIF(F:F,values[[#This Row],[Column1]],B:B)</f>
        <v>845749</v>
      </c>
      <c r="F62" t="s">
        <v>1094</v>
      </c>
      <c r="G62" s="23" t="s">
        <v>635</v>
      </c>
      <c r="H62" t="s">
        <v>586</v>
      </c>
      <c r="L62" t="s">
        <v>4</v>
      </c>
      <c r="R62" s="21" t="s">
        <v>659</v>
      </c>
      <c r="S62" s="19" t="s">
        <v>79</v>
      </c>
      <c r="W62" t="s">
        <v>90</v>
      </c>
    </row>
    <row r="63" spans="1:23" hidden="1" x14ac:dyDescent="0.3">
      <c r="A63" s="15" t="s">
        <v>913</v>
      </c>
      <c r="B63" s="15">
        <v>44</v>
      </c>
      <c r="C63" s="15">
        <f>SUMIF(D:D,values[[#This Row],[Category]],B:B)</f>
        <v>44</v>
      </c>
      <c r="D63" s="15" t="s">
        <v>912</v>
      </c>
      <c r="E63">
        <f>SUMIF(F:F,values[[#This Row],[Column1]],B:B)</f>
        <v>845749</v>
      </c>
      <c r="F63" t="s">
        <v>1094</v>
      </c>
      <c r="G63" s="23"/>
      <c r="L63" t="s">
        <v>4</v>
      </c>
      <c r="Q63" s="21" t="s">
        <v>657</v>
      </c>
      <c r="R63" s="21" t="s">
        <v>659</v>
      </c>
      <c r="S63" s="19" t="s">
        <v>76</v>
      </c>
      <c r="U63" s="11" t="s">
        <v>166</v>
      </c>
      <c r="W63" t="s">
        <v>90</v>
      </c>
    </row>
    <row r="64" spans="1:23" hidden="1" x14ac:dyDescent="0.3">
      <c r="A64" s="15" t="s">
        <v>734</v>
      </c>
      <c r="B64" s="15">
        <v>687</v>
      </c>
      <c r="C64" s="15">
        <f>SUMIF(D:D,values[[#This Row],[Category]],B:B)</f>
        <v>687</v>
      </c>
      <c r="D64" s="15" t="s">
        <v>460</v>
      </c>
      <c r="E64">
        <f>SUMIF(F:F,values[[#This Row],[Column1]],B:B)</f>
        <v>845749</v>
      </c>
      <c r="F64" t="s">
        <v>1094</v>
      </c>
      <c r="G64" s="23"/>
      <c r="L64" t="s">
        <v>4</v>
      </c>
      <c r="Q64" s="21" t="s">
        <v>657</v>
      </c>
      <c r="R64" s="21" t="s">
        <v>659</v>
      </c>
      <c r="S64" s="19" t="s">
        <v>79</v>
      </c>
      <c r="U64" t="s">
        <v>138</v>
      </c>
      <c r="V64" t="s">
        <v>96</v>
      </c>
      <c r="W64" t="s">
        <v>90</v>
      </c>
    </row>
    <row r="65" spans="1:23" hidden="1" x14ac:dyDescent="0.3">
      <c r="A65" s="15" t="s">
        <v>995</v>
      </c>
      <c r="B65" s="15">
        <v>72</v>
      </c>
      <c r="C65" s="15">
        <f>SUMIF(D:D,values[[#This Row],[Category]],B:B)</f>
        <v>72</v>
      </c>
      <c r="D65" s="15" t="s">
        <v>996</v>
      </c>
      <c r="E65">
        <f>SUMIF(F:F,values[[#This Row],[Column1]],B:B)</f>
        <v>845749</v>
      </c>
      <c r="F65" t="s">
        <v>1094</v>
      </c>
      <c r="G65" s="23"/>
      <c r="L65" t="s">
        <v>4</v>
      </c>
      <c r="Q65" s="21" t="s">
        <v>657</v>
      </c>
      <c r="R65" s="21" t="s">
        <v>659</v>
      </c>
      <c r="S65" s="19" t="s">
        <v>79</v>
      </c>
      <c r="U65" t="s">
        <v>127</v>
      </c>
      <c r="W65" t="s">
        <v>90</v>
      </c>
    </row>
    <row r="66" spans="1:23" hidden="1" x14ac:dyDescent="0.3">
      <c r="A66" s="15" t="s">
        <v>740</v>
      </c>
      <c r="B66" s="15">
        <v>216</v>
      </c>
      <c r="C66" s="15">
        <f>SUMIF(D:D,values[[#This Row],[Category]],B:B)</f>
        <v>216</v>
      </c>
      <c r="D66" s="15" t="s">
        <v>625</v>
      </c>
      <c r="E66">
        <f>SUMIF(F:F,values[[#This Row],[Column1]],B:B)</f>
        <v>845749</v>
      </c>
      <c r="F66" t="s">
        <v>1094</v>
      </c>
      <c r="G66" s="23"/>
      <c r="L66" t="s">
        <v>4</v>
      </c>
      <c r="Q66" s="21" t="s">
        <v>770</v>
      </c>
      <c r="R66" s="21" t="s">
        <v>659</v>
      </c>
      <c r="S66" s="19" t="s">
        <v>79</v>
      </c>
      <c r="V66" t="s">
        <v>95</v>
      </c>
      <c r="W66" t="s">
        <v>90</v>
      </c>
    </row>
    <row r="67" spans="1:23" hidden="1" x14ac:dyDescent="0.3">
      <c r="A67" s="15" t="s">
        <v>749</v>
      </c>
      <c r="B67" s="15">
        <v>5</v>
      </c>
      <c r="C67" s="15">
        <f>SUMIF(D:D,values[[#This Row],[Category]],B:B)</f>
        <v>5</v>
      </c>
      <c r="D67" s="15" t="s">
        <v>192</v>
      </c>
      <c r="E67">
        <f>SUMIF(F:F,values[[#This Row],[Column1]],B:B)</f>
        <v>845749</v>
      </c>
      <c r="F67" t="s">
        <v>1094</v>
      </c>
      <c r="G67" s="23"/>
      <c r="L67" t="s">
        <v>4</v>
      </c>
      <c r="Q67" s="21" t="s">
        <v>673</v>
      </c>
      <c r="R67" s="21" t="s">
        <v>659</v>
      </c>
      <c r="S67" s="19" t="s">
        <v>79</v>
      </c>
      <c r="U67" t="s">
        <v>139</v>
      </c>
      <c r="V67" t="s">
        <v>100</v>
      </c>
      <c r="W67" t="s">
        <v>90</v>
      </c>
    </row>
    <row r="68" spans="1:23" hidden="1" x14ac:dyDescent="0.3">
      <c r="A68" s="15" t="s">
        <v>334</v>
      </c>
      <c r="B68" s="15">
        <v>11</v>
      </c>
      <c r="C68" s="15">
        <f>SUMIF(D:D,values[[#This Row],[Category]],B:B)</f>
        <v>11</v>
      </c>
      <c r="D68" s="15" t="s">
        <v>195</v>
      </c>
      <c r="E68">
        <f>SUMIF(F:F,values[[#This Row],[Column1]],B:B)</f>
        <v>845749</v>
      </c>
      <c r="F68" t="s">
        <v>1094</v>
      </c>
      <c r="G68" s="23"/>
      <c r="L68" t="s">
        <v>4</v>
      </c>
      <c r="Q68" s="21" t="s">
        <v>673</v>
      </c>
      <c r="R68" s="21" t="s">
        <v>659</v>
      </c>
      <c r="S68" s="19" t="s">
        <v>79</v>
      </c>
      <c r="U68" t="s">
        <v>157</v>
      </c>
      <c r="V68" t="s">
        <v>101</v>
      </c>
      <c r="W68" t="s">
        <v>90</v>
      </c>
    </row>
    <row r="69" spans="1:23" hidden="1" x14ac:dyDescent="0.3">
      <c r="A69" s="14" t="s">
        <v>321</v>
      </c>
      <c r="B69" s="14">
        <v>1</v>
      </c>
      <c r="C69" s="14">
        <f>SUMIF(D:D,values[[#This Row],[Category]],B:B)</f>
        <v>3</v>
      </c>
      <c r="D69" s="14" t="s">
        <v>199</v>
      </c>
      <c r="E69">
        <f>SUMIF(F:F,values[[#This Row],[Column1]],B:B)</f>
        <v>261347</v>
      </c>
      <c r="F69" t="s">
        <v>953</v>
      </c>
      <c r="G69" s="23" t="s">
        <v>635</v>
      </c>
      <c r="H69" t="s">
        <v>586</v>
      </c>
      <c r="I69" t="s">
        <v>616</v>
      </c>
      <c r="L69" t="s">
        <v>4</v>
      </c>
      <c r="S69" s="19" t="s">
        <v>79</v>
      </c>
      <c r="T69" s="11" t="s">
        <v>391</v>
      </c>
    </row>
    <row r="70" spans="1:23" hidden="1" x14ac:dyDescent="0.3">
      <c r="A70" s="14" t="s">
        <v>349</v>
      </c>
      <c r="B70" s="14">
        <v>1</v>
      </c>
      <c r="C70" s="14">
        <f>SUMIF(D:D,values[[#This Row],[Category]],B:B)</f>
        <v>3</v>
      </c>
      <c r="D70" s="14" t="s">
        <v>199</v>
      </c>
      <c r="E70">
        <f>SUMIF(F:F,values[[#This Row],[Column1]],B:B)</f>
        <v>261347</v>
      </c>
      <c r="F70" t="s">
        <v>953</v>
      </c>
      <c r="G70" s="23" t="s">
        <v>635</v>
      </c>
      <c r="H70" t="s">
        <v>586</v>
      </c>
      <c r="I70" t="s">
        <v>616</v>
      </c>
      <c r="L70" t="s">
        <v>4</v>
      </c>
      <c r="S70" s="19" t="s">
        <v>79</v>
      </c>
      <c r="T70" s="11" t="s">
        <v>110</v>
      </c>
    </row>
    <row r="71" spans="1:23" hidden="1" x14ac:dyDescent="0.3">
      <c r="A71" s="14" t="s">
        <v>246</v>
      </c>
      <c r="B71" s="14">
        <v>1</v>
      </c>
      <c r="C71" s="14">
        <f>SUMIF(D:D,values[[#This Row],[Category]],B:B)</f>
        <v>3</v>
      </c>
      <c r="D71" s="14" t="s">
        <v>199</v>
      </c>
      <c r="E71">
        <f>SUMIF(F:F,values[[#This Row],[Column1]],B:B)</f>
        <v>261347</v>
      </c>
      <c r="F71" t="s">
        <v>953</v>
      </c>
      <c r="G71" s="23" t="s">
        <v>635</v>
      </c>
      <c r="H71" t="s">
        <v>586</v>
      </c>
      <c r="I71" t="s">
        <v>616</v>
      </c>
      <c r="L71" t="s">
        <v>4</v>
      </c>
      <c r="S71" s="19" t="s">
        <v>79</v>
      </c>
      <c r="T71" s="11" t="s">
        <v>381</v>
      </c>
    </row>
    <row r="72" spans="1:23" hidden="1" x14ac:dyDescent="0.3">
      <c r="A72" s="14" t="s">
        <v>634</v>
      </c>
      <c r="B72" s="14">
        <v>10</v>
      </c>
      <c r="C72" s="14">
        <f>SUMIF(D:D,values[[#This Row],[Category]],B:B)</f>
        <v>10</v>
      </c>
      <c r="D72" s="14" t="s">
        <v>636</v>
      </c>
      <c r="E72">
        <f>SUMIF(F:F,values[[#This Row],[Column1]],B:B)</f>
        <v>261347</v>
      </c>
      <c r="F72" t="s">
        <v>953</v>
      </c>
      <c r="G72" s="23" t="s">
        <v>635</v>
      </c>
      <c r="H72" t="s">
        <v>586</v>
      </c>
      <c r="L72" t="s">
        <v>4</v>
      </c>
      <c r="S72" s="19" t="s">
        <v>79</v>
      </c>
    </row>
    <row r="73" spans="1:23" hidden="1" x14ac:dyDescent="0.3">
      <c r="A73" s="14" t="s">
        <v>725</v>
      </c>
      <c r="B73" s="14">
        <v>1</v>
      </c>
      <c r="C73" s="14">
        <f>SUMIF(D:D,values[[#This Row],[Category]],B:B)</f>
        <v>1</v>
      </c>
      <c r="D73" s="14" t="s">
        <v>721</v>
      </c>
      <c r="E73">
        <f>SUMIF(F:F,values[[#This Row],[Column1]],B:B)</f>
        <v>261347</v>
      </c>
      <c r="F73" t="s">
        <v>953</v>
      </c>
      <c r="G73" s="23" t="s">
        <v>720</v>
      </c>
      <c r="H73" t="s">
        <v>586</v>
      </c>
      <c r="J73" s="21" t="s">
        <v>719</v>
      </c>
      <c r="L73" t="s">
        <v>4</v>
      </c>
      <c r="M73" s="14" t="s">
        <v>654</v>
      </c>
      <c r="Q73" s="21" t="s">
        <v>729</v>
      </c>
      <c r="S73" s="19" t="s">
        <v>79</v>
      </c>
      <c r="U73" t="s">
        <v>148</v>
      </c>
      <c r="V73" t="s">
        <v>96</v>
      </c>
    </row>
    <row r="74" spans="1:23" hidden="1" x14ac:dyDescent="0.3">
      <c r="A74" s="16" t="s">
        <v>731</v>
      </c>
      <c r="B74" s="16">
        <v>25127</v>
      </c>
      <c r="C74" s="16">
        <f>SUMIF(D:D,values[[#This Row],[Category]],B:B)</f>
        <v>25127</v>
      </c>
      <c r="D74" s="16" t="s">
        <v>480</v>
      </c>
      <c r="E74">
        <f>SUMIF(F:F,values[[#This Row],[Column1]],B:B)</f>
        <v>261347</v>
      </c>
      <c r="F74" t="s">
        <v>953</v>
      </c>
      <c r="G74" s="23"/>
      <c r="H74" t="s">
        <v>549</v>
      </c>
      <c r="I74" t="s">
        <v>616</v>
      </c>
      <c r="L74" t="s">
        <v>4</v>
      </c>
      <c r="Q74" s="21" t="s">
        <v>657</v>
      </c>
      <c r="S74" s="19" t="s">
        <v>79</v>
      </c>
      <c r="T74" s="11" t="s">
        <v>584</v>
      </c>
      <c r="U74" t="s">
        <v>138</v>
      </c>
      <c r="V74" t="s">
        <v>96</v>
      </c>
    </row>
    <row r="75" spans="1:23" hidden="1" x14ac:dyDescent="0.3">
      <c r="A75" s="16" t="s">
        <v>284</v>
      </c>
      <c r="B75" s="16">
        <v>2</v>
      </c>
      <c r="C75" s="16">
        <f>SUMIF(D:D,values[[#This Row],[Category]],B:B)</f>
        <v>3</v>
      </c>
      <c r="D75" s="16" t="s">
        <v>506</v>
      </c>
      <c r="E75">
        <f>SUMIF(F:F,values[[#This Row],[Column1]],B:B)</f>
        <v>261347</v>
      </c>
      <c r="F75" t="s">
        <v>953</v>
      </c>
      <c r="G75" s="23" t="s">
        <v>85</v>
      </c>
      <c r="H75" t="s">
        <v>549</v>
      </c>
      <c r="I75" t="s">
        <v>732</v>
      </c>
      <c r="L75" t="s">
        <v>4</v>
      </c>
      <c r="Q75" s="21" t="s">
        <v>657</v>
      </c>
      <c r="S75" s="19" t="s">
        <v>79</v>
      </c>
      <c r="T75" s="11" t="s">
        <v>110</v>
      </c>
      <c r="U75" t="s">
        <v>138</v>
      </c>
      <c r="V75" s="11"/>
    </row>
    <row r="76" spans="1:23" hidden="1" x14ac:dyDescent="0.3">
      <c r="A76" s="16" t="s">
        <v>283</v>
      </c>
      <c r="B76" s="16">
        <v>1</v>
      </c>
      <c r="C76" s="16">
        <f>SUMIF(D:D,values[[#This Row],[Category]],B:B)</f>
        <v>3</v>
      </c>
      <c r="D76" s="16" t="s">
        <v>506</v>
      </c>
      <c r="E76">
        <f>SUMIF(F:F,values[[#This Row],[Column1]],B:B)</f>
        <v>261347</v>
      </c>
      <c r="F76" t="s">
        <v>953</v>
      </c>
      <c r="G76" s="23">
        <v>859</v>
      </c>
      <c r="H76" t="s">
        <v>549</v>
      </c>
      <c r="I76" t="s">
        <v>733</v>
      </c>
      <c r="L76" t="s">
        <v>4</v>
      </c>
      <c r="Q76" s="21" t="s">
        <v>657</v>
      </c>
      <c r="S76" s="19" t="s">
        <v>79</v>
      </c>
      <c r="T76" s="11" t="s">
        <v>110</v>
      </c>
      <c r="U76" s="11" t="s">
        <v>151</v>
      </c>
      <c r="V76" t="s">
        <v>96</v>
      </c>
    </row>
    <row r="77" spans="1:23" hidden="1" x14ac:dyDescent="0.3">
      <c r="A77" s="16" t="s">
        <v>271</v>
      </c>
      <c r="B77" s="16">
        <v>13</v>
      </c>
      <c r="C77" s="16">
        <f>SUMIF(D:D,values[[#This Row],[Category]],B:B)</f>
        <v>15</v>
      </c>
      <c r="D77" s="16" t="s">
        <v>510</v>
      </c>
      <c r="E77">
        <f>SUMIF(F:F,values[[#This Row],[Column1]],B:B)</f>
        <v>261347</v>
      </c>
      <c r="F77" t="s">
        <v>953</v>
      </c>
      <c r="G77" s="23" t="s">
        <v>85</v>
      </c>
      <c r="H77" t="s">
        <v>549</v>
      </c>
      <c r="I77" t="s">
        <v>640</v>
      </c>
      <c r="L77" t="s">
        <v>4</v>
      </c>
      <c r="Q77" s="21" t="s">
        <v>657</v>
      </c>
      <c r="S77" s="19" t="s">
        <v>79</v>
      </c>
      <c r="U77" t="s">
        <v>138</v>
      </c>
      <c r="V77" s="11"/>
    </row>
    <row r="78" spans="1:23" hidden="1" x14ac:dyDescent="0.3">
      <c r="A78" s="16" t="s">
        <v>286</v>
      </c>
      <c r="B78" s="16">
        <v>1</v>
      </c>
      <c r="C78" s="16">
        <f>SUMIF(D:D,values[[#This Row],[Category]],B:B)</f>
        <v>15</v>
      </c>
      <c r="D78" s="16" t="s">
        <v>510</v>
      </c>
      <c r="E78">
        <f>SUMIF(F:F,values[[#This Row],[Column1]],B:B)</f>
        <v>261347</v>
      </c>
      <c r="F78" t="s">
        <v>953</v>
      </c>
      <c r="G78" s="23">
        <v>859</v>
      </c>
      <c r="H78" t="s">
        <v>549</v>
      </c>
      <c r="I78" t="s">
        <v>589</v>
      </c>
      <c r="L78" t="s">
        <v>4</v>
      </c>
      <c r="Q78" s="21" t="s">
        <v>657</v>
      </c>
      <c r="S78" s="19" t="s">
        <v>79</v>
      </c>
      <c r="U78" s="11" t="s">
        <v>152</v>
      </c>
      <c r="V78" t="s">
        <v>96</v>
      </c>
    </row>
    <row r="79" spans="1:23" hidden="1" x14ac:dyDescent="0.3">
      <c r="A79" s="17" t="s">
        <v>374</v>
      </c>
      <c r="B79" s="17">
        <v>1</v>
      </c>
      <c r="C79" s="17">
        <f>SUMIF(D:D,values[[#This Row],[Category]],B:B)</f>
        <v>15</v>
      </c>
      <c r="D79" s="17" t="s">
        <v>510</v>
      </c>
      <c r="E79">
        <f>SUMIF(F:F,values[[#This Row],[Column1]],B:B)</f>
        <v>261347</v>
      </c>
      <c r="F79" t="s">
        <v>953</v>
      </c>
      <c r="G79" s="23" t="s">
        <v>600</v>
      </c>
      <c r="H79" t="s">
        <v>551</v>
      </c>
      <c r="L79" t="s">
        <v>4</v>
      </c>
      <c r="Q79" s="21" t="s">
        <v>657</v>
      </c>
      <c r="S79" s="20" t="s">
        <v>82</v>
      </c>
      <c r="U79" t="s">
        <v>138</v>
      </c>
      <c r="V79" t="s">
        <v>96</v>
      </c>
    </row>
    <row r="80" spans="1:23" hidden="1" x14ac:dyDescent="0.3">
      <c r="A80" s="12" t="s">
        <v>989</v>
      </c>
      <c r="B80" s="12">
        <v>14879</v>
      </c>
      <c r="C80" s="12">
        <f>SUMIF(D:D,values[[#This Row],[Category]],B:B)</f>
        <v>14879</v>
      </c>
      <c r="D80" s="12" t="s">
        <v>990</v>
      </c>
      <c r="E80">
        <f>SUMIF(F:F,values[[#This Row],[Column1]],B:B)</f>
        <v>261347</v>
      </c>
      <c r="F80" t="s">
        <v>953</v>
      </c>
      <c r="G80" s="23"/>
      <c r="H80" t="s">
        <v>549</v>
      </c>
      <c r="I80" t="s">
        <v>616</v>
      </c>
      <c r="L80" t="s">
        <v>4</v>
      </c>
      <c r="Q80" s="21" t="s">
        <v>657</v>
      </c>
      <c r="S80" s="19" t="s">
        <v>79</v>
      </c>
      <c r="T80" s="11" t="s">
        <v>381</v>
      </c>
      <c r="U80" t="s">
        <v>127</v>
      </c>
    </row>
    <row r="81" spans="1:22" hidden="1" x14ac:dyDescent="0.3">
      <c r="A81" s="16" t="s">
        <v>991</v>
      </c>
      <c r="B81" s="16">
        <v>1</v>
      </c>
      <c r="C81" s="16">
        <f>SUMIF(D:D,values[[#This Row],[Category]],B:B)</f>
        <v>11</v>
      </c>
      <c r="D81" s="16" t="s">
        <v>992</v>
      </c>
      <c r="E81">
        <f>SUMIF(F:F,values[[#This Row],[Column1]],B:B)</f>
        <v>261347</v>
      </c>
      <c r="F81" t="s">
        <v>953</v>
      </c>
      <c r="G81" s="23" t="s">
        <v>599</v>
      </c>
      <c r="H81" t="s">
        <v>549</v>
      </c>
      <c r="I81" t="s">
        <v>649</v>
      </c>
      <c r="L81" t="s">
        <v>4</v>
      </c>
      <c r="Q81" s="21" t="s">
        <v>657</v>
      </c>
      <c r="S81" s="19" t="s">
        <v>602</v>
      </c>
      <c r="T81" s="11" t="s">
        <v>110</v>
      </c>
      <c r="U81" t="s">
        <v>127</v>
      </c>
    </row>
    <row r="82" spans="1:22" hidden="1" x14ac:dyDescent="0.3">
      <c r="A82" s="16" t="s">
        <v>313</v>
      </c>
      <c r="B82" s="16">
        <v>3</v>
      </c>
      <c r="C82" s="16">
        <f>SUMIF(D:D,values[[#This Row],[Category]],B:B)</f>
        <v>11</v>
      </c>
      <c r="D82" s="16" t="s">
        <v>992</v>
      </c>
      <c r="E82">
        <f>SUMIF(F:F,values[[#This Row],[Column1]],B:B)</f>
        <v>261347</v>
      </c>
      <c r="F82" t="s">
        <v>953</v>
      </c>
      <c r="G82" s="23" t="s">
        <v>422</v>
      </c>
      <c r="H82" t="s">
        <v>549</v>
      </c>
      <c r="I82" t="s">
        <v>738</v>
      </c>
      <c r="L82" t="s">
        <v>4</v>
      </c>
      <c r="Q82" s="21" t="s">
        <v>657</v>
      </c>
      <c r="S82" s="19" t="s">
        <v>79</v>
      </c>
      <c r="T82" s="11" t="s">
        <v>381</v>
      </c>
      <c r="U82" s="11" t="s">
        <v>108</v>
      </c>
      <c r="V82" s="11"/>
    </row>
    <row r="83" spans="1:22" hidden="1" x14ac:dyDescent="0.3">
      <c r="A83" s="16" t="s">
        <v>852</v>
      </c>
      <c r="B83" s="16">
        <v>4</v>
      </c>
      <c r="C83" s="16">
        <f>SUMIF(D:D,values[[#This Row],[Category]],B:B)</f>
        <v>11</v>
      </c>
      <c r="D83" s="16" t="s">
        <v>992</v>
      </c>
      <c r="E83">
        <f>SUMIF(F:F,values[[#This Row],[Column1]],B:B)</f>
        <v>261347</v>
      </c>
      <c r="F83" t="s">
        <v>953</v>
      </c>
      <c r="G83" s="23">
        <v>852</v>
      </c>
      <c r="H83" t="s">
        <v>549</v>
      </c>
      <c r="I83" t="s">
        <v>851</v>
      </c>
      <c r="L83" t="s">
        <v>4</v>
      </c>
      <c r="Q83" s="21" t="s">
        <v>657</v>
      </c>
      <c r="S83" s="19" t="s">
        <v>77</v>
      </c>
      <c r="T83" s="11" t="s">
        <v>584</v>
      </c>
      <c r="U83" t="s">
        <v>127</v>
      </c>
    </row>
    <row r="84" spans="1:22" hidden="1" x14ac:dyDescent="0.3">
      <c r="A84" s="16" t="s">
        <v>338</v>
      </c>
      <c r="B84" s="16">
        <v>3</v>
      </c>
      <c r="C84" s="16">
        <f>SUMIF(D:D,values[[#This Row],[Category]],B:B)</f>
        <v>11</v>
      </c>
      <c r="D84" s="16" t="s">
        <v>992</v>
      </c>
      <c r="E84">
        <f>SUMIF(F:F,values[[#This Row],[Column1]],B:B)</f>
        <v>261347</v>
      </c>
      <c r="F84" t="s">
        <v>953</v>
      </c>
      <c r="G84" s="23" t="s">
        <v>908</v>
      </c>
      <c r="H84" t="s">
        <v>549</v>
      </c>
      <c r="I84" t="s">
        <v>909</v>
      </c>
      <c r="L84" t="s">
        <v>4</v>
      </c>
      <c r="Q84" s="21" t="s">
        <v>657</v>
      </c>
      <c r="S84" s="19" t="s">
        <v>76</v>
      </c>
      <c r="T84" s="11" t="s">
        <v>381</v>
      </c>
      <c r="U84" t="s">
        <v>127</v>
      </c>
    </row>
    <row r="85" spans="1:22" hidden="1" x14ac:dyDescent="0.3">
      <c r="A85" s="16" t="s">
        <v>993</v>
      </c>
      <c r="B85" s="16">
        <v>1</v>
      </c>
      <c r="C85" s="16">
        <f>SUMIF(D:D,values[[#This Row],[Category]],B:B)</f>
        <v>15</v>
      </c>
      <c r="D85" s="16" t="s">
        <v>994</v>
      </c>
      <c r="E85">
        <f>SUMIF(F:F,values[[#This Row],[Column1]],B:B)</f>
        <v>261347</v>
      </c>
      <c r="F85" t="s">
        <v>953</v>
      </c>
      <c r="G85" s="23" t="s">
        <v>177</v>
      </c>
      <c r="H85" t="s">
        <v>549</v>
      </c>
      <c r="I85" t="s">
        <v>589</v>
      </c>
      <c r="L85" t="s">
        <v>4</v>
      </c>
      <c r="Q85" s="21" t="s">
        <v>657</v>
      </c>
      <c r="S85" s="19" t="s">
        <v>79</v>
      </c>
      <c r="U85" s="11" t="s">
        <v>127</v>
      </c>
      <c r="V85" t="s">
        <v>96</v>
      </c>
    </row>
    <row r="86" spans="1:22" hidden="1" x14ac:dyDescent="0.3">
      <c r="A86" s="16" t="s">
        <v>848</v>
      </c>
      <c r="B86" s="16">
        <v>14</v>
      </c>
      <c r="C86" s="16">
        <f>SUMIF(D:D,values[[#This Row],[Category]],B:B)</f>
        <v>15</v>
      </c>
      <c r="D86" s="16" t="s">
        <v>994</v>
      </c>
      <c r="E86">
        <f>SUMIF(F:F,values[[#This Row],[Column1]],B:B)</f>
        <v>261347</v>
      </c>
      <c r="F86" t="s">
        <v>953</v>
      </c>
      <c r="G86" s="23">
        <v>852</v>
      </c>
      <c r="H86" t="s">
        <v>549</v>
      </c>
      <c r="I86" t="s">
        <v>849</v>
      </c>
      <c r="L86" t="s">
        <v>4</v>
      </c>
      <c r="Q86" s="21" t="s">
        <v>657</v>
      </c>
      <c r="S86" s="19" t="s">
        <v>77</v>
      </c>
      <c r="U86" t="s">
        <v>127</v>
      </c>
    </row>
    <row r="87" spans="1:22" hidden="1" x14ac:dyDescent="0.3">
      <c r="A87" s="14" t="s">
        <v>276</v>
      </c>
      <c r="B87" s="14">
        <v>11</v>
      </c>
      <c r="C87" s="14">
        <f>SUMIF(D:D,values[[#This Row],[Category]],B:B)</f>
        <v>11</v>
      </c>
      <c r="D87" s="14" t="s">
        <v>742</v>
      </c>
      <c r="E87">
        <f>SUMIF(F:F,values[[#This Row],[Column1]],B:B)</f>
        <v>261347</v>
      </c>
      <c r="F87" t="s">
        <v>953</v>
      </c>
      <c r="G87" s="23" t="s">
        <v>550</v>
      </c>
      <c r="H87" t="s">
        <v>586</v>
      </c>
      <c r="L87" t="s">
        <v>4</v>
      </c>
      <c r="M87" s="14" t="s">
        <v>654</v>
      </c>
      <c r="Q87" s="21" t="s">
        <v>673</v>
      </c>
      <c r="S87" s="19" t="s">
        <v>79</v>
      </c>
      <c r="U87" t="s">
        <v>145</v>
      </c>
      <c r="V87" t="s">
        <v>103</v>
      </c>
    </row>
    <row r="88" spans="1:22" hidden="1" x14ac:dyDescent="0.3">
      <c r="A88" s="16" t="s">
        <v>745</v>
      </c>
      <c r="B88" s="16">
        <v>1</v>
      </c>
      <c r="C88" s="16">
        <f>SUMIF(D:D,values[[#This Row],[Category]],B:B)</f>
        <v>1</v>
      </c>
      <c r="D88" s="16" t="s">
        <v>184</v>
      </c>
      <c r="E88">
        <f>SUMIF(F:F,values[[#This Row],[Column1]],B:B)</f>
        <v>261347</v>
      </c>
      <c r="F88" t="s">
        <v>953</v>
      </c>
      <c r="G88" s="23">
        <v>859</v>
      </c>
      <c r="H88" t="s">
        <v>549</v>
      </c>
      <c r="I88" t="s">
        <v>598</v>
      </c>
      <c r="L88" t="s">
        <v>4</v>
      </c>
      <c r="Q88" s="21" t="s">
        <v>673</v>
      </c>
      <c r="S88" s="19" t="s">
        <v>79</v>
      </c>
      <c r="U88" s="11"/>
      <c r="V88" t="s">
        <v>100</v>
      </c>
    </row>
    <row r="89" spans="1:22" hidden="1" x14ac:dyDescent="0.3">
      <c r="A89" s="14" t="s">
        <v>748</v>
      </c>
      <c r="B89" s="14">
        <v>14</v>
      </c>
      <c r="C89" s="14">
        <f>SUMIF(D:D,values[[#This Row],[Category]],B:B)</f>
        <v>14</v>
      </c>
      <c r="D89" s="14" t="s">
        <v>747</v>
      </c>
      <c r="E89">
        <f>SUMIF(F:F,values[[#This Row],[Column1]],B:B)</f>
        <v>261347</v>
      </c>
      <c r="F89" t="s">
        <v>953</v>
      </c>
      <c r="G89" s="23" t="s">
        <v>550</v>
      </c>
      <c r="H89" t="s">
        <v>586</v>
      </c>
      <c r="L89" t="s">
        <v>4</v>
      </c>
      <c r="M89" s="14" t="s">
        <v>654</v>
      </c>
      <c r="Q89" s="21" t="s">
        <v>673</v>
      </c>
      <c r="S89" s="19" t="s">
        <v>79</v>
      </c>
      <c r="U89" t="s">
        <v>147</v>
      </c>
      <c r="V89" t="s">
        <v>98</v>
      </c>
    </row>
    <row r="90" spans="1:22" hidden="1" x14ac:dyDescent="0.3">
      <c r="A90" s="14" t="s">
        <v>751</v>
      </c>
      <c r="B90" s="14">
        <v>16</v>
      </c>
      <c r="C90" s="14">
        <f>SUMIF(D:D,values[[#This Row],[Category]],B:B)</f>
        <v>16</v>
      </c>
      <c r="D90" s="14" t="s">
        <v>750</v>
      </c>
      <c r="E90">
        <f>SUMIF(F:F,values[[#This Row],[Column1]],B:B)</f>
        <v>261347</v>
      </c>
      <c r="F90" t="s">
        <v>953</v>
      </c>
      <c r="G90" s="23" t="s">
        <v>746</v>
      </c>
      <c r="H90" t="s">
        <v>586</v>
      </c>
      <c r="I90" t="s">
        <v>589</v>
      </c>
      <c r="L90" t="s">
        <v>4</v>
      </c>
      <c r="M90" s="14" t="s">
        <v>654</v>
      </c>
      <c r="Q90" s="21" t="s">
        <v>673</v>
      </c>
      <c r="S90" s="19" t="s">
        <v>79</v>
      </c>
      <c r="U90" s="11" t="s">
        <v>162</v>
      </c>
      <c r="V90" t="s">
        <v>105</v>
      </c>
    </row>
    <row r="91" spans="1:22" hidden="1" x14ac:dyDescent="0.3">
      <c r="A91" s="14" t="s">
        <v>275</v>
      </c>
      <c r="B91" s="14">
        <v>166042</v>
      </c>
      <c r="C91" s="14">
        <f>SUMIF(D:D,values[[#This Row],[Category]],B:B)</f>
        <v>166046</v>
      </c>
      <c r="D91" s="14" t="s">
        <v>478</v>
      </c>
      <c r="E91">
        <f>SUMIF(F:F,values[[#This Row],[Column1]],B:B)</f>
        <v>261347</v>
      </c>
      <c r="F91" t="s">
        <v>953</v>
      </c>
      <c r="G91" s="23" t="s">
        <v>550</v>
      </c>
      <c r="H91" t="s">
        <v>586</v>
      </c>
      <c r="L91" t="s">
        <v>4</v>
      </c>
      <c r="M91" s="14" t="s">
        <v>654</v>
      </c>
      <c r="Q91" s="21" t="s">
        <v>673</v>
      </c>
      <c r="S91" s="19" t="s">
        <v>79</v>
      </c>
      <c r="U91" t="s">
        <v>144</v>
      </c>
      <c r="V91" t="s">
        <v>98</v>
      </c>
    </row>
    <row r="92" spans="1:22" hidden="1" x14ac:dyDescent="0.3">
      <c r="A92" s="14" t="s">
        <v>324</v>
      </c>
      <c r="B92" s="14">
        <v>2</v>
      </c>
      <c r="C92" s="14">
        <f>SUMIF(D:D,values[[#This Row],[Category]],B:B)</f>
        <v>166046</v>
      </c>
      <c r="D92" s="14" t="s">
        <v>478</v>
      </c>
      <c r="E92">
        <f>SUMIF(F:F,values[[#This Row],[Column1]],B:B)</f>
        <v>261347</v>
      </c>
      <c r="F92" t="s">
        <v>953</v>
      </c>
      <c r="G92" s="23" t="s">
        <v>550</v>
      </c>
      <c r="H92" t="s">
        <v>586</v>
      </c>
      <c r="L92" t="s">
        <v>4</v>
      </c>
      <c r="M92" s="14" t="s">
        <v>654</v>
      </c>
      <c r="Q92" s="21" t="s">
        <v>673</v>
      </c>
      <c r="S92" s="19" t="s">
        <v>79</v>
      </c>
      <c r="T92" s="11" t="s">
        <v>110</v>
      </c>
      <c r="U92" t="s">
        <v>144</v>
      </c>
      <c r="V92" t="s">
        <v>98</v>
      </c>
    </row>
    <row r="93" spans="1:22" hidden="1" x14ac:dyDescent="0.3">
      <c r="A93" s="14" t="s">
        <v>279</v>
      </c>
      <c r="B93" s="14">
        <v>1</v>
      </c>
      <c r="C93" s="14">
        <f>SUMIF(D:D,values[[#This Row],[Category]],B:B)</f>
        <v>166046</v>
      </c>
      <c r="D93" s="14" t="s">
        <v>478</v>
      </c>
      <c r="E93">
        <f>SUMIF(F:F,values[[#This Row],[Column1]],B:B)</f>
        <v>261347</v>
      </c>
      <c r="F93" t="s">
        <v>953</v>
      </c>
      <c r="G93" s="23" t="s">
        <v>550</v>
      </c>
      <c r="H93" t="s">
        <v>586</v>
      </c>
      <c r="L93" t="s">
        <v>4</v>
      </c>
      <c r="M93" s="14" t="s">
        <v>654</v>
      </c>
      <c r="Q93" s="21" t="s">
        <v>673</v>
      </c>
      <c r="S93" s="19" t="s">
        <v>79</v>
      </c>
      <c r="T93" s="11" t="s">
        <v>111</v>
      </c>
      <c r="U93" t="s">
        <v>144</v>
      </c>
      <c r="V93" t="s">
        <v>98</v>
      </c>
    </row>
    <row r="94" spans="1:22" hidden="1" x14ac:dyDescent="0.3">
      <c r="A94" s="14" t="s">
        <v>293</v>
      </c>
      <c r="B94" s="14">
        <v>1</v>
      </c>
      <c r="C94" s="14">
        <f>SUMIF(D:D,values[[#This Row],[Category]],B:B)</f>
        <v>166046</v>
      </c>
      <c r="D94" s="14" t="s">
        <v>478</v>
      </c>
      <c r="E94">
        <f>SUMIF(F:F,values[[#This Row],[Column1]],B:B)</f>
        <v>261347</v>
      </c>
      <c r="F94" t="s">
        <v>953</v>
      </c>
      <c r="G94" s="23" t="s">
        <v>550</v>
      </c>
      <c r="H94" t="s">
        <v>586</v>
      </c>
      <c r="L94" t="s">
        <v>4</v>
      </c>
      <c r="M94" s="14" t="s">
        <v>654</v>
      </c>
      <c r="Q94" s="21" t="s">
        <v>673</v>
      </c>
      <c r="S94" s="19" t="s">
        <v>79</v>
      </c>
      <c r="T94" s="11" t="s">
        <v>393</v>
      </c>
      <c r="U94" t="s">
        <v>144</v>
      </c>
      <c r="V94" t="s">
        <v>98</v>
      </c>
    </row>
    <row r="95" spans="1:22" hidden="1" x14ac:dyDescent="0.3">
      <c r="A95" s="14" t="s">
        <v>278</v>
      </c>
      <c r="B95" s="14">
        <v>3</v>
      </c>
      <c r="C95" s="14">
        <f>SUMIF(D:D,values[[#This Row],[Category]],B:B)</f>
        <v>10</v>
      </c>
      <c r="D95" s="14" t="s">
        <v>754</v>
      </c>
      <c r="E95">
        <f>SUMIF(F:F,values[[#This Row],[Column1]],B:B)</f>
        <v>261347</v>
      </c>
      <c r="F95" t="s">
        <v>953</v>
      </c>
      <c r="G95" s="23" t="s">
        <v>752</v>
      </c>
      <c r="H95" t="s">
        <v>586</v>
      </c>
      <c r="I95" t="s">
        <v>753</v>
      </c>
      <c r="L95" t="s">
        <v>4</v>
      </c>
      <c r="M95" s="14" t="s">
        <v>654</v>
      </c>
      <c r="Q95" s="21" t="s">
        <v>673</v>
      </c>
      <c r="S95" s="19" t="s">
        <v>79</v>
      </c>
      <c r="U95" s="11" t="s">
        <v>146</v>
      </c>
      <c r="V95" s="11" t="s">
        <v>104</v>
      </c>
    </row>
    <row r="96" spans="1:22" hidden="1" x14ac:dyDescent="0.3">
      <c r="A96" s="14" t="s">
        <v>297</v>
      </c>
      <c r="B96" s="14">
        <v>4</v>
      </c>
      <c r="C96" s="14">
        <f>SUMIF(D:D,values[[#This Row],[Category]],B:B)</f>
        <v>10</v>
      </c>
      <c r="D96" s="14" t="s">
        <v>754</v>
      </c>
      <c r="E96">
        <f>SUMIF(F:F,values[[#This Row],[Column1]],B:B)</f>
        <v>261347</v>
      </c>
      <c r="F96" t="s">
        <v>953</v>
      </c>
      <c r="G96" s="23" t="s">
        <v>746</v>
      </c>
      <c r="H96" t="s">
        <v>586</v>
      </c>
      <c r="I96" t="s">
        <v>598</v>
      </c>
      <c r="L96" t="s">
        <v>4</v>
      </c>
      <c r="M96" s="14" t="s">
        <v>654</v>
      </c>
      <c r="Q96" s="21" t="s">
        <v>673</v>
      </c>
      <c r="S96" s="19" t="s">
        <v>79</v>
      </c>
      <c r="U96" s="11"/>
      <c r="V96" t="s">
        <v>98</v>
      </c>
    </row>
    <row r="97" spans="1:23" hidden="1" x14ac:dyDescent="0.3">
      <c r="A97" s="14" t="s">
        <v>300</v>
      </c>
      <c r="B97" s="14">
        <v>3</v>
      </c>
      <c r="C97" s="14">
        <f>SUMIF(D:D,values[[#This Row],[Category]],B:B)</f>
        <v>10</v>
      </c>
      <c r="D97" s="14" t="s">
        <v>754</v>
      </c>
      <c r="E97">
        <f>SUMIF(F:F,values[[#This Row],[Column1]],B:B)</f>
        <v>261347</v>
      </c>
      <c r="F97" t="s">
        <v>953</v>
      </c>
      <c r="G97" s="23" t="s">
        <v>856</v>
      </c>
      <c r="H97" t="s">
        <v>586</v>
      </c>
      <c r="I97" t="s">
        <v>855</v>
      </c>
      <c r="L97" t="s">
        <v>4</v>
      </c>
      <c r="M97" s="14" t="s">
        <v>654</v>
      </c>
      <c r="Q97" s="21" t="s">
        <v>673</v>
      </c>
      <c r="S97" s="19" t="s">
        <v>77</v>
      </c>
      <c r="U97" t="s">
        <v>144</v>
      </c>
      <c r="V97" t="s">
        <v>98</v>
      </c>
    </row>
    <row r="98" spans="1:23" hidden="1" x14ac:dyDescent="0.3">
      <c r="A98" s="16" t="s">
        <v>760</v>
      </c>
      <c r="B98" s="16">
        <v>25</v>
      </c>
      <c r="C98" s="16">
        <f>SUMIF(D:D,values[[#This Row],[Category]],B:B)</f>
        <v>25</v>
      </c>
      <c r="D98" s="16" t="s">
        <v>185</v>
      </c>
      <c r="E98">
        <f>SUMIF(F:F,values[[#This Row],[Column1]],B:B)</f>
        <v>261347</v>
      </c>
      <c r="F98" t="s">
        <v>953</v>
      </c>
      <c r="G98" s="23">
        <v>859</v>
      </c>
      <c r="H98" t="s">
        <v>549</v>
      </c>
      <c r="I98" t="s">
        <v>589</v>
      </c>
      <c r="L98" t="s">
        <v>4</v>
      </c>
      <c r="Q98" s="21" t="s">
        <v>673</v>
      </c>
      <c r="S98" s="19" t="s">
        <v>79</v>
      </c>
      <c r="U98" s="11" t="s">
        <v>163</v>
      </c>
      <c r="V98" t="s">
        <v>106</v>
      </c>
    </row>
    <row r="99" spans="1:23" hidden="1" x14ac:dyDescent="0.3">
      <c r="A99" s="14" t="s">
        <v>365</v>
      </c>
      <c r="B99" s="14">
        <v>1</v>
      </c>
      <c r="C99" s="14">
        <f>SUMIF(D:D,values[[#This Row],[Category]],B:B)</f>
        <v>48813</v>
      </c>
      <c r="D99" s="14" t="s">
        <v>186</v>
      </c>
      <c r="E99">
        <f>SUMIF(F:F,values[[#This Row],[Column1]],B:B)</f>
        <v>261347</v>
      </c>
      <c r="F99" t="s">
        <v>953</v>
      </c>
      <c r="G99" s="23" t="s">
        <v>613</v>
      </c>
      <c r="H99" t="s">
        <v>586</v>
      </c>
      <c r="I99" t="s">
        <v>597</v>
      </c>
      <c r="L99" t="s">
        <v>4</v>
      </c>
      <c r="Q99" s="21" t="s">
        <v>673</v>
      </c>
      <c r="S99" s="19" t="s">
        <v>79</v>
      </c>
      <c r="U99" t="s">
        <v>160</v>
      </c>
      <c r="V99" t="s">
        <v>99</v>
      </c>
    </row>
    <row r="100" spans="1:23" hidden="1" x14ac:dyDescent="0.3">
      <c r="A100" s="16" t="s">
        <v>310</v>
      </c>
      <c r="B100" s="16">
        <v>48810</v>
      </c>
      <c r="C100" s="16">
        <f>SUMIF(D:D,values[[#This Row],[Category]],B:B)</f>
        <v>48813</v>
      </c>
      <c r="D100" s="16" t="s">
        <v>186</v>
      </c>
      <c r="E100">
        <f>SUMIF(F:F,values[[#This Row],[Column1]],B:B)</f>
        <v>261347</v>
      </c>
      <c r="F100" t="s">
        <v>953</v>
      </c>
      <c r="G100" s="23">
        <v>859</v>
      </c>
      <c r="H100" t="s">
        <v>549</v>
      </c>
      <c r="I100" t="s">
        <v>519</v>
      </c>
      <c r="L100" t="s">
        <v>4</v>
      </c>
      <c r="Q100" s="21" t="s">
        <v>673</v>
      </c>
      <c r="S100" s="19" t="s">
        <v>79</v>
      </c>
      <c r="U100" s="11" t="s">
        <v>161</v>
      </c>
      <c r="V100" t="s">
        <v>99</v>
      </c>
    </row>
    <row r="101" spans="1:23" hidden="1" x14ac:dyDescent="0.3">
      <c r="A101" s="16" t="s">
        <v>366</v>
      </c>
      <c r="B101" s="16">
        <v>1</v>
      </c>
      <c r="C101" s="16">
        <f>SUMIF(D:D,values[[#This Row],[Category]],B:B)</f>
        <v>48813</v>
      </c>
      <c r="D101" s="16" t="s">
        <v>186</v>
      </c>
      <c r="E101">
        <f>SUMIF(F:F,values[[#This Row],[Column1]],B:B)</f>
        <v>261347</v>
      </c>
      <c r="F101" t="s">
        <v>953</v>
      </c>
      <c r="G101" s="23" t="s">
        <v>421</v>
      </c>
      <c r="H101" t="s">
        <v>549</v>
      </c>
      <c r="I101" t="s">
        <v>765</v>
      </c>
      <c r="L101" t="s">
        <v>4</v>
      </c>
      <c r="Q101" s="21" t="s">
        <v>673</v>
      </c>
      <c r="S101" s="19" t="s">
        <v>79</v>
      </c>
      <c r="U101" s="11" t="s">
        <v>109</v>
      </c>
      <c r="V101" t="s">
        <v>99</v>
      </c>
    </row>
    <row r="102" spans="1:23" hidden="1" x14ac:dyDescent="0.3">
      <c r="A102" s="14" t="s">
        <v>893</v>
      </c>
      <c r="B102" s="14">
        <v>1</v>
      </c>
      <c r="C102" s="14">
        <f>SUMIF(D:D,values[[#This Row],[Category]],B:B)</f>
        <v>48813</v>
      </c>
      <c r="D102" s="14" t="s">
        <v>186</v>
      </c>
      <c r="E102">
        <f>SUMIF(F:F,values[[#This Row],[Column1]],B:B)</f>
        <v>261347</v>
      </c>
      <c r="F102" t="s">
        <v>953</v>
      </c>
      <c r="G102" s="23" t="s">
        <v>894</v>
      </c>
      <c r="H102" t="s">
        <v>586</v>
      </c>
      <c r="I102" t="s">
        <v>598</v>
      </c>
      <c r="K102" s="18" t="s">
        <v>4</v>
      </c>
      <c r="L102" t="s">
        <v>4</v>
      </c>
      <c r="Q102" s="21" t="s">
        <v>673</v>
      </c>
      <c r="S102" s="19" t="s">
        <v>80</v>
      </c>
      <c r="U102" s="11" t="s">
        <v>161</v>
      </c>
      <c r="V102" t="s">
        <v>99</v>
      </c>
    </row>
    <row r="103" spans="1:23" hidden="1" x14ac:dyDescent="0.3">
      <c r="A103" s="14" t="s">
        <v>764</v>
      </c>
      <c r="B103" s="14">
        <v>1</v>
      </c>
      <c r="C103" s="14">
        <f>SUMIF(D:D,values[[#This Row],[Category]],B:B)</f>
        <v>1</v>
      </c>
      <c r="D103" s="14" t="s">
        <v>762</v>
      </c>
      <c r="E103">
        <f>SUMIF(F:F,values[[#This Row],[Column1]],B:B)</f>
        <v>261347</v>
      </c>
      <c r="F103" t="s">
        <v>953</v>
      </c>
      <c r="G103" s="23" t="s">
        <v>596</v>
      </c>
      <c r="H103" t="s">
        <v>586</v>
      </c>
      <c r="I103" t="s">
        <v>597</v>
      </c>
      <c r="L103" t="s">
        <v>4</v>
      </c>
      <c r="Q103" s="21" t="s">
        <v>673</v>
      </c>
      <c r="S103" s="20" t="s">
        <v>81</v>
      </c>
      <c r="U103" t="s">
        <v>171</v>
      </c>
      <c r="V103" t="s">
        <v>107</v>
      </c>
    </row>
    <row r="104" spans="1:23" hidden="1" x14ac:dyDescent="0.3">
      <c r="A104" s="16" t="s">
        <v>336</v>
      </c>
      <c r="B104" s="16">
        <v>4</v>
      </c>
      <c r="C104" s="16">
        <f>SUMIF(D:D,values[[#This Row],[Category]],B:B)</f>
        <v>5</v>
      </c>
      <c r="D104" s="16" t="s">
        <v>188</v>
      </c>
      <c r="E104">
        <f>SUMIF(F:F,values[[#This Row],[Column1]],B:B)</f>
        <v>261347</v>
      </c>
      <c r="F104" t="s">
        <v>953</v>
      </c>
      <c r="G104" s="23">
        <v>859</v>
      </c>
      <c r="H104" t="s">
        <v>549</v>
      </c>
      <c r="I104" t="s">
        <v>598</v>
      </c>
      <c r="L104" t="s">
        <v>4</v>
      </c>
      <c r="Q104" s="21" t="s">
        <v>673</v>
      </c>
      <c r="S104" s="19" t="s">
        <v>79</v>
      </c>
      <c r="U104" s="11"/>
      <c r="V104" t="s">
        <v>101</v>
      </c>
    </row>
    <row r="105" spans="1:23" hidden="1" x14ac:dyDescent="0.3">
      <c r="A105" s="14" t="s">
        <v>335</v>
      </c>
      <c r="B105" s="14">
        <v>1</v>
      </c>
      <c r="C105" s="14">
        <f>SUMIF(D:D,values[[#This Row],[Category]],B:B)</f>
        <v>5</v>
      </c>
      <c r="D105" s="14" t="s">
        <v>188</v>
      </c>
      <c r="E105">
        <f>SUMIF(F:F,values[[#This Row],[Column1]],B:B)</f>
        <v>261347</v>
      </c>
      <c r="F105" t="s">
        <v>953</v>
      </c>
      <c r="G105" s="23" t="s">
        <v>596</v>
      </c>
      <c r="H105" t="s">
        <v>586</v>
      </c>
      <c r="I105" t="s">
        <v>597</v>
      </c>
      <c r="L105" t="s">
        <v>4</v>
      </c>
      <c r="Q105" s="21" t="s">
        <v>673</v>
      </c>
      <c r="S105" s="20" t="s">
        <v>81</v>
      </c>
      <c r="U105" t="s">
        <v>157</v>
      </c>
      <c r="V105" t="s">
        <v>101</v>
      </c>
    </row>
    <row r="106" spans="1:23" hidden="1" x14ac:dyDescent="0.3">
      <c r="A106" s="16" t="s">
        <v>713</v>
      </c>
      <c r="B106" s="16">
        <v>777</v>
      </c>
      <c r="C106" s="16">
        <f>SUMIF(D:D,values[[#This Row],[Category]],B:B)</f>
        <v>777</v>
      </c>
      <c r="D106" s="16" t="s">
        <v>200</v>
      </c>
      <c r="E106">
        <f>SUMIF(F:F,values[[#This Row],[Column1]],B:B)</f>
        <v>261347</v>
      </c>
      <c r="F106" t="s">
        <v>953</v>
      </c>
      <c r="G106" s="23"/>
      <c r="H106" t="s">
        <v>549</v>
      </c>
      <c r="I106" t="s">
        <v>616</v>
      </c>
      <c r="L106" t="s">
        <v>4</v>
      </c>
      <c r="R106" s="21" t="s">
        <v>659</v>
      </c>
      <c r="S106" s="19" t="s">
        <v>79</v>
      </c>
      <c r="T106" s="11" t="s">
        <v>584</v>
      </c>
      <c r="W106" t="s">
        <v>90</v>
      </c>
    </row>
    <row r="107" spans="1:23" hidden="1" x14ac:dyDescent="0.3">
      <c r="A107" s="16" t="s">
        <v>332</v>
      </c>
      <c r="B107" s="16">
        <v>3</v>
      </c>
      <c r="C107" s="16">
        <f>SUMIF(D:D,values[[#This Row],[Category]],B:B)</f>
        <v>5</v>
      </c>
      <c r="D107" s="16" t="s">
        <v>505</v>
      </c>
      <c r="E107">
        <f>SUMIF(F:F,values[[#This Row],[Column1]],B:B)</f>
        <v>261347</v>
      </c>
      <c r="F107" t="s">
        <v>953</v>
      </c>
      <c r="G107" s="23" t="s">
        <v>648</v>
      </c>
      <c r="H107" t="s">
        <v>549</v>
      </c>
      <c r="I107" t="s">
        <v>649</v>
      </c>
      <c r="L107" t="s">
        <v>4</v>
      </c>
      <c r="R107" s="21" t="s">
        <v>659</v>
      </c>
      <c r="S107" s="19" t="s">
        <v>79</v>
      </c>
      <c r="T107" s="11" t="s">
        <v>584</v>
      </c>
      <c r="W107" t="s">
        <v>90</v>
      </c>
    </row>
    <row r="108" spans="1:23" hidden="1" x14ac:dyDescent="0.3">
      <c r="A108" s="16" t="s">
        <v>288</v>
      </c>
      <c r="B108" s="16">
        <v>1</v>
      </c>
      <c r="C108" s="16">
        <f>SUMIF(D:D,values[[#This Row],[Category]],B:B)</f>
        <v>5</v>
      </c>
      <c r="D108" s="16" t="s">
        <v>505</v>
      </c>
      <c r="E108">
        <f>SUMIF(F:F,values[[#This Row],[Column1]],B:B)</f>
        <v>261347</v>
      </c>
      <c r="F108" t="s">
        <v>953</v>
      </c>
      <c r="G108" s="23" t="s">
        <v>648</v>
      </c>
      <c r="H108" t="s">
        <v>549</v>
      </c>
      <c r="I108" t="s">
        <v>649</v>
      </c>
      <c r="L108" t="s">
        <v>4</v>
      </c>
      <c r="R108" s="21" t="s">
        <v>659</v>
      </c>
      <c r="S108" s="19" t="s">
        <v>79</v>
      </c>
      <c r="T108" s="11" t="s">
        <v>584</v>
      </c>
      <c r="W108" t="s">
        <v>90</v>
      </c>
    </row>
    <row r="109" spans="1:23" hidden="1" x14ac:dyDescent="0.3">
      <c r="A109" s="16" t="s">
        <v>257</v>
      </c>
      <c r="B109" s="16">
        <v>1</v>
      </c>
      <c r="C109" s="16">
        <f>SUMIF(D:D,values[[#This Row],[Category]],B:B)</f>
        <v>5</v>
      </c>
      <c r="D109" s="16" t="s">
        <v>505</v>
      </c>
      <c r="E109">
        <f>SUMIF(F:F,values[[#This Row],[Column1]],B:B)</f>
        <v>261347</v>
      </c>
      <c r="F109" t="s">
        <v>953</v>
      </c>
      <c r="G109" s="23" t="s">
        <v>86</v>
      </c>
      <c r="H109" t="s">
        <v>549</v>
      </c>
      <c r="I109" t="s">
        <v>715</v>
      </c>
      <c r="L109" t="s">
        <v>4</v>
      </c>
      <c r="R109" s="21" t="s">
        <v>659</v>
      </c>
      <c r="S109" s="19" t="s">
        <v>79</v>
      </c>
      <c r="T109" s="11" t="s">
        <v>110</v>
      </c>
      <c r="W109" s="11" t="s">
        <v>88</v>
      </c>
    </row>
    <row r="110" spans="1:23" hidden="1" x14ac:dyDescent="0.3">
      <c r="A110" s="16" t="s">
        <v>718</v>
      </c>
      <c r="B110" s="16">
        <v>2</v>
      </c>
      <c r="C110" s="16">
        <f>SUMIF(D:D,values[[#This Row],[Category]],B:B)</f>
        <v>2</v>
      </c>
      <c r="D110" s="16" t="s">
        <v>183</v>
      </c>
      <c r="E110">
        <f>SUMIF(F:F,values[[#This Row],[Column1]],B:B)</f>
        <v>261347</v>
      </c>
      <c r="F110" t="s">
        <v>953</v>
      </c>
      <c r="G110" s="23" t="s">
        <v>86</v>
      </c>
      <c r="H110" t="s">
        <v>549</v>
      </c>
      <c r="I110" t="s">
        <v>714</v>
      </c>
      <c r="L110" t="s">
        <v>4</v>
      </c>
      <c r="R110" s="21" t="s">
        <v>659</v>
      </c>
      <c r="S110" s="19" t="s">
        <v>79</v>
      </c>
      <c r="W110" s="11" t="s">
        <v>88</v>
      </c>
    </row>
    <row r="111" spans="1:23" hidden="1" x14ac:dyDescent="0.3">
      <c r="A111" s="16" t="s">
        <v>735</v>
      </c>
      <c r="B111" s="16">
        <v>163</v>
      </c>
      <c r="C111" s="16">
        <f>SUMIF(D:D,values[[#This Row],[Category]],B:B)</f>
        <v>163</v>
      </c>
      <c r="D111" s="16" t="s">
        <v>473</v>
      </c>
      <c r="E111">
        <f>SUMIF(F:F,values[[#This Row],[Column1]],B:B)</f>
        <v>261347</v>
      </c>
      <c r="F111" t="s">
        <v>953</v>
      </c>
      <c r="G111" s="23"/>
      <c r="H111" t="s">
        <v>549</v>
      </c>
      <c r="I111" t="s">
        <v>616</v>
      </c>
      <c r="L111" t="s">
        <v>4</v>
      </c>
      <c r="Q111" s="21" t="s">
        <v>657</v>
      </c>
      <c r="R111" s="21" t="s">
        <v>659</v>
      </c>
      <c r="S111" s="19" t="s">
        <v>79</v>
      </c>
      <c r="T111" s="11" t="s">
        <v>110</v>
      </c>
      <c r="U111" t="s">
        <v>138</v>
      </c>
      <c r="V111" t="s">
        <v>96</v>
      </c>
      <c r="W111" t="s">
        <v>90</v>
      </c>
    </row>
    <row r="112" spans="1:23" hidden="1" x14ac:dyDescent="0.3">
      <c r="A112" s="16" t="s">
        <v>504</v>
      </c>
      <c r="B112" s="16">
        <v>1014</v>
      </c>
      <c r="C112" s="16">
        <f>SUMIF(D:D,values[[#This Row],[Category]],B:B)</f>
        <v>1014</v>
      </c>
      <c r="D112" s="16" t="s">
        <v>504</v>
      </c>
      <c r="E112">
        <f>SUMIF(F:F,values[[#This Row],[Column1]],B:B)</f>
        <v>261347</v>
      </c>
      <c r="F112" t="s">
        <v>953</v>
      </c>
      <c r="G112" s="23" t="s">
        <v>85</v>
      </c>
      <c r="H112" t="s">
        <v>549</v>
      </c>
      <c r="I112" t="s">
        <v>716</v>
      </c>
      <c r="L112" t="s">
        <v>4</v>
      </c>
      <c r="Q112" s="21" t="s">
        <v>657</v>
      </c>
      <c r="R112" s="21" t="s">
        <v>659</v>
      </c>
      <c r="S112" s="19" t="s">
        <v>79</v>
      </c>
      <c r="T112" s="11" t="s">
        <v>584</v>
      </c>
      <c r="U112" t="s">
        <v>138</v>
      </c>
      <c r="V112" s="11"/>
      <c r="W112" t="s">
        <v>90</v>
      </c>
    </row>
    <row r="113" spans="1:23" hidden="1" x14ac:dyDescent="0.3">
      <c r="A113" s="16" t="s">
        <v>736</v>
      </c>
      <c r="B113" s="16">
        <v>139</v>
      </c>
      <c r="C113" s="16">
        <f>SUMIF(D:D,values[[#This Row],[Category]],B:B)</f>
        <v>139</v>
      </c>
      <c r="D113" s="16" t="s">
        <v>507</v>
      </c>
      <c r="E113">
        <f>SUMIF(F:F,values[[#This Row],[Column1]],B:B)</f>
        <v>261347</v>
      </c>
      <c r="F113" t="s">
        <v>953</v>
      </c>
      <c r="G113" s="23" t="s">
        <v>85</v>
      </c>
      <c r="H113" t="s">
        <v>549</v>
      </c>
      <c r="I113" t="s">
        <v>640</v>
      </c>
      <c r="L113" t="s">
        <v>4</v>
      </c>
      <c r="Q113" s="21" t="s">
        <v>657</v>
      </c>
      <c r="R113" s="21" t="s">
        <v>659</v>
      </c>
      <c r="S113" s="19" t="s">
        <v>79</v>
      </c>
      <c r="U113" t="s">
        <v>138</v>
      </c>
      <c r="V113" s="11"/>
      <c r="W113" t="s">
        <v>90</v>
      </c>
    </row>
    <row r="114" spans="1:23" hidden="1" x14ac:dyDescent="0.3">
      <c r="A114" s="16" t="s">
        <v>997</v>
      </c>
      <c r="B114" s="16">
        <v>87</v>
      </c>
      <c r="C114" s="16">
        <f>SUMIF(D:D,values[[#This Row],[Category]],B:B)</f>
        <v>87</v>
      </c>
      <c r="D114" s="16" t="s">
        <v>998</v>
      </c>
      <c r="E114">
        <f>SUMIF(F:F,values[[#This Row],[Column1]],B:B)</f>
        <v>261347</v>
      </c>
      <c r="F114" t="s">
        <v>953</v>
      </c>
      <c r="G114" s="23"/>
      <c r="H114" t="s">
        <v>549</v>
      </c>
      <c r="I114" t="s">
        <v>616</v>
      </c>
      <c r="L114" t="s">
        <v>4</v>
      </c>
      <c r="Q114" s="21" t="s">
        <v>657</v>
      </c>
      <c r="R114" s="21" t="s">
        <v>659</v>
      </c>
      <c r="S114" s="19" t="s">
        <v>79</v>
      </c>
      <c r="T114" s="11" t="s">
        <v>584</v>
      </c>
      <c r="U114" t="s">
        <v>127</v>
      </c>
      <c r="W114" t="s">
        <v>90</v>
      </c>
    </row>
    <row r="115" spans="1:23" hidden="1" x14ac:dyDescent="0.3">
      <c r="A115" s="14" t="s">
        <v>916</v>
      </c>
      <c r="B115" s="14">
        <v>9</v>
      </c>
      <c r="C115" s="14">
        <f>SUMIF(D:D,values[[#This Row],[Category]],B:B)</f>
        <v>12</v>
      </c>
      <c r="D115" s="14" t="s">
        <v>915</v>
      </c>
      <c r="E115">
        <f>SUMIF(F:F,values[[#This Row],[Column1]],B:B)</f>
        <v>261347</v>
      </c>
      <c r="F115" t="s">
        <v>953</v>
      </c>
      <c r="G115" s="23" t="s">
        <v>911</v>
      </c>
      <c r="H115" t="s">
        <v>621</v>
      </c>
      <c r="L115" t="s">
        <v>4</v>
      </c>
      <c r="Q115" s="21" t="s">
        <v>657</v>
      </c>
      <c r="R115" s="21" t="s">
        <v>659</v>
      </c>
      <c r="S115" s="19" t="s">
        <v>602</v>
      </c>
      <c r="U115" t="s">
        <v>127</v>
      </c>
      <c r="W115" t="s">
        <v>90</v>
      </c>
    </row>
    <row r="116" spans="1:23" hidden="1" x14ac:dyDescent="0.3">
      <c r="A116" s="14" t="s">
        <v>916</v>
      </c>
      <c r="B116" s="14">
        <v>3</v>
      </c>
      <c r="C116" s="14">
        <f>SUMIF(D:D,values[[#This Row],[Category]],B:B)</f>
        <v>12</v>
      </c>
      <c r="D116" s="14" t="s">
        <v>915</v>
      </c>
      <c r="E116">
        <f>SUMIF(F:F,values[[#This Row],[Column1]],B:B)</f>
        <v>261347</v>
      </c>
      <c r="F116" t="s">
        <v>953</v>
      </c>
      <c r="G116" s="23" t="s">
        <v>914</v>
      </c>
      <c r="H116" t="s">
        <v>621</v>
      </c>
      <c r="L116" t="s">
        <v>4</v>
      </c>
      <c r="Q116" s="21" t="s">
        <v>657</v>
      </c>
      <c r="R116" s="21" t="s">
        <v>659</v>
      </c>
      <c r="S116" s="19" t="s">
        <v>76</v>
      </c>
      <c r="U116" s="11" t="s">
        <v>108</v>
      </c>
      <c r="V116" s="11"/>
      <c r="W116" t="s">
        <v>90</v>
      </c>
    </row>
    <row r="117" spans="1:23" hidden="1" x14ac:dyDescent="0.3">
      <c r="A117" s="16" t="s">
        <v>626</v>
      </c>
      <c r="B117" s="16">
        <v>887</v>
      </c>
      <c r="C117" s="16">
        <f>SUMIF(D:D,values[[#This Row],[Category]],B:B)</f>
        <v>887</v>
      </c>
      <c r="D117" s="16" t="s">
        <v>624</v>
      </c>
      <c r="E117">
        <f>SUMIF(F:F,values[[#This Row],[Column1]],B:B)</f>
        <v>261347</v>
      </c>
      <c r="F117" t="s">
        <v>953</v>
      </c>
      <c r="G117" s="23"/>
      <c r="H117" t="s">
        <v>549</v>
      </c>
      <c r="I117" t="s">
        <v>616</v>
      </c>
      <c r="L117" t="s">
        <v>4</v>
      </c>
      <c r="Q117" s="21" t="s">
        <v>770</v>
      </c>
      <c r="R117" s="21" t="s">
        <v>659</v>
      </c>
      <c r="S117" s="19" t="s">
        <v>79</v>
      </c>
      <c r="T117" s="11" t="s">
        <v>584</v>
      </c>
      <c r="V117" t="s">
        <v>95</v>
      </c>
      <c r="W117" t="s">
        <v>90</v>
      </c>
    </row>
    <row r="118" spans="1:23" hidden="1" x14ac:dyDescent="0.3">
      <c r="A118" s="16" t="s">
        <v>741</v>
      </c>
      <c r="B118" s="16">
        <v>1</v>
      </c>
      <c r="C118" s="16">
        <f>SUMIF(D:D,values[[#This Row],[Category]],B:B)</f>
        <v>1</v>
      </c>
      <c r="D118" s="16" t="s">
        <v>628</v>
      </c>
      <c r="E118">
        <f>SUMIF(F:F,values[[#This Row],[Column1]],B:B)</f>
        <v>261347</v>
      </c>
      <c r="F118" t="s">
        <v>953</v>
      </c>
      <c r="G118" s="23" t="s">
        <v>739</v>
      </c>
      <c r="H118" t="s">
        <v>549</v>
      </c>
      <c r="I118" t="s">
        <v>717</v>
      </c>
      <c r="L118" t="s">
        <v>4</v>
      </c>
      <c r="Q118" s="21" t="s">
        <v>770</v>
      </c>
      <c r="R118" s="21" t="s">
        <v>659</v>
      </c>
      <c r="S118" s="19" t="s">
        <v>631</v>
      </c>
      <c r="T118" s="11" t="s">
        <v>110</v>
      </c>
      <c r="V118" t="s">
        <v>95</v>
      </c>
      <c r="W118" t="s">
        <v>90</v>
      </c>
    </row>
    <row r="119" spans="1:23" hidden="1" x14ac:dyDescent="0.3">
      <c r="A119" s="14" t="s">
        <v>757</v>
      </c>
      <c r="B119" s="14">
        <v>16</v>
      </c>
      <c r="C119" s="14">
        <f>SUMIF(D:D,values[[#This Row],[Category]],B:B)</f>
        <v>16</v>
      </c>
      <c r="D119" s="14" t="s">
        <v>755</v>
      </c>
      <c r="E119">
        <f>SUMIF(F:F,values[[#This Row],[Column1]],B:B)</f>
        <v>261347</v>
      </c>
      <c r="F119" t="s">
        <v>953</v>
      </c>
      <c r="G119" s="23" t="s">
        <v>550</v>
      </c>
      <c r="H119" t="s">
        <v>586</v>
      </c>
      <c r="L119" t="s">
        <v>4</v>
      </c>
      <c r="M119" s="14" t="s">
        <v>654</v>
      </c>
      <c r="Q119" s="21" t="s">
        <v>673</v>
      </c>
      <c r="R119" s="21" t="s">
        <v>659</v>
      </c>
      <c r="S119" s="19" t="s">
        <v>79</v>
      </c>
      <c r="U119" t="s">
        <v>144</v>
      </c>
      <c r="V119" t="s">
        <v>98</v>
      </c>
      <c r="W119" t="s">
        <v>90</v>
      </c>
    </row>
    <row r="120" spans="1:23" hidden="1" x14ac:dyDescent="0.3">
      <c r="A120" s="14" t="s">
        <v>758</v>
      </c>
      <c r="B120" s="14">
        <v>1</v>
      </c>
      <c r="C120" s="14">
        <f>SUMIF(D:D,values[[#This Row],[Category]],B:B)</f>
        <v>1</v>
      </c>
      <c r="D120" s="14" t="s">
        <v>756</v>
      </c>
      <c r="E120">
        <f>SUMIF(F:F,values[[#This Row],[Column1]],B:B)</f>
        <v>261347</v>
      </c>
      <c r="F120" t="s">
        <v>953</v>
      </c>
      <c r="G120" s="23" t="s">
        <v>746</v>
      </c>
      <c r="H120" t="s">
        <v>586</v>
      </c>
      <c r="I120" t="s">
        <v>598</v>
      </c>
      <c r="L120" t="s">
        <v>4</v>
      </c>
      <c r="M120" s="14" t="s">
        <v>654</v>
      </c>
      <c r="Q120" s="21" t="s">
        <v>673</v>
      </c>
      <c r="R120" s="21" t="s">
        <v>659</v>
      </c>
      <c r="S120" s="19" t="s">
        <v>79</v>
      </c>
      <c r="U120" s="11"/>
      <c r="V120" t="s">
        <v>98</v>
      </c>
      <c r="W120" t="s">
        <v>90</v>
      </c>
    </row>
    <row r="121" spans="1:23" hidden="1" x14ac:dyDescent="0.3">
      <c r="A121" s="16" t="s">
        <v>309</v>
      </c>
      <c r="B121" s="16">
        <v>3211</v>
      </c>
      <c r="C121" s="16">
        <f>SUMIF(D:D,values[[#This Row],[Category]],B:B)</f>
        <v>3212</v>
      </c>
      <c r="D121" s="16" t="s">
        <v>187</v>
      </c>
      <c r="E121">
        <f>SUMIF(F:F,values[[#This Row],[Column1]],B:B)</f>
        <v>261347</v>
      </c>
      <c r="F121" t="s">
        <v>953</v>
      </c>
      <c r="G121" s="23">
        <v>859</v>
      </c>
      <c r="H121" t="s">
        <v>549</v>
      </c>
      <c r="I121" t="s">
        <v>519</v>
      </c>
      <c r="L121" t="s">
        <v>4</v>
      </c>
      <c r="Q121" s="21" t="s">
        <v>673</v>
      </c>
      <c r="R121" s="21" t="s">
        <v>659</v>
      </c>
      <c r="S121" s="19" t="s">
        <v>79</v>
      </c>
      <c r="U121" s="11" t="s">
        <v>161</v>
      </c>
      <c r="V121" t="s">
        <v>99</v>
      </c>
      <c r="W121" t="s">
        <v>90</v>
      </c>
    </row>
    <row r="122" spans="1:23" hidden="1" x14ac:dyDescent="0.3">
      <c r="A122" s="16" t="s">
        <v>367</v>
      </c>
      <c r="B122" s="16">
        <v>1</v>
      </c>
      <c r="C122" s="16">
        <f>SUMIF(D:D,values[[#This Row],[Category]],B:B)</f>
        <v>3212</v>
      </c>
      <c r="D122" s="16" t="s">
        <v>187</v>
      </c>
      <c r="E122">
        <f>SUMIF(F:F,values[[#This Row],[Column1]],B:B)</f>
        <v>261347</v>
      </c>
      <c r="F122" t="s">
        <v>953</v>
      </c>
      <c r="G122" s="23">
        <v>859</v>
      </c>
      <c r="H122" t="s">
        <v>549</v>
      </c>
      <c r="I122" t="s">
        <v>589</v>
      </c>
      <c r="L122" t="s">
        <v>4</v>
      </c>
      <c r="Q122" s="21" t="s">
        <v>673</v>
      </c>
      <c r="R122" s="21" t="s">
        <v>659</v>
      </c>
      <c r="S122" s="19" t="s">
        <v>79</v>
      </c>
      <c r="U122" s="11" t="s">
        <v>175</v>
      </c>
      <c r="V122" t="s">
        <v>99</v>
      </c>
      <c r="W122" t="s">
        <v>90</v>
      </c>
    </row>
    <row r="123" spans="1:23" hidden="1" x14ac:dyDescent="0.3">
      <c r="A123" s="14" t="s">
        <v>239</v>
      </c>
      <c r="B123" s="14">
        <v>19</v>
      </c>
      <c r="C123" s="14">
        <f>SUMIF(D:D,values[[#This Row],[Category]],B:B)</f>
        <v>25</v>
      </c>
      <c r="D123" s="14" t="s">
        <v>201</v>
      </c>
      <c r="E123">
        <f>SUMIF(F:F,values[[#This Row],[Column1]],B:B)</f>
        <v>261347</v>
      </c>
      <c r="F123" t="s">
        <v>953</v>
      </c>
      <c r="G123" s="23" t="s">
        <v>603</v>
      </c>
      <c r="H123" t="s">
        <v>621</v>
      </c>
      <c r="I123" t="s">
        <v>604</v>
      </c>
      <c r="L123" t="s">
        <v>4</v>
      </c>
      <c r="Q123" s="21" t="s">
        <v>673</v>
      </c>
      <c r="R123" s="21" t="s">
        <v>659</v>
      </c>
      <c r="S123" s="19" t="s">
        <v>602</v>
      </c>
      <c r="T123" s="11" t="s">
        <v>110</v>
      </c>
      <c r="U123" t="s">
        <v>137</v>
      </c>
      <c r="W123" t="s">
        <v>90</v>
      </c>
    </row>
    <row r="124" spans="1:23" hidden="1" x14ac:dyDescent="0.3">
      <c r="A124" s="14" t="s">
        <v>326</v>
      </c>
      <c r="B124" s="14">
        <v>6</v>
      </c>
      <c r="C124" s="14">
        <f>SUMIF(D:D,values[[#This Row],[Category]],B:B)</f>
        <v>25</v>
      </c>
      <c r="D124" s="14" t="s">
        <v>201</v>
      </c>
      <c r="E124">
        <f>SUMIF(F:F,values[[#This Row],[Column1]],B:B)</f>
        <v>261347</v>
      </c>
      <c r="F124" t="s">
        <v>953</v>
      </c>
      <c r="G124" s="23" t="s">
        <v>603</v>
      </c>
      <c r="H124" t="s">
        <v>621</v>
      </c>
      <c r="I124" t="s">
        <v>607</v>
      </c>
      <c r="L124" t="s">
        <v>4</v>
      </c>
      <c r="Q124" s="21" t="s">
        <v>673</v>
      </c>
      <c r="R124" s="21" t="s">
        <v>659</v>
      </c>
      <c r="S124" s="19" t="s">
        <v>602</v>
      </c>
      <c r="T124" s="11" t="s">
        <v>386</v>
      </c>
      <c r="U124" t="s">
        <v>137</v>
      </c>
      <c r="W124" t="s">
        <v>90</v>
      </c>
    </row>
    <row r="125" spans="1:23" x14ac:dyDescent="0.3">
      <c r="A125" s="15" t="s">
        <v>1004</v>
      </c>
      <c r="B125" s="15">
        <v>219</v>
      </c>
      <c r="C125" s="15">
        <f>SUMIF(D:D,values[[#This Row],[Category]],B:B)</f>
        <v>219</v>
      </c>
      <c r="D125" s="15" t="s">
        <v>1005</v>
      </c>
      <c r="E125">
        <f>SUMIF(F:F,values[[#This Row],[Column1]],B:B)</f>
        <v>228</v>
      </c>
      <c r="F125" t="s">
        <v>1103</v>
      </c>
      <c r="G125" s="23"/>
      <c r="L125" t="s">
        <v>4</v>
      </c>
      <c r="N125" t="s">
        <v>4</v>
      </c>
      <c r="Q125" s="21" t="s">
        <v>657</v>
      </c>
      <c r="S125" s="19" t="s">
        <v>79</v>
      </c>
      <c r="T125" s="13" t="s">
        <v>382</v>
      </c>
      <c r="U125" t="s">
        <v>127</v>
      </c>
    </row>
    <row r="126" spans="1:23" x14ac:dyDescent="0.3">
      <c r="A126" s="15" t="s">
        <v>1010</v>
      </c>
      <c r="B126" s="15">
        <v>9</v>
      </c>
      <c r="C126" s="15">
        <f>SUMIF(D:D,values[[#This Row],[Category]],B:B)</f>
        <v>9</v>
      </c>
      <c r="D126" s="15" t="s">
        <v>1011</v>
      </c>
      <c r="E126">
        <f>SUMIF(F:F,values[[#This Row],[Column1]],B:B)</f>
        <v>228</v>
      </c>
      <c r="F126" t="s">
        <v>1103</v>
      </c>
      <c r="G126" s="23"/>
      <c r="L126" t="s">
        <v>4</v>
      </c>
      <c r="N126" t="s">
        <v>4</v>
      </c>
      <c r="Q126" s="21" t="s">
        <v>657</v>
      </c>
      <c r="R126" s="21" t="s">
        <v>659</v>
      </c>
      <c r="S126" s="19" t="s">
        <v>79</v>
      </c>
      <c r="T126" s="13" t="s">
        <v>382</v>
      </c>
      <c r="U126" t="s">
        <v>127</v>
      </c>
      <c r="W126" t="s">
        <v>90</v>
      </c>
    </row>
    <row r="127" spans="1:23" x14ac:dyDescent="0.3">
      <c r="A127" s="16" t="s">
        <v>1006</v>
      </c>
      <c r="B127" s="16">
        <v>4234</v>
      </c>
      <c r="C127" s="16">
        <f>SUMIF(D:D,values[[#This Row],[Category]],B:B)</f>
        <v>4234</v>
      </c>
      <c r="D127" s="16" t="s">
        <v>1007</v>
      </c>
      <c r="E127">
        <f>SUMIF(F:F,values[[#This Row],[Column1]],B:B)</f>
        <v>4247</v>
      </c>
      <c r="F127" t="s">
        <v>1086</v>
      </c>
      <c r="G127" s="23"/>
      <c r="H127" t="s">
        <v>549</v>
      </c>
      <c r="I127" t="s">
        <v>515</v>
      </c>
      <c r="L127" t="s">
        <v>4</v>
      </c>
      <c r="N127" t="s">
        <v>4</v>
      </c>
      <c r="Q127" s="21" t="s">
        <v>657</v>
      </c>
      <c r="S127" s="19" t="s">
        <v>79</v>
      </c>
      <c r="T127" s="11" t="s">
        <v>384</v>
      </c>
      <c r="U127" t="s">
        <v>127</v>
      </c>
    </row>
    <row r="128" spans="1:23" x14ac:dyDescent="0.3">
      <c r="A128" s="16" t="s">
        <v>1008</v>
      </c>
      <c r="B128" s="16">
        <v>2</v>
      </c>
      <c r="C128" s="16">
        <f>SUMIF(D:D,values[[#This Row],[Category]],B:B)</f>
        <v>2</v>
      </c>
      <c r="D128" s="16" t="s">
        <v>1009</v>
      </c>
      <c r="E128">
        <f>SUMIF(F:F,values[[#This Row],[Column1]],B:B)</f>
        <v>4247</v>
      </c>
      <c r="F128" t="s">
        <v>1086</v>
      </c>
      <c r="G128" s="23" t="s">
        <v>590</v>
      </c>
      <c r="H128" t="s">
        <v>549</v>
      </c>
      <c r="I128" t="s">
        <v>869</v>
      </c>
      <c r="L128" t="s">
        <v>4</v>
      </c>
      <c r="N128" t="s">
        <v>4</v>
      </c>
      <c r="Q128" s="21" t="s">
        <v>657</v>
      </c>
      <c r="S128" s="19" t="s">
        <v>77</v>
      </c>
      <c r="T128" s="11" t="s">
        <v>384</v>
      </c>
      <c r="U128" t="s">
        <v>127</v>
      </c>
    </row>
    <row r="129" spans="1:22" x14ac:dyDescent="0.3">
      <c r="A129" s="16" t="s">
        <v>999</v>
      </c>
      <c r="B129" s="16">
        <v>2</v>
      </c>
      <c r="C129" s="16">
        <f>SUMIF(D:D,values[[#This Row],[Category]],B:B)</f>
        <v>2</v>
      </c>
      <c r="D129" s="16" t="s">
        <v>1000</v>
      </c>
      <c r="E129">
        <f>SUMIF(F:F,values[[#This Row],[Column1]],B:B)</f>
        <v>4247</v>
      </c>
      <c r="F129" t="s">
        <v>1086</v>
      </c>
      <c r="G129" s="23"/>
      <c r="H129" t="s">
        <v>549</v>
      </c>
      <c r="I129" t="s">
        <v>515</v>
      </c>
      <c r="L129" t="s">
        <v>4</v>
      </c>
      <c r="N129" t="s">
        <v>4</v>
      </c>
      <c r="Q129" s="21" t="s">
        <v>677</v>
      </c>
      <c r="S129" s="19" t="s">
        <v>79</v>
      </c>
      <c r="T129" s="11" t="s">
        <v>766</v>
      </c>
      <c r="U129" t="s">
        <v>132</v>
      </c>
    </row>
    <row r="130" spans="1:22" x14ac:dyDescent="0.3">
      <c r="A130" s="16" t="s">
        <v>1001</v>
      </c>
      <c r="B130" s="16">
        <v>5</v>
      </c>
      <c r="C130" s="16">
        <f>SUMIF(D:D,values[[#This Row],[Category]],B:B)</f>
        <v>5</v>
      </c>
      <c r="D130" s="16" t="s">
        <v>1002</v>
      </c>
      <c r="E130">
        <f>SUMIF(F:F,values[[#This Row],[Column1]],B:B)</f>
        <v>4247</v>
      </c>
      <c r="F130" t="s">
        <v>1086</v>
      </c>
      <c r="G130" s="23"/>
      <c r="H130" t="s">
        <v>549</v>
      </c>
      <c r="I130" t="s">
        <v>515</v>
      </c>
      <c r="L130" t="s">
        <v>4</v>
      </c>
      <c r="N130" t="s">
        <v>4</v>
      </c>
      <c r="Q130" s="21" t="s">
        <v>729</v>
      </c>
      <c r="S130" s="19" t="s">
        <v>79</v>
      </c>
      <c r="T130" s="11" t="s">
        <v>384</v>
      </c>
      <c r="U130" t="s">
        <v>128</v>
      </c>
    </row>
    <row r="131" spans="1:22" x14ac:dyDescent="0.3">
      <c r="A131" s="16" t="s">
        <v>337</v>
      </c>
      <c r="B131" s="16">
        <v>2</v>
      </c>
      <c r="C131" s="16">
        <f>SUMIF(D:D,values[[#This Row],[Category]],B:B)</f>
        <v>4</v>
      </c>
      <c r="D131" s="16" t="s">
        <v>1003</v>
      </c>
      <c r="E131">
        <f>SUMIF(F:F,values[[#This Row],[Column1]],B:B)</f>
        <v>4247</v>
      </c>
      <c r="F131" t="s">
        <v>1086</v>
      </c>
      <c r="G131" s="23">
        <v>859</v>
      </c>
      <c r="H131" t="s">
        <v>549</v>
      </c>
      <c r="I131" t="s">
        <v>767</v>
      </c>
      <c r="L131" t="s">
        <v>4</v>
      </c>
      <c r="N131" t="s">
        <v>4</v>
      </c>
      <c r="Q131" s="21" t="s">
        <v>729</v>
      </c>
      <c r="S131" s="19" t="s">
        <v>79</v>
      </c>
      <c r="T131" s="11" t="s">
        <v>384</v>
      </c>
      <c r="U131" s="11" t="s">
        <v>133</v>
      </c>
    </row>
    <row r="132" spans="1:22" x14ac:dyDescent="0.3">
      <c r="A132" s="16" t="s">
        <v>232</v>
      </c>
      <c r="B132" s="16">
        <v>1</v>
      </c>
      <c r="C132" s="16">
        <f>SUMIF(D:D,values[[#This Row],[Category]],B:B)</f>
        <v>4</v>
      </c>
      <c r="D132" s="16" t="s">
        <v>1003</v>
      </c>
      <c r="E132">
        <f>SUMIF(F:F,values[[#This Row],[Column1]],B:B)</f>
        <v>4247</v>
      </c>
      <c r="F132" t="s">
        <v>1086</v>
      </c>
      <c r="G132" s="23" t="s">
        <v>421</v>
      </c>
      <c r="H132" t="s">
        <v>549</v>
      </c>
      <c r="I132" t="s">
        <v>768</v>
      </c>
      <c r="L132" t="s">
        <v>4</v>
      </c>
      <c r="N132" t="s">
        <v>4</v>
      </c>
      <c r="Q132" s="21" t="s">
        <v>729</v>
      </c>
      <c r="S132" s="19" t="s">
        <v>79</v>
      </c>
      <c r="T132" s="11" t="s">
        <v>388</v>
      </c>
      <c r="U132" t="s">
        <v>135</v>
      </c>
    </row>
    <row r="133" spans="1:22" x14ac:dyDescent="0.3">
      <c r="A133" s="16" t="s">
        <v>369</v>
      </c>
      <c r="B133" s="16">
        <v>1</v>
      </c>
      <c r="C133" s="16">
        <f>SUMIF(D:D,values[[#This Row],[Category]],B:B)</f>
        <v>4</v>
      </c>
      <c r="D133" s="16" t="s">
        <v>1003</v>
      </c>
      <c r="E133">
        <f>SUMIF(F:F,values[[#This Row],[Column1]],B:B)</f>
        <v>4247</v>
      </c>
      <c r="F133" t="s">
        <v>1086</v>
      </c>
      <c r="G133" s="23" t="s">
        <v>590</v>
      </c>
      <c r="H133" t="s">
        <v>549</v>
      </c>
      <c r="I133" t="s">
        <v>869</v>
      </c>
      <c r="L133" t="s">
        <v>4</v>
      </c>
      <c r="N133" t="s">
        <v>4</v>
      </c>
      <c r="Q133" s="21" t="s">
        <v>729</v>
      </c>
      <c r="S133" s="19" t="s">
        <v>77</v>
      </c>
      <c r="T133" s="11" t="s">
        <v>384</v>
      </c>
      <c r="U133" t="s">
        <v>128</v>
      </c>
    </row>
    <row r="134" spans="1:22" x14ac:dyDescent="0.3">
      <c r="A134" s="15" t="s">
        <v>274</v>
      </c>
      <c r="B134" s="15">
        <v>55</v>
      </c>
      <c r="C134" s="15">
        <f>SUMIF(D:D,values[[#This Row],[Category]],B:B)</f>
        <v>55</v>
      </c>
      <c r="D134" s="15" t="s">
        <v>1012</v>
      </c>
      <c r="E134">
        <f>SUMIF(F:F,values[[#This Row],[Column1]],B:B)</f>
        <v>55</v>
      </c>
      <c r="F134" t="s">
        <v>1087</v>
      </c>
      <c r="G134" s="23"/>
      <c r="L134" t="s">
        <v>4</v>
      </c>
      <c r="N134" t="s">
        <v>4</v>
      </c>
      <c r="P134" t="s">
        <v>4</v>
      </c>
      <c r="Q134" s="21" t="s">
        <v>657</v>
      </c>
      <c r="S134" s="19" t="s">
        <v>79</v>
      </c>
      <c r="T134" s="13" t="s">
        <v>382</v>
      </c>
      <c r="U134" t="s">
        <v>127</v>
      </c>
    </row>
    <row r="135" spans="1:22" x14ac:dyDescent="0.3">
      <c r="A135" s="16" t="s">
        <v>772</v>
      </c>
      <c r="B135" s="16">
        <v>13</v>
      </c>
      <c r="C135" s="16">
        <f>SUMIF(D:D,values[[#This Row],[Category]],B:B)</f>
        <v>13</v>
      </c>
      <c r="D135" s="16" t="s">
        <v>771</v>
      </c>
      <c r="E135">
        <f>SUMIF(F:F,values[[#This Row],[Column1]],B:B)</f>
        <v>54</v>
      </c>
      <c r="F135" t="s">
        <v>1088</v>
      </c>
      <c r="G135" s="23" t="s">
        <v>423</v>
      </c>
      <c r="H135" t="s">
        <v>549</v>
      </c>
      <c r="I135" t="s">
        <v>769</v>
      </c>
      <c r="L135" t="s">
        <v>4</v>
      </c>
      <c r="N135" t="s">
        <v>4</v>
      </c>
      <c r="P135" t="s">
        <v>4</v>
      </c>
      <c r="Q135" s="21" t="s">
        <v>657</v>
      </c>
      <c r="S135" s="19" t="s">
        <v>79</v>
      </c>
      <c r="T135" s="13" t="s">
        <v>382</v>
      </c>
      <c r="U135" s="14"/>
      <c r="V135" s="14"/>
    </row>
    <row r="136" spans="1:22" x14ac:dyDescent="0.3">
      <c r="A136" s="16" t="s">
        <v>1013</v>
      </c>
      <c r="B136" s="16">
        <v>41</v>
      </c>
      <c r="C136" s="16">
        <f>SUMIF(D:D,values[[#This Row],[Category]],B:B)</f>
        <v>41</v>
      </c>
      <c r="D136" s="16" t="s">
        <v>1014</v>
      </c>
      <c r="E136">
        <f>SUMIF(F:F,values[[#This Row],[Column1]],B:B)</f>
        <v>54</v>
      </c>
      <c r="F136" t="s">
        <v>1088</v>
      </c>
      <c r="G136" s="23"/>
      <c r="H136" t="s">
        <v>549</v>
      </c>
      <c r="I136" t="s">
        <v>515</v>
      </c>
      <c r="L136" t="s">
        <v>4</v>
      </c>
      <c r="N136" t="s">
        <v>4</v>
      </c>
      <c r="P136" t="s">
        <v>4</v>
      </c>
      <c r="Q136" s="21" t="s">
        <v>657</v>
      </c>
      <c r="S136" s="19" t="s">
        <v>79</v>
      </c>
      <c r="T136" s="11" t="s">
        <v>766</v>
      </c>
      <c r="U136" t="s">
        <v>127</v>
      </c>
    </row>
    <row r="137" spans="1:22" x14ac:dyDescent="0.3">
      <c r="A137" s="17" t="s">
        <v>876</v>
      </c>
      <c r="B137" s="17">
        <v>1</v>
      </c>
      <c r="C137" s="17">
        <f>SUMIF(D:D,values[[#This Row],[Category]],B:B)</f>
        <v>1</v>
      </c>
      <c r="D137" s="17" t="s">
        <v>873</v>
      </c>
      <c r="E137">
        <f>SUMIF(F:F,values[[#This Row],[Column1]],B:B)</f>
        <v>1</v>
      </c>
      <c r="F137" t="s">
        <v>1100</v>
      </c>
      <c r="G137" s="23" t="s">
        <v>874</v>
      </c>
      <c r="H137" t="s">
        <v>551</v>
      </c>
      <c r="L137" t="s">
        <v>4</v>
      </c>
      <c r="M137" t="s">
        <v>875</v>
      </c>
      <c r="Q137" s="21" t="s">
        <v>673</v>
      </c>
      <c r="S137" s="19" t="s">
        <v>77</v>
      </c>
      <c r="T137" s="11" t="s">
        <v>110</v>
      </c>
      <c r="U137" t="s">
        <v>129</v>
      </c>
      <c r="V137" t="s">
        <v>97</v>
      </c>
    </row>
    <row r="138" spans="1:22" hidden="1" x14ac:dyDescent="0.3">
      <c r="A138" s="15" t="s">
        <v>777</v>
      </c>
      <c r="B138" s="15">
        <v>368983</v>
      </c>
      <c r="C138" s="15">
        <f>SUMIF(D:D,values[[#This Row],[Category]],B:B)</f>
        <v>368983</v>
      </c>
      <c r="D138" s="15" t="s">
        <v>444</v>
      </c>
      <c r="E138">
        <f>SUMIF(F:F,values[[#This Row],[Column1]],B:B)</f>
        <v>377801</v>
      </c>
      <c r="F138" t="s">
        <v>1097</v>
      </c>
      <c r="G138" s="23"/>
      <c r="L138" t="s">
        <v>4</v>
      </c>
      <c r="M138" t="s">
        <v>4</v>
      </c>
      <c r="Q138" s="21" t="s">
        <v>673</v>
      </c>
      <c r="S138" s="19" t="s">
        <v>79</v>
      </c>
      <c r="T138" s="13" t="s">
        <v>112</v>
      </c>
      <c r="U138" t="s">
        <v>144</v>
      </c>
      <c r="V138" t="s">
        <v>98</v>
      </c>
    </row>
    <row r="139" spans="1:22" hidden="1" x14ac:dyDescent="0.3">
      <c r="A139" s="15" t="s">
        <v>783</v>
      </c>
      <c r="B139" s="15">
        <v>1</v>
      </c>
      <c r="C139" s="15">
        <f>SUMIF(D:D,values[[#This Row],[Category]],B:B)</f>
        <v>1</v>
      </c>
      <c r="D139" s="15" t="s">
        <v>433</v>
      </c>
      <c r="E139">
        <f>SUMIF(F:F,values[[#This Row],[Column1]],B:B)</f>
        <v>377801</v>
      </c>
      <c r="F139" t="s">
        <v>1097</v>
      </c>
      <c r="G139" s="23"/>
      <c r="L139" t="s">
        <v>4</v>
      </c>
      <c r="M139" t="s">
        <v>4</v>
      </c>
      <c r="Q139" s="21" t="s">
        <v>729</v>
      </c>
      <c r="S139" s="19" t="s">
        <v>79</v>
      </c>
      <c r="T139" s="13" t="s">
        <v>112</v>
      </c>
      <c r="U139" t="s">
        <v>148</v>
      </c>
      <c r="V139" t="s">
        <v>96</v>
      </c>
    </row>
    <row r="140" spans="1:22" hidden="1" x14ac:dyDescent="0.3">
      <c r="A140" s="15" t="s">
        <v>784</v>
      </c>
      <c r="B140" s="15">
        <v>8622</v>
      </c>
      <c r="C140" s="15">
        <f>SUMIF(D:D,values[[#This Row],[Category]],B:B)</f>
        <v>8622</v>
      </c>
      <c r="D140" s="15" t="s">
        <v>432</v>
      </c>
      <c r="E140">
        <f>SUMIF(F:F,values[[#This Row],[Column1]],B:B)</f>
        <v>377801</v>
      </c>
      <c r="F140" t="s">
        <v>1097</v>
      </c>
      <c r="G140" s="23"/>
      <c r="L140" t="s">
        <v>4</v>
      </c>
      <c r="M140" t="s">
        <v>4</v>
      </c>
      <c r="Q140" s="21" t="s">
        <v>657</v>
      </c>
      <c r="S140" s="19" t="s">
        <v>79</v>
      </c>
      <c r="T140" s="13" t="s">
        <v>112</v>
      </c>
      <c r="U140" t="s">
        <v>138</v>
      </c>
      <c r="V140" t="s">
        <v>96</v>
      </c>
    </row>
    <row r="141" spans="1:22" hidden="1" x14ac:dyDescent="0.3">
      <c r="A141" s="15" t="s">
        <v>782</v>
      </c>
      <c r="B141" s="15">
        <v>42</v>
      </c>
      <c r="C141" s="15">
        <f>SUMIF(D:D,values[[#This Row],[Category]],B:B)</f>
        <v>42</v>
      </c>
      <c r="D141" s="15" t="s">
        <v>440</v>
      </c>
      <c r="E141">
        <f>SUMIF(F:F,values[[#This Row],[Column1]],B:B)</f>
        <v>377801</v>
      </c>
      <c r="F141" t="s">
        <v>1097</v>
      </c>
      <c r="G141" s="23"/>
      <c r="L141" t="s">
        <v>4</v>
      </c>
      <c r="M141" t="s">
        <v>4</v>
      </c>
      <c r="Q141" s="21" t="s">
        <v>673</v>
      </c>
      <c r="S141" s="19" t="s">
        <v>79</v>
      </c>
      <c r="T141" s="13" t="s">
        <v>112</v>
      </c>
      <c r="U141" t="s">
        <v>145</v>
      </c>
      <c r="V141" t="s">
        <v>103</v>
      </c>
    </row>
    <row r="142" spans="1:22" hidden="1" x14ac:dyDescent="0.3">
      <c r="A142" s="15" t="s">
        <v>780</v>
      </c>
      <c r="B142" s="15">
        <v>62</v>
      </c>
      <c r="C142" s="15">
        <f>SUMIF(D:D,values[[#This Row],[Category]],B:B)</f>
        <v>62</v>
      </c>
      <c r="D142" s="15" t="s">
        <v>451</v>
      </c>
      <c r="E142">
        <f>SUMIF(F:F,values[[#This Row],[Column1]],B:B)</f>
        <v>377801</v>
      </c>
      <c r="F142" t="s">
        <v>1097</v>
      </c>
      <c r="G142" s="23"/>
      <c r="L142" t="s">
        <v>4</v>
      </c>
      <c r="M142" t="s">
        <v>4</v>
      </c>
      <c r="Q142" s="21" t="s">
        <v>673</v>
      </c>
      <c r="S142" s="19" t="s">
        <v>79</v>
      </c>
      <c r="T142" s="13" t="s">
        <v>112</v>
      </c>
      <c r="U142" t="s">
        <v>147</v>
      </c>
      <c r="V142" t="s">
        <v>98</v>
      </c>
    </row>
    <row r="143" spans="1:22" hidden="1" x14ac:dyDescent="0.3">
      <c r="A143" s="15" t="s">
        <v>779</v>
      </c>
      <c r="B143" s="15">
        <v>13</v>
      </c>
      <c r="C143" s="15">
        <f>SUMIF(D:D,values[[#This Row],[Category]],B:B)</f>
        <v>13</v>
      </c>
      <c r="D143" s="15" t="s">
        <v>446</v>
      </c>
      <c r="E143">
        <f>SUMIF(F:F,values[[#This Row],[Column1]],B:B)</f>
        <v>377801</v>
      </c>
      <c r="F143" t="s">
        <v>1097</v>
      </c>
      <c r="G143" s="23"/>
      <c r="L143" t="s">
        <v>4</v>
      </c>
      <c r="M143" t="s">
        <v>4</v>
      </c>
      <c r="Q143" s="21" t="s">
        <v>673</v>
      </c>
      <c r="S143" s="19" t="s">
        <v>79</v>
      </c>
      <c r="T143" s="13" t="s">
        <v>112</v>
      </c>
      <c r="U143" t="s">
        <v>174</v>
      </c>
      <c r="V143" t="s">
        <v>105</v>
      </c>
    </row>
    <row r="144" spans="1:22" hidden="1" x14ac:dyDescent="0.3">
      <c r="A144" s="14" t="s">
        <v>327</v>
      </c>
      <c r="B144" s="14">
        <v>1</v>
      </c>
      <c r="C144" s="14">
        <f>SUMIF(D:D,values[[#This Row],[Category]],B:B)</f>
        <v>1</v>
      </c>
      <c r="D144" s="14" t="s">
        <v>601</v>
      </c>
      <c r="E144">
        <f>SUMIF(F:F,values[[#This Row],[Column1]],B:B)</f>
        <v>377801</v>
      </c>
      <c r="F144" t="s">
        <v>1097</v>
      </c>
      <c r="G144" s="23" t="s">
        <v>603</v>
      </c>
      <c r="H144" t="s">
        <v>621</v>
      </c>
      <c r="L144" t="s">
        <v>4</v>
      </c>
      <c r="M144" t="s">
        <v>4</v>
      </c>
      <c r="Q144" s="21" t="s">
        <v>673</v>
      </c>
      <c r="S144" s="19" t="s">
        <v>602</v>
      </c>
      <c r="T144" s="13" t="s">
        <v>112</v>
      </c>
      <c r="U144" t="s">
        <v>137</v>
      </c>
    </row>
    <row r="145" spans="1:23" hidden="1" x14ac:dyDescent="0.3">
      <c r="A145" s="15" t="s">
        <v>786</v>
      </c>
      <c r="B145" s="15">
        <v>58</v>
      </c>
      <c r="C145" s="15">
        <f>SUMIF(D:D,values[[#This Row],[Category]],B:B)</f>
        <v>58</v>
      </c>
      <c r="D145" s="15" t="s">
        <v>461</v>
      </c>
      <c r="E145">
        <f>SUMIF(F:F,values[[#This Row],[Column1]],B:B)</f>
        <v>377801</v>
      </c>
      <c r="F145" t="s">
        <v>1097</v>
      </c>
      <c r="G145" s="23"/>
      <c r="L145" t="s">
        <v>4</v>
      </c>
      <c r="M145" t="s">
        <v>4</v>
      </c>
      <c r="Q145" s="21" t="s">
        <v>657</v>
      </c>
      <c r="R145" s="21" t="s">
        <v>659</v>
      </c>
      <c r="S145" s="19" t="s">
        <v>79</v>
      </c>
      <c r="T145" s="13" t="s">
        <v>112</v>
      </c>
      <c r="U145" t="s">
        <v>138</v>
      </c>
      <c r="V145" t="s">
        <v>96</v>
      </c>
      <c r="W145" t="s">
        <v>90</v>
      </c>
    </row>
    <row r="146" spans="1:23" hidden="1" x14ac:dyDescent="0.3">
      <c r="A146" s="15" t="s">
        <v>787</v>
      </c>
      <c r="B146" s="15">
        <v>19</v>
      </c>
      <c r="C146" s="15">
        <f>SUMIF(D:D,values[[#This Row],[Category]],B:B)</f>
        <v>19</v>
      </c>
      <c r="D146" s="15" t="s">
        <v>459</v>
      </c>
      <c r="E146">
        <f>SUMIF(F:F,values[[#This Row],[Column1]],B:B)</f>
        <v>377801</v>
      </c>
      <c r="F146" t="s">
        <v>1097</v>
      </c>
      <c r="G146" s="23"/>
      <c r="L146" t="s">
        <v>4</v>
      </c>
      <c r="M146" t="s">
        <v>4</v>
      </c>
      <c r="Q146" s="21" t="s">
        <v>673</v>
      </c>
      <c r="R146" s="21" t="s">
        <v>659</v>
      </c>
      <c r="S146" s="19" t="s">
        <v>79</v>
      </c>
      <c r="T146" s="13" t="s">
        <v>112</v>
      </c>
      <c r="U146" t="s">
        <v>144</v>
      </c>
      <c r="V146" t="s">
        <v>98</v>
      </c>
      <c r="W146" t="s">
        <v>90</v>
      </c>
    </row>
    <row r="147" spans="1:23" hidden="1" x14ac:dyDescent="0.3">
      <c r="A147" s="15" t="s">
        <v>781</v>
      </c>
      <c r="B147" s="15">
        <v>324</v>
      </c>
      <c r="C147" s="15">
        <f>SUMIF(D:D,values[[#This Row],[Category]],B:B)</f>
        <v>324</v>
      </c>
      <c r="D147" s="15" t="s">
        <v>438</v>
      </c>
      <c r="E147">
        <f>SUMIF(F:F,values[[#This Row],[Column1]],B:B)</f>
        <v>324</v>
      </c>
      <c r="F147" t="s">
        <v>1095</v>
      </c>
      <c r="G147" s="23"/>
      <c r="L147" t="s">
        <v>4</v>
      </c>
      <c r="M147" t="s">
        <v>4</v>
      </c>
      <c r="Q147" s="21" t="s">
        <v>673</v>
      </c>
      <c r="S147" s="19" t="s">
        <v>79</v>
      </c>
      <c r="T147" s="13" t="s">
        <v>112</v>
      </c>
      <c r="U147" t="s">
        <v>139</v>
      </c>
      <c r="V147" t="s">
        <v>100</v>
      </c>
    </row>
    <row r="148" spans="1:23" hidden="1" x14ac:dyDescent="0.3">
      <c r="A148" s="16" t="s">
        <v>785</v>
      </c>
      <c r="B148" s="16">
        <v>1</v>
      </c>
      <c r="C148" s="16">
        <f>SUMIF(D:D,values[[#This Row],[Category]],B:B)</f>
        <v>1</v>
      </c>
      <c r="D148" s="16" t="s">
        <v>501</v>
      </c>
      <c r="E148">
        <f>SUMIF(F:F,values[[#This Row],[Column1]],B:B)</f>
        <v>377</v>
      </c>
      <c r="F148" t="s">
        <v>1089</v>
      </c>
      <c r="G148" s="23" t="s">
        <v>85</v>
      </c>
      <c r="H148" t="s">
        <v>549</v>
      </c>
      <c r="I148" t="s">
        <v>640</v>
      </c>
      <c r="L148" t="s">
        <v>4</v>
      </c>
      <c r="M148" t="s">
        <v>4</v>
      </c>
      <c r="Q148" s="21" t="s">
        <v>657</v>
      </c>
      <c r="S148" s="19" t="s">
        <v>79</v>
      </c>
      <c r="T148" s="13" t="s">
        <v>112</v>
      </c>
      <c r="U148" t="s">
        <v>138</v>
      </c>
      <c r="V148" s="11"/>
    </row>
    <row r="149" spans="1:23" hidden="1" x14ac:dyDescent="0.3">
      <c r="A149" s="16" t="s">
        <v>1015</v>
      </c>
      <c r="B149" s="16">
        <v>1</v>
      </c>
      <c r="C149" s="16">
        <f>SUMIF(D:D,values[[#This Row],[Category]],B:B)</f>
        <v>1</v>
      </c>
      <c r="D149" s="16" t="s">
        <v>1016</v>
      </c>
      <c r="E149">
        <f>SUMIF(F:F,values[[#This Row],[Column1]],B:B)</f>
        <v>377</v>
      </c>
      <c r="F149" t="s">
        <v>1089</v>
      </c>
      <c r="G149" s="23"/>
      <c r="H149" t="s">
        <v>549</v>
      </c>
      <c r="I149" t="s">
        <v>773</v>
      </c>
      <c r="L149" t="s">
        <v>4</v>
      </c>
      <c r="M149" t="s">
        <v>4</v>
      </c>
      <c r="Q149" s="21" t="s">
        <v>657</v>
      </c>
      <c r="S149" s="19" t="s">
        <v>79</v>
      </c>
      <c r="T149" s="11" t="s">
        <v>409</v>
      </c>
      <c r="U149" t="s">
        <v>127</v>
      </c>
    </row>
    <row r="150" spans="1:23" hidden="1" x14ac:dyDescent="0.3">
      <c r="A150" s="16" t="s">
        <v>775</v>
      </c>
      <c r="B150" s="16">
        <v>17</v>
      </c>
      <c r="C150" s="16">
        <f>SUMIF(D:D,values[[#This Row],[Category]],B:B)</f>
        <v>17</v>
      </c>
      <c r="D150" s="16" t="s">
        <v>479</v>
      </c>
      <c r="E150">
        <f>SUMIF(F:F,values[[#This Row],[Column1]],B:B)</f>
        <v>377</v>
      </c>
      <c r="F150" t="s">
        <v>1089</v>
      </c>
      <c r="G150" s="23"/>
      <c r="H150" t="s">
        <v>549</v>
      </c>
      <c r="I150" t="s">
        <v>774</v>
      </c>
      <c r="L150" t="s">
        <v>4</v>
      </c>
      <c r="M150" t="s">
        <v>4</v>
      </c>
      <c r="Q150" s="21" t="s">
        <v>673</v>
      </c>
      <c r="S150" s="19" t="s">
        <v>79</v>
      </c>
      <c r="T150" s="11" t="s">
        <v>776</v>
      </c>
      <c r="U150" t="s">
        <v>144</v>
      </c>
      <c r="V150" t="s">
        <v>98</v>
      </c>
    </row>
    <row r="151" spans="1:23" hidden="1" x14ac:dyDescent="0.3">
      <c r="A151" s="16" t="s">
        <v>318</v>
      </c>
      <c r="B151" s="16">
        <v>5</v>
      </c>
      <c r="C151" s="16">
        <f>SUMIF(D:D,values[[#This Row],[Category]],B:B)</f>
        <v>16</v>
      </c>
      <c r="D151" s="16" t="s">
        <v>503</v>
      </c>
      <c r="E151">
        <f>SUMIF(F:F,values[[#This Row],[Column1]],B:B)</f>
        <v>377</v>
      </c>
      <c r="F151" t="s">
        <v>1089</v>
      </c>
      <c r="G151" s="23" t="s">
        <v>423</v>
      </c>
      <c r="H151" t="s">
        <v>549</v>
      </c>
      <c r="I151" t="s">
        <v>769</v>
      </c>
      <c r="L151" t="s">
        <v>4</v>
      </c>
      <c r="M151" t="s">
        <v>4</v>
      </c>
      <c r="Q151" s="21" t="s">
        <v>673</v>
      </c>
      <c r="S151" s="19" t="s">
        <v>79</v>
      </c>
      <c r="T151" s="13" t="s">
        <v>112</v>
      </c>
      <c r="U151" s="14"/>
      <c r="V151" s="14"/>
    </row>
    <row r="152" spans="1:23" hidden="1" x14ac:dyDescent="0.3">
      <c r="A152" s="16" t="s">
        <v>371</v>
      </c>
      <c r="B152" s="16">
        <v>1</v>
      </c>
      <c r="C152" s="16">
        <f>SUMIF(D:D,values[[#This Row],[Category]],B:B)</f>
        <v>16</v>
      </c>
      <c r="D152" s="16" t="s">
        <v>503</v>
      </c>
      <c r="E152">
        <f>SUMIF(F:F,values[[#This Row],[Column1]],B:B)</f>
        <v>377</v>
      </c>
      <c r="F152" t="s">
        <v>1089</v>
      </c>
      <c r="G152" s="23" t="s">
        <v>85</v>
      </c>
      <c r="H152" t="s">
        <v>549</v>
      </c>
      <c r="I152" t="s">
        <v>640</v>
      </c>
      <c r="L152" t="s">
        <v>4</v>
      </c>
      <c r="M152" t="s">
        <v>4</v>
      </c>
      <c r="Q152" s="21" t="s">
        <v>673</v>
      </c>
      <c r="S152" s="19" t="s">
        <v>79</v>
      </c>
      <c r="T152" s="13" t="s">
        <v>112</v>
      </c>
      <c r="U152" t="s">
        <v>144</v>
      </c>
      <c r="V152" s="11"/>
    </row>
    <row r="153" spans="1:23" hidden="1" x14ac:dyDescent="0.3">
      <c r="A153" s="16" t="s">
        <v>287</v>
      </c>
      <c r="B153" s="16">
        <v>10</v>
      </c>
      <c r="C153" s="16">
        <f>SUMIF(D:D,values[[#This Row],[Category]],B:B)</f>
        <v>16</v>
      </c>
      <c r="D153" s="16" t="s">
        <v>503</v>
      </c>
      <c r="E153">
        <f>SUMIF(F:F,values[[#This Row],[Column1]],B:B)</f>
        <v>377</v>
      </c>
      <c r="F153" t="s">
        <v>1089</v>
      </c>
      <c r="G153" s="23">
        <v>859</v>
      </c>
      <c r="H153" t="s">
        <v>549</v>
      </c>
      <c r="I153" t="s">
        <v>598</v>
      </c>
      <c r="L153" t="s">
        <v>4</v>
      </c>
      <c r="M153" t="s">
        <v>4</v>
      </c>
      <c r="Q153" s="21" t="s">
        <v>673</v>
      </c>
      <c r="S153" s="19" t="s">
        <v>79</v>
      </c>
      <c r="T153" s="13" t="s">
        <v>112</v>
      </c>
      <c r="U153" s="11"/>
      <c r="V153" t="s">
        <v>98</v>
      </c>
    </row>
    <row r="154" spans="1:23" hidden="1" x14ac:dyDescent="0.3">
      <c r="A154" s="16" t="s">
        <v>788</v>
      </c>
      <c r="B154" s="16">
        <v>2</v>
      </c>
      <c r="C154" s="16">
        <f>SUMIF(D:D,values[[#This Row],[Category]],B:B)</f>
        <v>2</v>
      </c>
      <c r="D154" s="16" t="s">
        <v>500</v>
      </c>
      <c r="E154">
        <f>SUMIF(F:F,values[[#This Row],[Column1]],B:B)</f>
        <v>377</v>
      </c>
      <c r="F154" t="s">
        <v>1089</v>
      </c>
      <c r="G154" s="23">
        <v>859</v>
      </c>
      <c r="H154" t="s">
        <v>549</v>
      </c>
      <c r="I154" t="s">
        <v>519</v>
      </c>
      <c r="L154" t="s">
        <v>4</v>
      </c>
      <c r="M154" t="s">
        <v>4</v>
      </c>
      <c r="Q154" s="21" t="s">
        <v>673</v>
      </c>
      <c r="S154" s="19" t="s">
        <v>79</v>
      </c>
      <c r="T154" s="13" t="s">
        <v>112</v>
      </c>
      <c r="U154" s="11" t="s">
        <v>161</v>
      </c>
      <c r="V154" t="s">
        <v>99</v>
      </c>
    </row>
    <row r="155" spans="1:23" hidden="1" x14ac:dyDescent="0.3">
      <c r="A155" s="16" t="s">
        <v>778</v>
      </c>
      <c r="B155" s="16">
        <v>340</v>
      </c>
      <c r="C155" s="16">
        <f>SUMIF(D:D,values[[#This Row],[Category]],B:B)</f>
        <v>340</v>
      </c>
      <c r="D155" s="16" t="s">
        <v>499</v>
      </c>
      <c r="E155">
        <f>SUMIF(F:F,values[[#This Row],[Column1]],B:B)</f>
        <v>377</v>
      </c>
      <c r="F155" t="s">
        <v>1089</v>
      </c>
      <c r="G155" s="23">
        <v>859</v>
      </c>
      <c r="H155" t="s">
        <v>549</v>
      </c>
      <c r="I155" t="s">
        <v>519</v>
      </c>
      <c r="L155" t="s">
        <v>4</v>
      </c>
      <c r="M155" t="s">
        <v>4</v>
      </c>
      <c r="Q155" s="21" t="s">
        <v>673</v>
      </c>
      <c r="S155" s="19" t="s">
        <v>79</v>
      </c>
      <c r="T155" s="13" t="s">
        <v>112</v>
      </c>
      <c r="U155" s="11" t="s">
        <v>162</v>
      </c>
      <c r="V155" t="s">
        <v>105</v>
      </c>
    </row>
    <row r="156" spans="1:23" hidden="1" x14ac:dyDescent="0.3">
      <c r="A156" s="14" t="s">
        <v>792</v>
      </c>
      <c r="B156" s="14">
        <v>17</v>
      </c>
      <c r="C156" s="14">
        <f>SUMIF(D:D,values[[#This Row],[Category]],B:B)</f>
        <v>17</v>
      </c>
      <c r="D156" s="14" t="s">
        <v>415</v>
      </c>
      <c r="E156">
        <f>SUMIF(F:F,values[[#This Row],[Column1]],B:B)</f>
        <v>18</v>
      </c>
      <c r="F156" t="s">
        <v>415</v>
      </c>
      <c r="G156" s="23" t="s">
        <v>790</v>
      </c>
      <c r="H156" t="s">
        <v>586</v>
      </c>
      <c r="P156" t="s">
        <v>4</v>
      </c>
    </row>
    <row r="157" spans="1:23" hidden="1" x14ac:dyDescent="0.3">
      <c r="A157" s="14" t="s">
        <v>793</v>
      </c>
      <c r="B157" s="14">
        <v>1</v>
      </c>
      <c r="C157" s="14">
        <f>SUMIF(D:D,values[[#This Row],[Category]],B:B)</f>
        <v>1</v>
      </c>
      <c r="D157" s="14" t="s">
        <v>414</v>
      </c>
      <c r="E157">
        <f>SUMIF(F:F,values[[#This Row],[Column1]],B:B)</f>
        <v>18</v>
      </c>
      <c r="F157" t="s">
        <v>415</v>
      </c>
      <c r="G157" s="23" t="s">
        <v>790</v>
      </c>
      <c r="H157" t="s">
        <v>586</v>
      </c>
      <c r="P157" t="s">
        <v>4</v>
      </c>
      <c r="R157" s="21" t="s">
        <v>659</v>
      </c>
      <c r="W157" t="s">
        <v>90</v>
      </c>
    </row>
    <row r="158" spans="1:23" hidden="1" x14ac:dyDescent="0.3">
      <c r="A158" s="14" t="s">
        <v>791</v>
      </c>
      <c r="B158" s="14">
        <v>2</v>
      </c>
      <c r="C158" s="14">
        <f>SUMIF(D:D,values[[#This Row],[Category]],B:B)</f>
        <v>2</v>
      </c>
      <c r="D158" s="14" t="s">
        <v>472</v>
      </c>
      <c r="E158">
        <f>SUMIF(F:F,values[[#This Row],[Column1]],B:B)</f>
        <v>2</v>
      </c>
      <c r="F158" t="s">
        <v>954</v>
      </c>
      <c r="G158" s="23" t="s">
        <v>790</v>
      </c>
      <c r="H158" t="s">
        <v>586</v>
      </c>
      <c r="I158" t="s">
        <v>616</v>
      </c>
      <c r="P158" t="s">
        <v>4</v>
      </c>
      <c r="T158" s="11" t="s">
        <v>789</v>
      </c>
    </row>
    <row r="159" spans="1:23" hidden="1" x14ac:dyDescent="0.3">
      <c r="A159" s="14" t="s">
        <v>253</v>
      </c>
      <c r="B159" s="14">
        <v>19</v>
      </c>
      <c r="C159" s="14">
        <f>SUMIF(D:D,values[[#This Row],[Category]],B:B)</f>
        <v>25</v>
      </c>
      <c r="D159" s="14" t="s">
        <v>419</v>
      </c>
      <c r="E159">
        <f>SUMIF(F:F,values[[#This Row],[Column1]],B:B)</f>
        <v>413488</v>
      </c>
      <c r="F159" t="s">
        <v>419</v>
      </c>
      <c r="G159" s="23" t="s">
        <v>794</v>
      </c>
      <c r="H159" t="s">
        <v>586</v>
      </c>
      <c r="I159" t="s">
        <v>516</v>
      </c>
      <c r="M159" t="s">
        <v>4</v>
      </c>
      <c r="T159" s="13" t="s">
        <v>112</v>
      </c>
    </row>
    <row r="160" spans="1:23" hidden="1" x14ac:dyDescent="0.3">
      <c r="A160" s="14" t="s">
        <v>209</v>
      </c>
      <c r="B160" s="14">
        <v>6</v>
      </c>
      <c r="C160" s="14">
        <f>SUMIF(D:D,values[[#This Row],[Category]],B:B)</f>
        <v>25</v>
      </c>
      <c r="D160" s="14" t="s">
        <v>419</v>
      </c>
      <c r="E160">
        <f>SUMIF(F:F,values[[#This Row],[Column1]],B:B)</f>
        <v>413488</v>
      </c>
      <c r="F160" t="s">
        <v>419</v>
      </c>
      <c r="G160" s="23" t="s">
        <v>794</v>
      </c>
      <c r="H160" t="s">
        <v>586</v>
      </c>
      <c r="I160" t="s">
        <v>516</v>
      </c>
      <c r="M160" t="s">
        <v>4</v>
      </c>
      <c r="T160" s="13" t="s">
        <v>114</v>
      </c>
    </row>
    <row r="161" spans="1:23" hidden="1" x14ac:dyDescent="0.3">
      <c r="A161" s="15" t="s">
        <v>810</v>
      </c>
      <c r="B161" s="15">
        <v>1229</v>
      </c>
      <c r="C161" s="15">
        <f>SUMIF(D:D,values[[#This Row],[Category]],B:B)</f>
        <v>1229</v>
      </c>
      <c r="D161" s="15" t="s">
        <v>431</v>
      </c>
      <c r="E161">
        <f>SUMIF(F:F,values[[#This Row],[Column1]],B:B)</f>
        <v>413488</v>
      </c>
      <c r="F161" t="s">
        <v>419</v>
      </c>
      <c r="G161" s="23"/>
      <c r="M161" t="s">
        <v>4</v>
      </c>
      <c r="Q161" s="21" t="s">
        <v>672</v>
      </c>
      <c r="T161" s="13" t="s">
        <v>112</v>
      </c>
      <c r="U161" t="s">
        <v>170</v>
      </c>
    </row>
    <row r="162" spans="1:23" hidden="1" x14ac:dyDescent="0.3">
      <c r="A162" s="15" t="s">
        <v>809</v>
      </c>
      <c r="B162" s="15">
        <v>870</v>
      </c>
      <c r="C162" s="15">
        <f>SUMIF(D:D,values[[#This Row],[Category]],B:B)</f>
        <v>870</v>
      </c>
      <c r="D162" s="15" t="s">
        <v>434</v>
      </c>
      <c r="E162">
        <f>SUMIF(F:F,values[[#This Row],[Column1]],B:B)</f>
        <v>413488</v>
      </c>
      <c r="F162" t="s">
        <v>419</v>
      </c>
      <c r="G162" s="23"/>
      <c r="M162" t="s">
        <v>4</v>
      </c>
      <c r="Q162" s="21" t="s">
        <v>672</v>
      </c>
      <c r="T162" s="13" t="s">
        <v>114</v>
      </c>
      <c r="U162" t="s">
        <v>168</v>
      </c>
    </row>
    <row r="163" spans="1:23" hidden="1" x14ac:dyDescent="0.3">
      <c r="A163" s="15" t="s">
        <v>808</v>
      </c>
      <c r="B163" s="15">
        <v>12371</v>
      </c>
      <c r="C163" s="15">
        <f>SUMIF(D:D,values[[#This Row],[Category]],B:B)</f>
        <v>12371</v>
      </c>
      <c r="D163" s="15" t="s">
        <v>588</v>
      </c>
      <c r="E163">
        <f>SUMIF(F:F,values[[#This Row],[Column1]],B:B)</f>
        <v>413488</v>
      </c>
      <c r="F163" t="s">
        <v>419</v>
      </c>
      <c r="G163" s="23"/>
      <c r="M163" t="s">
        <v>4</v>
      </c>
      <c r="Q163" s="21" t="s">
        <v>672</v>
      </c>
      <c r="T163" s="13" t="s">
        <v>118</v>
      </c>
      <c r="U163" t="s">
        <v>141</v>
      </c>
    </row>
    <row r="164" spans="1:23" hidden="1" x14ac:dyDescent="0.3">
      <c r="A164" s="15" t="s">
        <v>342</v>
      </c>
      <c r="B164" s="15">
        <v>2174</v>
      </c>
      <c r="C164" s="15">
        <f>SUMIF(D:D,values[[#This Row],[Category]],B:B)</f>
        <v>2417</v>
      </c>
      <c r="D164" s="15" t="s">
        <v>430</v>
      </c>
      <c r="E164">
        <f>SUMIF(F:F,values[[#This Row],[Column1]],B:B)</f>
        <v>413488</v>
      </c>
      <c r="F164" t="s">
        <v>419</v>
      </c>
      <c r="G164" s="23"/>
      <c r="M164" t="s">
        <v>4</v>
      </c>
      <c r="Q164" s="21" t="s">
        <v>673</v>
      </c>
      <c r="T164" s="13" t="s">
        <v>112</v>
      </c>
      <c r="U164" t="s">
        <v>173</v>
      </c>
    </row>
    <row r="165" spans="1:23" hidden="1" x14ac:dyDescent="0.3">
      <c r="A165" s="15" t="s">
        <v>343</v>
      </c>
      <c r="B165" s="15">
        <v>243</v>
      </c>
      <c r="C165" s="15">
        <f>SUMIF(D:D,values[[#This Row],[Category]],B:B)</f>
        <v>2417</v>
      </c>
      <c r="D165" s="15" t="s">
        <v>430</v>
      </c>
      <c r="E165">
        <f>SUMIF(F:F,values[[#This Row],[Column1]],B:B)</f>
        <v>413488</v>
      </c>
      <c r="F165" t="s">
        <v>419</v>
      </c>
      <c r="G165" s="23"/>
      <c r="M165" t="s">
        <v>4</v>
      </c>
      <c r="Q165" s="21" t="s">
        <v>673</v>
      </c>
      <c r="T165" s="13" t="s">
        <v>797</v>
      </c>
      <c r="U165" t="s">
        <v>173</v>
      </c>
    </row>
    <row r="166" spans="1:23" hidden="1" x14ac:dyDescent="0.3">
      <c r="A166" s="15" t="s">
        <v>806</v>
      </c>
      <c r="B166" s="15">
        <v>654</v>
      </c>
      <c r="C166" s="15">
        <f>SUMIF(D:D,values[[#This Row],[Category]],B:B)</f>
        <v>654</v>
      </c>
      <c r="D166" s="15" t="s">
        <v>436</v>
      </c>
      <c r="E166">
        <f>SUMIF(F:F,values[[#This Row],[Column1]],B:B)</f>
        <v>413488</v>
      </c>
      <c r="F166" t="s">
        <v>419</v>
      </c>
      <c r="G166" s="23"/>
      <c r="M166" t="s">
        <v>4</v>
      </c>
      <c r="Q166" s="21" t="s">
        <v>673</v>
      </c>
      <c r="T166" s="13" t="s">
        <v>112</v>
      </c>
      <c r="U166" t="s">
        <v>130</v>
      </c>
    </row>
    <row r="167" spans="1:23" hidden="1" x14ac:dyDescent="0.3">
      <c r="A167" s="15" t="s">
        <v>804</v>
      </c>
      <c r="B167" s="15">
        <v>24644</v>
      </c>
      <c r="C167" s="15">
        <f>SUMIF(D:D,values[[#This Row],[Category]],B:B)</f>
        <v>24644</v>
      </c>
      <c r="D167" s="15" t="s">
        <v>441</v>
      </c>
      <c r="E167">
        <f>SUMIF(F:F,values[[#This Row],[Column1]],B:B)</f>
        <v>413488</v>
      </c>
      <c r="F167" t="s">
        <v>419</v>
      </c>
      <c r="G167" s="23"/>
      <c r="M167" t="s">
        <v>4</v>
      </c>
      <c r="Q167" s="21" t="s">
        <v>673</v>
      </c>
      <c r="T167" s="13" t="s">
        <v>112</v>
      </c>
      <c r="U167" t="s">
        <v>142</v>
      </c>
    </row>
    <row r="168" spans="1:23" hidden="1" x14ac:dyDescent="0.3">
      <c r="A168" s="15" t="s">
        <v>803</v>
      </c>
      <c r="B168" s="15">
        <v>51185</v>
      </c>
      <c r="C168" s="15">
        <f>SUMIF(D:D,values[[#This Row],[Category]],B:B)</f>
        <v>51185</v>
      </c>
      <c r="D168" s="15" t="s">
        <v>443</v>
      </c>
      <c r="E168">
        <f>SUMIF(F:F,values[[#This Row],[Column1]],B:B)</f>
        <v>413488</v>
      </c>
      <c r="F168" t="s">
        <v>419</v>
      </c>
      <c r="G168" s="23"/>
      <c r="M168" t="s">
        <v>4</v>
      </c>
      <c r="Q168" s="21" t="s">
        <v>673</v>
      </c>
      <c r="T168" s="13" t="s">
        <v>112</v>
      </c>
      <c r="U168" t="s">
        <v>165</v>
      </c>
    </row>
    <row r="169" spans="1:23" hidden="1" x14ac:dyDescent="0.3">
      <c r="A169" s="15" t="s">
        <v>816</v>
      </c>
      <c r="B169" s="15">
        <v>26</v>
      </c>
      <c r="C169" s="15">
        <f>SUMIF(D:D,values[[#This Row],[Category]],B:B)</f>
        <v>26</v>
      </c>
      <c r="D169" s="15" t="s">
        <v>449</v>
      </c>
      <c r="E169">
        <f>SUMIF(F:F,values[[#This Row],[Column1]],B:B)</f>
        <v>413488</v>
      </c>
      <c r="F169" t="s">
        <v>419</v>
      </c>
      <c r="G169" s="23"/>
      <c r="M169" t="s">
        <v>4</v>
      </c>
      <c r="Q169" s="21" t="s">
        <v>673</v>
      </c>
      <c r="T169" s="13" t="s">
        <v>112</v>
      </c>
      <c r="U169" t="s">
        <v>155</v>
      </c>
    </row>
    <row r="170" spans="1:23" hidden="1" x14ac:dyDescent="0.3">
      <c r="A170" s="15" t="s">
        <v>285</v>
      </c>
      <c r="B170" s="15">
        <v>238</v>
      </c>
      <c r="C170" s="15">
        <f>SUMIF(D:D,values[[#This Row],[Category]],B:B)</f>
        <v>238</v>
      </c>
      <c r="D170" s="15" t="s">
        <v>450</v>
      </c>
      <c r="E170">
        <f>SUMIF(F:F,values[[#This Row],[Column1]],B:B)</f>
        <v>413488</v>
      </c>
      <c r="F170" t="s">
        <v>419</v>
      </c>
      <c r="G170" s="23"/>
      <c r="M170" t="s">
        <v>4</v>
      </c>
      <c r="Q170" s="21" t="s">
        <v>673</v>
      </c>
      <c r="T170" s="13" t="s">
        <v>112</v>
      </c>
      <c r="U170" t="s">
        <v>137</v>
      </c>
    </row>
    <row r="171" spans="1:23" hidden="1" x14ac:dyDescent="0.3">
      <c r="A171" s="15" t="s">
        <v>728</v>
      </c>
      <c r="B171" s="15">
        <v>87664</v>
      </c>
      <c r="C171" s="15">
        <f>SUMIF(D:D,values[[#This Row],[Category]],B:B)</f>
        <v>87664</v>
      </c>
      <c r="D171" s="15" t="s">
        <v>442</v>
      </c>
      <c r="E171">
        <f>SUMIF(F:F,values[[#This Row],[Column1]],B:B)</f>
        <v>413488</v>
      </c>
      <c r="F171" t="s">
        <v>419</v>
      </c>
      <c r="G171" s="23"/>
      <c r="M171" t="s">
        <v>4</v>
      </c>
      <c r="Q171" s="21" t="s">
        <v>673</v>
      </c>
      <c r="T171" s="13" t="s">
        <v>112</v>
      </c>
      <c r="U171" t="s">
        <v>140</v>
      </c>
    </row>
    <row r="172" spans="1:23" hidden="1" x14ac:dyDescent="0.3">
      <c r="A172" s="15" t="s">
        <v>814</v>
      </c>
      <c r="B172" s="15">
        <v>232080</v>
      </c>
      <c r="C172" s="15">
        <f>SUMIF(D:D,values[[#This Row],[Category]],B:B)</f>
        <v>232080</v>
      </c>
      <c r="D172" s="15" t="s">
        <v>447</v>
      </c>
      <c r="E172">
        <f>SUMIF(F:F,values[[#This Row],[Column1]],B:B)</f>
        <v>413488</v>
      </c>
      <c r="F172" t="s">
        <v>419</v>
      </c>
      <c r="G172" s="23"/>
      <c r="M172" t="s">
        <v>4</v>
      </c>
      <c r="Q172" s="21" t="s">
        <v>673</v>
      </c>
      <c r="T172" s="13" t="s">
        <v>815</v>
      </c>
      <c r="U172" t="s">
        <v>143</v>
      </c>
    </row>
    <row r="173" spans="1:23" hidden="1" x14ac:dyDescent="0.3">
      <c r="A173" s="15" t="s">
        <v>795</v>
      </c>
      <c r="B173" s="15">
        <v>1</v>
      </c>
      <c r="C173" s="15">
        <f>SUMIF(D:D,values[[#This Row],[Category]],B:B)</f>
        <v>1</v>
      </c>
      <c r="D173" s="15" t="s">
        <v>462</v>
      </c>
      <c r="E173">
        <f>SUMIF(F:F,values[[#This Row],[Column1]],B:B)</f>
        <v>413488</v>
      </c>
      <c r="F173" t="s">
        <v>419</v>
      </c>
      <c r="G173" s="23"/>
      <c r="M173" t="s">
        <v>4</v>
      </c>
      <c r="Q173" s="21" t="s">
        <v>657</v>
      </c>
      <c r="R173" s="21" t="s">
        <v>659</v>
      </c>
      <c r="T173" s="13" t="s">
        <v>112</v>
      </c>
      <c r="U173" t="s">
        <v>138</v>
      </c>
      <c r="V173" t="s">
        <v>96</v>
      </c>
      <c r="W173" t="s">
        <v>90</v>
      </c>
    </row>
    <row r="174" spans="1:23" hidden="1" x14ac:dyDescent="0.3">
      <c r="A174" s="15" t="s">
        <v>805</v>
      </c>
      <c r="B174" s="15">
        <v>84</v>
      </c>
      <c r="C174" s="15">
        <f>SUMIF(D:D,values[[#This Row],[Category]],B:B)</f>
        <v>84</v>
      </c>
      <c r="D174" s="15" t="s">
        <v>464</v>
      </c>
      <c r="E174">
        <f>SUMIF(F:F,values[[#This Row],[Column1]],B:B)</f>
        <v>413488</v>
      </c>
      <c r="F174" t="s">
        <v>419</v>
      </c>
      <c r="G174" s="23"/>
      <c r="M174" t="s">
        <v>4</v>
      </c>
      <c r="Q174" s="21" t="s">
        <v>673</v>
      </c>
      <c r="R174" s="21" t="s">
        <v>659</v>
      </c>
      <c r="T174" s="13" t="s">
        <v>112</v>
      </c>
      <c r="U174" t="s">
        <v>130</v>
      </c>
      <c r="W174" t="s">
        <v>90</v>
      </c>
    </row>
    <row r="175" spans="1:23" hidden="1" x14ac:dyDescent="0.3">
      <c r="A175" s="16" t="s">
        <v>796</v>
      </c>
      <c r="B175" s="16">
        <v>2</v>
      </c>
      <c r="C175" s="16">
        <f>SUMIF(D:D,values[[#This Row],[Category]],B:B)</f>
        <v>2</v>
      </c>
      <c r="D175" s="16" t="s">
        <v>502</v>
      </c>
      <c r="E175">
        <f>SUMIF(F:F,values[[#This Row],[Column1]],B:B)</f>
        <v>63777</v>
      </c>
      <c r="F175" t="s">
        <v>1090</v>
      </c>
      <c r="G175" s="23" t="s">
        <v>85</v>
      </c>
      <c r="H175" t="s">
        <v>549</v>
      </c>
      <c r="I175" t="s">
        <v>640</v>
      </c>
      <c r="M175" t="s">
        <v>4</v>
      </c>
      <c r="Q175" s="21" t="s">
        <v>657</v>
      </c>
      <c r="T175" s="13" t="s">
        <v>112</v>
      </c>
      <c r="U175" t="s">
        <v>149</v>
      </c>
      <c r="V175" s="11"/>
    </row>
    <row r="176" spans="1:23" hidden="1" x14ac:dyDescent="0.3">
      <c r="A176" s="16" t="s">
        <v>578</v>
      </c>
      <c r="B176" s="16">
        <v>62226</v>
      </c>
      <c r="C176" s="12">
        <f>SUMIF(D:D,values[[#This Row],[Category]],B:B)</f>
        <v>62226</v>
      </c>
      <c r="D176" s="16" t="s">
        <v>488</v>
      </c>
      <c r="E176">
        <f>SUMIF(F:F,values[[#This Row],[Column1]],B:B)</f>
        <v>63777</v>
      </c>
      <c r="F176" t="s">
        <v>1090</v>
      </c>
      <c r="G176" s="23"/>
      <c r="H176" t="s">
        <v>549</v>
      </c>
      <c r="I176" t="s">
        <v>579</v>
      </c>
      <c r="M176" t="s">
        <v>4</v>
      </c>
      <c r="Q176" s="21" t="s">
        <v>673</v>
      </c>
      <c r="T176" s="11" t="s">
        <v>583</v>
      </c>
    </row>
    <row r="177" spans="1:22" hidden="1" x14ac:dyDescent="0.3">
      <c r="A177" s="16" t="s">
        <v>882</v>
      </c>
      <c r="B177" s="16">
        <v>1</v>
      </c>
      <c r="C177" s="16">
        <f>SUMIF(D:D,values[[#This Row],[Category]],B:B)</f>
        <v>1</v>
      </c>
      <c r="D177" s="16" t="s">
        <v>881</v>
      </c>
      <c r="E177">
        <f>SUMIF(F:F,values[[#This Row],[Column1]],B:B)</f>
        <v>63777</v>
      </c>
      <c r="F177" t="s">
        <v>1090</v>
      </c>
      <c r="G177" s="23" t="s">
        <v>619</v>
      </c>
      <c r="H177" t="s">
        <v>549</v>
      </c>
      <c r="I177" t="s">
        <v>618</v>
      </c>
      <c r="M177" t="s">
        <v>4</v>
      </c>
      <c r="Q177" s="21" t="s">
        <v>673</v>
      </c>
      <c r="S177" s="19" t="s">
        <v>77</v>
      </c>
      <c r="T177" s="13" t="s">
        <v>112</v>
      </c>
      <c r="U177" t="s">
        <v>143</v>
      </c>
    </row>
    <row r="178" spans="1:22" hidden="1" x14ac:dyDescent="0.3">
      <c r="A178" s="14" t="s">
        <v>802</v>
      </c>
      <c r="B178" s="14">
        <v>1</v>
      </c>
      <c r="C178" s="14">
        <f>SUMIF(D:D,values[[#This Row],[Category]],B:B)</f>
        <v>1</v>
      </c>
      <c r="D178" s="14" t="s">
        <v>801</v>
      </c>
      <c r="E178">
        <f>SUMIF(F:F,values[[#This Row],[Column1]],B:B)</f>
        <v>63777</v>
      </c>
      <c r="F178" t="s">
        <v>1090</v>
      </c>
      <c r="G178" s="23" t="s">
        <v>800</v>
      </c>
      <c r="H178" t="s">
        <v>586</v>
      </c>
      <c r="M178" t="s">
        <v>4</v>
      </c>
      <c r="Q178" s="21" t="s">
        <v>673</v>
      </c>
      <c r="T178" s="13" t="s">
        <v>112</v>
      </c>
      <c r="U178" t="s">
        <v>144</v>
      </c>
      <c r="V178" t="s">
        <v>98</v>
      </c>
    </row>
    <row r="179" spans="1:22" hidden="1" x14ac:dyDescent="0.3">
      <c r="A179" s="16" t="s">
        <v>807</v>
      </c>
      <c r="B179" s="16">
        <v>1470</v>
      </c>
      <c r="C179" s="16">
        <f>SUMIF(D:D,values[[#This Row],[Category]],B:B)</f>
        <v>1470</v>
      </c>
      <c r="D179" s="16" t="s">
        <v>485</v>
      </c>
      <c r="E179">
        <f>SUMIF(F:F,values[[#This Row],[Column1]],B:B)</f>
        <v>63777</v>
      </c>
      <c r="F179" t="s">
        <v>1090</v>
      </c>
      <c r="G179" s="23"/>
      <c r="H179" t="s">
        <v>549</v>
      </c>
      <c r="I179" t="s">
        <v>591</v>
      </c>
      <c r="M179" t="s">
        <v>4</v>
      </c>
      <c r="Q179" s="21" t="s">
        <v>672</v>
      </c>
      <c r="T179" s="13" t="s">
        <v>118</v>
      </c>
      <c r="U179" t="s">
        <v>176</v>
      </c>
    </row>
    <row r="180" spans="1:22" hidden="1" x14ac:dyDescent="0.3">
      <c r="A180" s="16" t="s">
        <v>330</v>
      </c>
      <c r="B180" s="16">
        <v>35</v>
      </c>
      <c r="C180" s="16">
        <f>SUMIF(D:D,values[[#This Row],[Category]],B:B)</f>
        <v>36</v>
      </c>
      <c r="D180" s="16" t="s">
        <v>486</v>
      </c>
      <c r="E180">
        <f>SUMIF(F:F,values[[#This Row],[Column1]],B:B)</f>
        <v>63777</v>
      </c>
      <c r="F180" t="s">
        <v>1090</v>
      </c>
      <c r="G180" s="23"/>
      <c r="H180" t="s">
        <v>549</v>
      </c>
      <c r="I180" t="s">
        <v>647</v>
      </c>
      <c r="M180" t="s">
        <v>4</v>
      </c>
      <c r="Q180" s="21" t="s">
        <v>673</v>
      </c>
      <c r="T180" s="11" t="s">
        <v>400</v>
      </c>
      <c r="U180" t="s">
        <v>130</v>
      </c>
    </row>
    <row r="181" spans="1:22" hidden="1" x14ac:dyDescent="0.3">
      <c r="A181" s="16" t="s">
        <v>351</v>
      </c>
      <c r="B181" s="16">
        <v>1</v>
      </c>
      <c r="C181" s="16">
        <f>SUMIF(D:D,values[[#This Row],[Category]],B:B)</f>
        <v>36</v>
      </c>
      <c r="D181" s="16" t="s">
        <v>486</v>
      </c>
      <c r="E181">
        <f>SUMIF(F:F,values[[#This Row],[Column1]],B:B)</f>
        <v>63777</v>
      </c>
      <c r="F181" t="s">
        <v>1090</v>
      </c>
      <c r="G181" s="23"/>
      <c r="H181" t="s">
        <v>549</v>
      </c>
      <c r="I181" t="s">
        <v>798</v>
      </c>
      <c r="M181" t="s">
        <v>4</v>
      </c>
      <c r="Q181" s="21" t="s">
        <v>673</v>
      </c>
      <c r="T181" s="11" t="s">
        <v>396</v>
      </c>
      <c r="U181" t="s">
        <v>130</v>
      </c>
    </row>
    <row r="182" spans="1:22" hidden="1" x14ac:dyDescent="0.3">
      <c r="A182" s="16" t="s">
        <v>813</v>
      </c>
      <c r="B182" s="16">
        <v>28</v>
      </c>
      <c r="C182" s="16">
        <f>SUMIF(D:D,values[[#This Row],[Category]],B:B)</f>
        <v>28</v>
      </c>
      <c r="D182" s="16" t="s">
        <v>487</v>
      </c>
      <c r="E182">
        <f>SUMIF(F:F,values[[#This Row],[Column1]],B:B)</f>
        <v>63777</v>
      </c>
      <c r="F182" t="s">
        <v>1090</v>
      </c>
      <c r="G182" s="23" t="s">
        <v>812</v>
      </c>
      <c r="H182" t="s">
        <v>549</v>
      </c>
      <c r="I182" t="s">
        <v>811</v>
      </c>
      <c r="M182" t="s">
        <v>4</v>
      </c>
      <c r="Q182" s="21" t="s">
        <v>673</v>
      </c>
      <c r="T182" s="11" t="s">
        <v>396</v>
      </c>
      <c r="U182" t="s">
        <v>172</v>
      </c>
    </row>
    <row r="183" spans="1:22" hidden="1" x14ac:dyDescent="0.3">
      <c r="A183" s="16" t="s">
        <v>818</v>
      </c>
      <c r="B183" s="16">
        <v>12</v>
      </c>
      <c r="C183" s="16">
        <f>SUMIF(D:D,values[[#This Row],[Category]],B:B)</f>
        <v>12</v>
      </c>
      <c r="D183" s="16" t="s">
        <v>490</v>
      </c>
      <c r="E183">
        <f>SUMIF(F:F,values[[#This Row],[Column1]],B:B)</f>
        <v>63777</v>
      </c>
      <c r="F183" t="s">
        <v>1090</v>
      </c>
      <c r="G183" s="23"/>
      <c r="H183" t="s">
        <v>549</v>
      </c>
      <c r="I183" t="s">
        <v>817</v>
      </c>
      <c r="M183" t="s">
        <v>4</v>
      </c>
      <c r="Q183" s="21" t="s">
        <v>673</v>
      </c>
      <c r="T183" s="11" t="s">
        <v>776</v>
      </c>
      <c r="U183" t="s">
        <v>155</v>
      </c>
    </row>
    <row r="184" spans="1:22" hidden="1" x14ac:dyDescent="0.3">
      <c r="A184" s="16" t="s">
        <v>373</v>
      </c>
      <c r="B184" s="16">
        <v>1</v>
      </c>
      <c r="C184" s="16">
        <f>SUMIF(D:D,values[[#This Row],[Category]],B:B)</f>
        <v>1</v>
      </c>
      <c r="D184" s="16" t="s">
        <v>491</v>
      </c>
      <c r="E184">
        <f>SUMIF(F:F,values[[#This Row],[Column1]],B:B)</f>
        <v>63777</v>
      </c>
      <c r="F184" t="s">
        <v>1090</v>
      </c>
      <c r="G184" s="23"/>
      <c r="H184" t="s">
        <v>549</v>
      </c>
      <c r="I184" t="s">
        <v>605</v>
      </c>
      <c r="M184" t="s">
        <v>4</v>
      </c>
      <c r="Q184" s="21" t="s">
        <v>673</v>
      </c>
      <c r="T184" s="11" t="s">
        <v>117</v>
      </c>
      <c r="U184" t="s">
        <v>137</v>
      </c>
    </row>
    <row r="185" spans="1:22" hidden="1" x14ac:dyDescent="0.3">
      <c r="A185" s="17" t="s">
        <v>530</v>
      </c>
      <c r="B185" s="17">
        <v>611121</v>
      </c>
      <c r="C185" s="17">
        <f>SUMIF(D:D,values[[#This Row],[Category]],B:B)</f>
        <v>611121</v>
      </c>
      <c r="D185" s="17" t="s">
        <v>87</v>
      </c>
      <c r="E185">
        <f>SUMIF(F:F,values[[#This Row],[Column1]],B:B)</f>
        <v>2754624</v>
      </c>
      <c r="F185" t="s">
        <v>87</v>
      </c>
      <c r="G185" s="23" t="s">
        <v>87</v>
      </c>
      <c r="H185" t="s">
        <v>551</v>
      </c>
      <c r="J185" s="21" t="s">
        <v>819</v>
      </c>
    </row>
    <row r="186" spans="1:22" hidden="1" x14ac:dyDescent="0.3">
      <c r="A186" s="15" t="s">
        <v>522</v>
      </c>
      <c r="B186" s="15">
        <v>1899275</v>
      </c>
      <c r="C186" s="15">
        <f>SUMIF(D:D,values[[#This Row],[Category]],B:B)</f>
        <v>1899275</v>
      </c>
      <c r="D186" s="15" t="s">
        <v>523</v>
      </c>
      <c r="E186">
        <f>SUMIF(F:F,values[[#This Row],[Column1]],B:B)</f>
        <v>2754624</v>
      </c>
      <c r="F186" t="s">
        <v>87</v>
      </c>
      <c r="G186" s="23"/>
      <c r="J186" s="21" t="s">
        <v>684</v>
      </c>
    </row>
    <row r="187" spans="1:22" hidden="1" x14ac:dyDescent="0.3">
      <c r="A187" s="15" t="s">
        <v>528</v>
      </c>
      <c r="B187" s="15">
        <v>1006</v>
      </c>
      <c r="C187" s="15">
        <f>SUMIF(D:D,values[[#This Row],[Category]],B:B)</f>
        <v>1722</v>
      </c>
      <c r="D187" s="15" t="s">
        <v>527</v>
      </c>
      <c r="E187">
        <f>SUMIF(F:F,values[[#This Row],[Column1]],B:B)</f>
        <v>2754624</v>
      </c>
      <c r="F187" t="s">
        <v>87</v>
      </c>
      <c r="G187" s="23"/>
      <c r="J187" s="21" t="s">
        <v>820</v>
      </c>
    </row>
    <row r="188" spans="1:22" hidden="1" x14ac:dyDescent="0.3">
      <c r="A188" s="15" t="s">
        <v>529</v>
      </c>
      <c r="B188" s="15">
        <v>716</v>
      </c>
      <c r="C188" s="15">
        <f>SUMIF(D:D,values[[#This Row],[Category]],B:B)</f>
        <v>1722</v>
      </c>
      <c r="D188" s="15" t="s">
        <v>527</v>
      </c>
      <c r="E188">
        <f>SUMIF(F:F,values[[#This Row],[Column1]],B:B)</f>
        <v>2754624</v>
      </c>
      <c r="F188" t="s">
        <v>87</v>
      </c>
      <c r="G188" s="23"/>
      <c r="J188" s="21" t="s">
        <v>820</v>
      </c>
    </row>
    <row r="189" spans="1:22" hidden="1" x14ac:dyDescent="0.3">
      <c r="A189" s="14" t="s">
        <v>656</v>
      </c>
      <c r="B189" s="14">
        <v>12</v>
      </c>
      <c r="C189" s="14">
        <f>SUMIF(D:D,values[[#This Row],[Category]],B:B)</f>
        <v>12</v>
      </c>
      <c r="D189" s="14" t="s">
        <v>655</v>
      </c>
      <c r="E189">
        <f>SUMIF(F:F,values[[#This Row],[Column1]],B:B)</f>
        <v>2754624</v>
      </c>
      <c r="F189" t="s">
        <v>87</v>
      </c>
      <c r="G189" s="23" t="s">
        <v>87</v>
      </c>
      <c r="H189" t="s">
        <v>586</v>
      </c>
      <c r="L189" s="14" t="s">
        <v>654</v>
      </c>
      <c r="Q189" s="21" t="s">
        <v>657</v>
      </c>
      <c r="U189" t="s">
        <v>138</v>
      </c>
      <c r="V189" t="s">
        <v>96</v>
      </c>
    </row>
    <row r="190" spans="1:22" hidden="1" x14ac:dyDescent="0.3">
      <c r="A190" s="14" t="s">
        <v>1017</v>
      </c>
      <c r="B190" s="14">
        <v>13</v>
      </c>
      <c r="C190" s="14">
        <f>SUMIF(D:D,values[[#This Row],[Category]],B:B)</f>
        <v>13</v>
      </c>
      <c r="D190" s="14" t="s">
        <v>1018</v>
      </c>
      <c r="E190">
        <f>SUMIF(F:F,values[[#This Row],[Column1]],B:B)</f>
        <v>2754624</v>
      </c>
      <c r="F190" t="s">
        <v>87</v>
      </c>
      <c r="G190" s="23" t="s">
        <v>87</v>
      </c>
      <c r="H190" t="s">
        <v>586</v>
      </c>
      <c r="J190" s="21" t="s">
        <v>685</v>
      </c>
      <c r="L190" s="14" t="s">
        <v>654</v>
      </c>
      <c r="Q190" s="21" t="s">
        <v>657</v>
      </c>
      <c r="U190" t="s">
        <v>127</v>
      </c>
    </row>
    <row r="191" spans="1:22" hidden="1" x14ac:dyDescent="0.3">
      <c r="A191" s="17" t="s">
        <v>325</v>
      </c>
      <c r="B191" s="17">
        <v>169</v>
      </c>
      <c r="C191" s="17">
        <f>SUMIF(D:D,values[[#This Row],[Category]],B:B)</f>
        <v>169</v>
      </c>
      <c r="D191" s="17" t="s">
        <v>639</v>
      </c>
      <c r="E191">
        <f>SUMIF(F:F,values[[#This Row],[Column1]],B:B)</f>
        <v>2754624</v>
      </c>
      <c r="F191" t="s">
        <v>87</v>
      </c>
      <c r="G191" s="23" t="s">
        <v>87</v>
      </c>
      <c r="H191" t="s">
        <v>551</v>
      </c>
      <c r="J191" s="21" t="s">
        <v>819</v>
      </c>
      <c r="Q191" s="21" t="s">
        <v>672</v>
      </c>
      <c r="U191" t="s">
        <v>169</v>
      </c>
    </row>
    <row r="192" spans="1:22" hidden="1" x14ac:dyDescent="0.3">
      <c r="A192" s="14" t="s">
        <v>676</v>
      </c>
      <c r="B192" s="14">
        <v>1</v>
      </c>
      <c r="C192" s="14">
        <f>SUMIF(D:D,values[[#This Row],[Category]],B:B)</f>
        <v>1</v>
      </c>
      <c r="D192" s="14" t="s">
        <v>675</v>
      </c>
      <c r="E192">
        <f>SUMIF(F:F,values[[#This Row],[Column1]],B:B)</f>
        <v>2754624</v>
      </c>
      <c r="F192" t="s">
        <v>87</v>
      </c>
      <c r="G192" s="23" t="s">
        <v>87</v>
      </c>
      <c r="H192" t="s">
        <v>586</v>
      </c>
      <c r="J192" s="21" t="s">
        <v>685</v>
      </c>
      <c r="M192" s="14" t="s">
        <v>654</v>
      </c>
      <c r="Q192" s="21" t="s">
        <v>672</v>
      </c>
      <c r="U192" t="s">
        <v>168</v>
      </c>
    </row>
    <row r="193" spans="1:23" hidden="1" x14ac:dyDescent="0.3">
      <c r="A193" s="17" t="s">
        <v>340</v>
      </c>
      <c r="B193" s="17">
        <v>2</v>
      </c>
      <c r="C193" s="17">
        <f>SUMIF(D:D,values[[#This Row],[Category]],B:B)</f>
        <v>2</v>
      </c>
      <c r="D193" s="17" t="s">
        <v>181</v>
      </c>
      <c r="E193">
        <f>SUMIF(F:F,values[[#This Row],[Column1]],B:B)</f>
        <v>2754624</v>
      </c>
      <c r="F193" t="s">
        <v>87</v>
      </c>
      <c r="G193" s="23" t="s">
        <v>87</v>
      </c>
      <c r="H193" t="s">
        <v>551</v>
      </c>
      <c r="J193" s="21" t="s">
        <v>819</v>
      </c>
      <c r="Q193" s="21" t="s">
        <v>673</v>
      </c>
      <c r="U193" t="s">
        <v>129</v>
      </c>
      <c r="V193" t="s">
        <v>97</v>
      </c>
    </row>
    <row r="194" spans="1:23" hidden="1" x14ac:dyDescent="0.3">
      <c r="A194" s="14" t="s">
        <v>723</v>
      </c>
      <c r="B194" s="14">
        <v>9</v>
      </c>
      <c r="C194" s="14">
        <f>SUMIF(D:D,values[[#This Row],[Category]],B:B)</f>
        <v>9</v>
      </c>
      <c r="D194" s="14" t="s">
        <v>722</v>
      </c>
      <c r="E194">
        <f>SUMIF(F:F,values[[#This Row],[Column1]],B:B)</f>
        <v>2754624</v>
      </c>
      <c r="F194" t="s">
        <v>87</v>
      </c>
      <c r="G194" s="23" t="s">
        <v>87</v>
      </c>
      <c r="H194" t="s">
        <v>586</v>
      </c>
      <c r="J194" s="21" t="s">
        <v>685</v>
      </c>
      <c r="M194" s="14" t="s">
        <v>654</v>
      </c>
      <c r="Q194" s="21" t="s">
        <v>673</v>
      </c>
      <c r="U194" t="s">
        <v>140</v>
      </c>
    </row>
    <row r="195" spans="1:23" hidden="1" x14ac:dyDescent="0.3">
      <c r="A195" s="11" t="s">
        <v>831</v>
      </c>
      <c r="B195" s="11">
        <v>11</v>
      </c>
      <c r="C195" s="11">
        <f>SUMIF(D:D,values[[#This Row],[Category]],B:B)</f>
        <v>11</v>
      </c>
      <c r="D195" s="11" t="s">
        <v>832</v>
      </c>
      <c r="E195">
        <f>SUMIF(F:F,values[[#This Row],[Column1]],B:B)</f>
        <v>2754624</v>
      </c>
      <c r="F195" t="s">
        <v>87</v>
      </c>
      <c r="G195" s="25" t="s">
        <v>833</v>
      </c>
      <c r="H195" t="s">
        <v>621</v>
      </c>
      <c r="S195" s="19" t="s">
        <v>77</v>
      </c>
      <c r="T195" s="11" t="s">
        <v>584</v>
      </c>
    </row>
    <row r="196" spans="1:23" hidden="1" x14ac:dyDescent="0.3">
      <c r="A196" s="11" t="s">
        <v>834</v>
      </c>
      <c r="B196" s="11">
        <v>24</v>
      </c>
      <c r="C196" s="11">
        <f>SUMIF(D:D,values[[#This Row],[Category]],B:B)</f>
        <v>24</v>
      </c>
      <c r="D196" s="11" t="s">
        <v>835</v>
      </c>
      <c r="E196">
        <f>SUMIF(F:F,values[[#This Row],[Column1]],B:B)</f>
        <v>2754624</v>
      </c>
      <c r="F196" t="s">
        <v>87</v>
      </c>
      <c r="G196" s="25" t="s">
        <v>836</v>
      </c>
      <c r="H196" t="s">
        <v>621</v>
      </c>
      <c r="J196" s="21" t="s">
        <v>684</v>
      </c>
      <c r="S196" s="19" t="s">
        <v>77</v>
      </c>
      <c r="T196" s="11" t="s">
        <v>584</v>
      </c>
    </row>
    <row r="197" spans="1:23" hidden="1" x14ac:dyDescent="0.3">
      <c r="A197" s="17" t="s">
        <v>207</v>
      </c>
      <c r="B197" s="17">
        <v>242245</v>
      </c>
      <c r="C197" s="17">
        <f>SUMIF(D:D,values[[#This Row],[Category]],B:B)</f>
        <v>242245</v>
      </c>
      <c r="D197" s="17" t="s">
        <v>123</v>
      </c>
      <c r="E197">
        <f>SUMIF(F:F,values[[#This Row],[Column1]],B:B)</f>
        <v>2754624</v>
      </c>
      <c r="F197" t="s">
        <v>87</v>
      </c>
      <c r="G197" s="23" t="s">
        <v>87</v>
      </c>
      <c r="H197" t="s">
        <v>551</v>
      </c>
      <c r="J197" s="21" t="s">
        <v>819</v>
      </c>
      <c r="R197" s="21" t="s">
        <v>659</v>
      </c>
      <c r="W197" t="s">
        <v>90</v>
      </c>
    </row>
    <row r="198" spans="1:23" hidden="1" x14ac:dyDescent="0.3">
      <c r="A198" s="14" t="s">
        <v>666</v>
      </c>
      <c r="B198" s="14">
        <v>11</v>
      </c>
      <c r="C198" s="14">
        <f>SUMIF(D:D,values[[#This Row],[Category]],B:B)</f>
        <v>11</v>
      </c>
      <c r="D198" s="14" t="s">
        <v>665</v>
      </c>
      <c r="E198">
        <f>SUMIF(F:F,values[[#This Row],[Column1]],B:B)</f>
        <v>2754624</v>
      </c>
      <c r="F198" t="s">
        <v>87</v>
      </c>
      <c r="G198" s="23" t="s">
        <v>87</v>
      </c>
      <c r="H198" t="s">
        <v>586</v>
      </c>
      <c r="J198" s="21" t="s">
        <v>685</v>
      </c>
      <c r="L198" s="14" t="s">
        <v>654</v>
      </c>
      <c r="Q198" s="21" t="s">
        <v>657</v>
      </c>
      <c r="R198" s="21" t="s">
        <v>659</v>
      </c>
      <c r="U198" t="s">
        <v>138</v>
      </c>
      <c r="V198" t="s">
        <v>96</v>
      </c>
      <c r="W198" t="s">
        <v>90</v>
      </c>
    </row>
    <row r="199" spans="1:23" hidden="1" x14ac:dyDescent="0.3">
      <c r="A199" s="14" t="s">
        <v>1021</v>
      </c>
      <c r="B199" s="14">
        <v>4</v>
      </c>
      <c r="C199" s="14">
        <f>SUMIF(D:D,values[[#This Row],[Category]],B:B)</f>
        <v>4</v>
      </c>
      <c r="D199" s="14" t="s">
        <v>1022</v>
      </c>
      <c r="E199">
        <f>SUMIF(F:F,values[[#This Row],[Column1]],B:B)</f>
        <v>2754624</v>
      </c>
      <c r="F199" t="s">
        <v>87</v>
      </c>
      <c r="G199" s="23" t="s">
        <v>87</v>
      </c>
      <c r="H199" t="s">
        <v>586</v>
      </c>
      <c r="J199" s="21" t="s">
        <v>685</v>
      </c>
      <c r="L199" s="14" t="s">
        <v>654</v>
      </c>
      <c r="Q199" s="21" t="s">
        <v>657</v>
      </c>
      <c r="R199" s="21" t="s">
        <v>659</v>
      </c>
      <c r="U199" t="s">
        <v>127</v>
      </c>
      <c r="W199" t="s">
        <v>90</v>
      </c>
    </row>
    <row r="200" spans="1:23" hidden="1" x14ac:dyDescent="0.3">
      <c r="A200" s="17" t="s">
        <v>243</v>
      </c>
      <c r="B200" s="17">
        <v>2</v>
      </c>
      <c r="C200" s="17">
        <f>SUMIF(D:D,values[[#This Row],[Category]],B:B)</f>
        <v>2</v>
      </c>
      <c r="D200" s="17" t="s">
        <v>630</v>
      </c>
      <c r="E200">
        <f>SUMIF(F:F,values[[#This Row],[Column1]],B:B)</f>
        <v>2754624</v>
      </c>
      <c r="F200" t="s">
        <v>87</v>
      </c>
      <c r="G200" s="23" t="s">
        <v>87</v>
      </c>
      <c r="H200" t="s">
        <v>551</v>
      </c>
      <c r="J200" s="21" t="s">
        <v>819</v>
      </c>
      <c r="R200" s="21" t="s">
        <v>659</v>
      </c>
      <c r="V200" t="s">
        <v>95</v>
      </c>
      <c r="W200" t="s">
        <v>90</v>
      </c>
    </row>
    <row r="201" spans="1:23" hidden="1" x14ac:dyDescent="0.3">
      <c r="A201" s="17" t="s">
        <v>323</v>
      </c>
      <c r="B201" s="17">
        <v>1</v>
      </c>
      <c r="C201" s="17">
        <f>SUMIF(D:D,values[[#This Row],[Category]],B:B)</f>
        <v>1</v>
      </c>
      <c r="D201" s="17" t="s">
        <v>694</v>
      </c>
      <c r="E201">
        <f>SUMIF(F:F,values[[#This Row],[Column1]],B:B)</f>
        <v>2754624</v>
      </c>
      <c r="F201" t="s">
        <v>87</v>
      </c>
      <c r="G201" s="23" t="s">
        <v>696</v>
      </c>
      <c r="H201" t="s">
        <v>551</v>
      </c>
      <c r="J201" s="21" t="s">
        <v>695</v>
      </c>
      <c r="M201" s="14" t="s">
        <v>654</v>
      </c>
      <c r="Q201" s="21" t="s">
        <v>673</v>
      </c>
      <c r="R201" s="21" t="s">
        <v>659</v>
      </c>
      <c r="U201" t="s">
        <v>144</v>
      </c>
      <c r="V201" t="s">
        <v>98</v>
      </c>
      <c r="W201" t="s">
        <v>90</v>
      </c>
    </row>
    <row r="202" spans="1:23" hidden="1" x14ac:dyDescent="0.3">
      <c r="A202" s="14" t="s">
        <v>308</v>
      </c>
      <c r="B202" s="14">
        <v>1</v>
      </c>
      <c r="C202" s="14">
        <f>SUMIF(D:D,values[[#This Row],[Category]],B:B)</f>
        <v>1</v>
      </c>
      <c r="D202" s="14" t="s">
        <v>697</v>
      </c>
      <c r="E202">
        <f>SUMIF(F:F,values[[#This Row],[Column1]],B:B)</f>
        <v>2754624</v>
      </c>
      <c r="F202" t="s">
        <v>87</v>
      </c>
      <c r="G202" s="23" t="s">
        <v>87</v>
      </c>
      <c r="H202" t="s">
        <v>586</v>
      </c>
      <c r="J202" s="21" t="s">
        <v>685</v>
      </c>
      <c r="L202" s="14" t="s">
        <v>654</v>
      </c>
      <c r="Q202" s="21" t="s">
        <v>673</v>
      </c>
      <c r="R202" s="21" t="s">
        <v>659</v>
      </c>
      <c r="U202" t="s">
        <v>160</v>
      </c>
      <c r="V202" t="s">
        <v>99</v>
      </c>
      <c r="W202" t="s">
        <v>90</v>
      </c>
    </row>
    <row r="203" spans="1:23" hidden="1" x14ac:dyDescent="0.3">
      <c r="A203" s="17" t="s">
        <v>217</v>
      </c>
      <c r="B203" s="17">
        <v>1</v>
      </c>
      <c r="C203" s="17">
        <f>SUMIF(D:D,values[[#This Row],[Category]],B:B)</f>
        <v>1</v>
      </c>
      <c r="D203" s="17" t="s">
        <v>182</v>
      </c>
      <c r="E203">
        <f>SUMIF(F:F,values[[#This Row],[Column1]],B:B)</f>
        <v>2754624</v>
      </c>
      <c r="F203" t="s">
        <v>87</v>
      </c>
      <c r="G203" s="23" t="s">
        <v>87</v>
      </c>
      <c r="H203" t="s">
        <v>551</v>
      </c>
      <c r="J203" s="21" t="s">
        <v>819</v>
      </c>
      <c r="Q203" s="21" t="s">
        <v>673</v>
      </c>
      <c r="R203" s="21" t="s">
        <v>659</v>
      </c>
      <c r="U203" t="s">
        <v>129</v>
      </c>
      <c r="V203" t="s">
        <v>97</v>
      </c>
      <c r="W203" t="s">
        <v>90</v>
      </c>
    </row>
    <row r="204" spans="1:23" hidden="1" x14ac:dyDescent="0.3">
      <c r="A204" s="14" t="s">
        <v>585</v>
      </c>
      <c r="B204" s="14">
        <v>17472</v>
      </c>
      <c r="C204" s="14">
        <f>SUMIF(D:D,values[[#This Row],[Category]],B:B)</f>
        <v>17472</v>
      </c>
      <c r="D204" s="14" t="s">
        <v>413</v>
      </c>
      <c r="E204">
        <f>SUMIF(F:F,values[[#This Row],[Column1]],B:B)</f>
        <v>62535</v>
      </c>
      <c r="F204" t="s">
        <v>960</v>
      </c>
      <c r="G204" s="23" t="s">
        <v>581</v>
      </c>
      <c r="H204" t="s">
        <v>586</v>
      </c>
      <c r="I204" t="s">
        <v>582</v>
      </c>
      <c r="T204" s="11" t="s">
        <v>584</v>
      </c>
    </row>
    <row r="205" spans="1:23" hidden="1" x14ac:dyDescent="0.3">
      <c r="A205" s="14" t="s">
        <v>683</v>
      </c>
      <c r="B205" s="14">
        <v>1</v>
      </c>
      <c r="C205" s="14">
        <f>SUMIF(D:D,values[[#This Row],[Category]],B:B)</f>
        <v>2</v>
      </c>
      <c r="D205" s="14" t="s">
        <v>681</v>
      </c>
      <c r="E205">
        <f>SUMIF(F:F,values[[#This Row],[Column1]],B:B)</f>
        <v>62535</v>
      </c>
      <c r="F205" t="s">
        <v>960</v>
      </c>
      <c r="G205" s="23" t="s">
        <v>686</v>
      </c>
      <c r="H205" t="s">
        <v>586</v>
      </c>
      <c r="I205" t="s">
        <v>611</v>
      </c>
      <c r="J205" s="21" t="s">
        <v>685</v>
      </c>
      <c r="Q205" s="21" t="s">
        <v>673</v>
      </c>
      <c r="U205" t="s">
        <v>130</v>
      </c>
    </row>
    <row r="206" spans="1:23" hidden="1" x14ac:dyDescent="0.3">
      <c r="A206" s="16" t="s">
        <v>682</v>
      </c>
      <c r="B206" s="16">
        <v>1</v>
      </c>
      <c r="C206" s="16">
        <f>SUMIF(D:D,values[[#This Row],[Category]],B:B)</f>
        <v>2</v>
      </c>
      <c r="D206" s="16" t="s">
        <v>681</v>
      </c>
      <c r="E206">
        <f>SUMIF(F:F,values[[#This Row],[Column1]],B:B)</f>
        <v>62535</v>
      </c>
      <c r="F206" t="s">
        <v>960</v>
      </c>
      <c r="G206" s="23">
        <v>859</v>
      </c>
      <c r="I206" t="s">
        <v>611</v>
      </c>
      <c r="J206" s="21" t="s">
        <v>684</v>
      </c>
      <c r="Q206" s="21" t="s">
        <v>673</v>
      </c>
      <c r="U206" t="s">
        <v>130</v>
      </c>
    </row>
    <row r="207" spans="1:23" hidden="1" x14ac:dyDescent="0.3">
      <c r="A207" s="14" t="s">
        <v>661</v>
      </c>
      <c r="B207" s="14">
        <v>2</v>
      </c>
      <c r="C207" s="14">
        <f>SUMIF(D:D,values[[#This Row],[Category]],B:B)</f>
        <v>2</v>
      </c>
      <c r="D207" s="14" t="s">
        <v>660</v>
      </c>
      <c r="E207">
        <f>SUMIF(F:F,values[[#This Row],[Column1]],B:B)</f>
        <v>62535</v>
      </c>
      <c r="F207" t="s">
        <v>960</v>
      </c>
      <c r="G207" s="23" t="s">
        <v>87</v>
      </c>
      <c r="H207" t="s">
        <v>586</v>
      </c>
      <c r="I207" t="s">
        <v>616</v>
      </c>
      <c r="L207" s="14" t="s">
        <v>654</v>
      </c>
      <c r="Q207" s="21" t="s">
        <v>657</v>
      </c>
      <c r="T207" s="11" t="s">
        <v>110</v>
      </c>
      <c r="U207" t="s">
        <v>138</v>
      </c>
      <c r="V207" t="s">
        <v>96</v>
      </c>
    </row>
    <row r="208" spans="1:23" hidden="1" x14ac:dyDescent="0.3">
      <c r="A208" s="14" t="s">
        <v>295</v>
      </c>
      <c r="B208" s="14">
        <v>1</v>
      </c>
      <c r="C208" s="14">
        <f>SUMIF(D:D,values[[#This Row],[Category]],B:B)</f>
        <v>2</v>
      </c>
      <c r="D208" s="14" t="s">
        <v>664</v>
      </c>
      <c r="E208">
        <f>SUMIF(F:F,values[[#This Row],[Column1]],B:B)</f>
        <v>62535</v>
      </c>
      <c r="F208" t="s">
        <v>960</v>
      </c>
      <c r="G208" s="23" t="s">
        <v>662</v>
      </c>
      <c r="H208" t="s">
        <v>586</v>
      </c>
      <c r="I208" t="s">
        <v>598</v>
      </c>
      <c r="L208" s="14" t="s">
        <v>654</v>
      </c>
      <c r="Q208" s="21" t="s">
        <v>657</v>
      </c>
      <c r="U208" s="11"/>
      <c r="V208" t="s">
        <v>96</v>
      </c>
    </row>
    <row r="209" spans="1:23" hidden="1" x14ac:dyDescent="0.3">
      <c r="A209" s="14" t="s">
        <v>306</v>
      </c>
      <c r="B209" s="14">
        <v>1</v>
      </c>
      <c r="C209" s="14">
        <f>SUMIF(D:D,values[[#This Row],[Category]],B:B)</f>
        <v>2</v>
      </c>
      <c r="D209" s="14" t="s">
        <v>664</v>
      </c>
      <c r="E209">
        <f>SUMIF(F:F,values[[#This Row],[Column1]],B:B)</f>
        <v>62535</v>
      </c>
      <c r="F209" t="s">
        <v>960</v>
      </c>
      <c r="G209" s="23" t="s">
        <v>663</v>
      </c>
      <c r="H209" t="s">
        <v>586</v>
      </c>
      <c r="I209" t="s">
        <v>640</v>
      </c>
      <c r="J209" s="21" t="s">
        <v>685</v>
      </c>
      <c r="L209" s="14" t="s">
        <v>654</v>
      </c>
      <c r="Q209" s="21" t="s">
        <v>657</v>
      </c>
      <c r="U209" t="s">
        <v>138</v>
      </c>
      <c r="V209" s="11"/>
    </row>
    <row r="210" spans="1:23" hidden="1" x14ac:dyDescent="0.3">
      <c r="A210" s="14" t="s">
        <v>1019</v>
      </c>
      <c r="B210" s="14">
        <v>459</v>
      </c>
      <c r="C210" s="14">
        <f>SUMIF(D:D,values[[#This Row],[Category]],B:B)</f>
        <v>459</v>
      </c>
      <c r="D210" s="14" t="s">
        <v>1020</v>
      </c>
      <c r="E210">
        <f>SUMIF(F:F,values[[#This Row],[Column1]],B:B)</f>
        <v>62535</v>
      </c>
      <c r="F210" t="s">
        <v>960</v>
      </c>
      <c r="G210" s="23" t="s">
        <v>87</v>
      </c>
      <c r="H210" t="s">
        <v>586</v>
      </c>
      <c r="I210" t="s">
        <v>616</v>
      </c>
      <c r="J210" s="21" t="s">
        <v>685</v>
      </c>
      <c r="L210" s="14" t="s">
        <v>654</v>
      </c>
      <c r="Q210" s="21" t="s">
        <v>657</v>
      </c>
      <c r="T210" s="11" t="s">
        <v>674</v>
      </c>
      <c r="U210" t="s">
        <v>127</v>
      </c>
    </row>
    <row r="211" spans="1:23" hidden="1" x14ac:dyDescent="0.3">
      <c r="A211" s="14" t="s">
        <v>363</v>
      </c>
      <c r="B211" s="14">
        <v>7</v>
      </c>
      <c r="C211" s="14">
        <f>SUMIF(D:D,values[[#This Row],[Category]],B:B)</f>
        <v>271</v>
      </c>
      <c r="D211" s="14" t="s">
        <v>637</v>
      </c>
      <c r="E211">
        <f>SUMIF(F:F,values[[#This Row],[Column1]],B:B)</f>
        <v>62535</v>
      </c>
      <c r="F211" t="s">
        <v>960</v>
      </c>
      <c r="G211" s="23" t="s">
        <v>686</v>
      </c>
      <c r="H211" t="s">
        <v>586</v>
      </c>
      <c r="I211" t="s">
        <v>519</v>
      </c>
      <c r="J211" s="21" t="s">
        <v>685</v>
      </c>
      <c r="L211" s="14" t="s">
        <v>654</v>
      </c>
      <c r="Q211" s="21" t="s">
        <v>673</v>
      </c>
      <c r="U211" s="11" t="s">
        <v>161</v>
      </c>
      <c r="V211" t="s">
        <v>99</v>
      </c>
    </row>
    <row r="212" spans="1:23" hidden="1" x14ac:dyDescent="0.3">
      <c r="A212" s="17" t="s">
        <v>307</v>
      </c>
      <c r="B212" s="17">
        <v>264</v>
      </c>
      <c r="C212" s="17">
        <f>SUMIF(D:D,values[[#This Row],[Category]],B:B)</f>
        <v>271</v>
      </c>
      <c r="D212" s="17" t="s">
        <v>637</v>
      </c>
      <c r="E212">
        <f>SUMIF(F:F,values[[#This Row],[Column1]],B:B)</f>
        <v>62535</v>
      </c>
      <c r="F212" t="s">
        <v>960</v>
      </c>
      <c r="G212" s="23" t="s">
        <v>87</v>
      </c>
      <c r="H212" t="s">
        <v>551</v>
      </c>
      <c r="J212" s="21" t="s">
        <v>819</v>
      </c>
      <c r="Q212" s="21" t="s">
        <v>673</v>
      </c>
      <c r="U212" t="s">
        <v>160</v>
      </c>
      <c r="V212" t="s">
        <v>99</v>
      </c>
    </row>
    <row r="213" spans="1:23" hidden="1" x14ac:dyDescent="0.3">
      <c r="A213" s="14" t="s">
        <v>331</v>
      </c>
      <c r="B213" s="14">
        <v>20</v>
      </c>
      <c r="C213" s="14">
        <f>SUMIF(D:D,values[[#This Row],[Category]],B:B)</f>
        <v>25</v>
      </c>
      <c r="D213" s="14" t="s">
        <v>688</v>
      </c>
      <c r="E213">
        <f>SUMIF(F:F,values[[#This Row],[Column1]],B:B)</f>
        <v>62535</v>
      </c>
      <c r="F213" t="s">
        <v>960</v>
      </c>
      <c r="G213" s="23" t="s">
        <v>679</v>
      </c>
      <c r="H213" t="s">
        <v>586</v>
      </c>
      <c r="J213" s="21" t="s">
        <v>685</v>
      </c>
      <c r="Q213" s="21" t="s">
        <v>673</v>
      </c>
      <c r="T213" s="11" t="s">
        <v>110</v>
      </c>
      <c r="U213" t="s">
        <v>130</v>
      </c>
    </row>
    <row r="214" spans="1:23" hidden="1" x14ac:dyDescent="0.3">
      <c r="A214" s="14" t="s">
        <v>339</v>
      </c>
      <c r="B214" s="14">
        <v>5</v>
      </c>
      <c r="C214" s="14">
        <f>SUMIF(D:D,values[[#This Row],[Category]],B:B)</f>
        <v>25</v>
      </c>
      <c r="D214" s="14" t="s">
        <v>688</v>
      </c>
      <c r="E214">
        <f>SUMIF(F:F,values[[#This Row],[Column1]],B:B)</f>
        <v>62535</v>
      </c>
      <c r="F214" t="s">
        <v>960</v>
      </c>
      <c r="G214" s="23" t="s">
        <v>687</v>
      </c>
      <c r="H214" t="s">
        <v>586</v>
      </c>
      <c r="J214" s="21" t="s">
        <v>685</v>
      </c>
      <c r="M214" s="14" t="s">
        <v>654</v>
      </c>
      <c r="Q214" s="21" t="s">
        <v>673</v>
      </c>
      <c r="T214" s="11" t="s">
        <v>412</v>
      </c>
      <c r="U214" t="s">
        <v>130</v>
      </c>
    </row>
    <row r="215" spans="1:23" hidden="1" x14ac:dyDescent="0.3">
      <c r="A215" s="16" t="s">
        <v>693</v>
      </c>
      <c r="B215" s="16">
        <v>1</v>
      </c>
      <c r="C215" s="16">
        <f>SUMIF(D:D,values[[#This Row],[Category]],B:B)</f>
        <v>1</v>
      </c>
      <c r="D215" s="16" t="s">
        <v>689</v>
      </c>
      <c r="E215">
        <f>SUMIF(F:F,values[[#This Row],[Column1]],B:B)</f>
        <v>62535</v>
      </c>
      <c r="F215" t="s">
        <v>960</v>
      </c>
      <c r="G215" s="23">
        <v>859</v>
      </c>
      <c r="H215" t="s">
        <v>549</v>
      </c>
      <c r="I215" t="s">
        <v>690</v>
      </c>
      <c r="J215" s="21" t="s">
        <v>684</v>
      </c>
      <c r="Q215" s="21" t="s">
        <v>673</v>
      </c>
      <c r="R215" s="21" t="s">
        <v>659</v>
      </c>
      <c r="T215" s="11" t="s">
        <v>110</v>
      </c>
      <c r="U215" t="s">
        <v>130</v>
      </c>
      <c r="W215" t="s">
        <v>90</v>
      </c>
    </row>
    <row r="216" spans="1:23" hidden="1" x14ac:dyDescent="0.3">
      <c r="A216" s="14" t="s">
        <v>669</v>
      </c>
      <c r="B216" s="14">
        <v>6</v>
      </c>
      <c r="C216" s="14">
        <f>SUMIF(D:D,values[[#This Row],[Category]],B:B)</f>
        <v>6</v>
      </c>
      <c r="D216" s="14" t="s">
        <v>668</v>
      </c>
      <c r="E216">
        <f>SUMIF(F:F,values[[#This Row],[Column1]],B:B)</f>
        <v>62535</v>
      </c>
      <c r="F216" t="s">
        <v>960</v>
      </c>
      <c r="G216" s="23" t="s">
        <v>87</v>
      </c>
      <c r="H216" t="s">
        <v>586</v>
      </c>
      <c r="I216" t="s">
        <v>616</v>
      </c>
      <c r="J216" s="21" t="s">
        <v>685</v>
      </c>
      <c r="L216" s="14" t="s">
        <v>654</v>
      </c>
      <c r="Q216" s="21" t="s">
        <v>657</v>
      </c>
      <c r="R216" s="21" t="s">
        <v>659</v>
      </c>
      <c r="T216" s="11" t="s">
        <v>110</v>
      </c>
      <c r="U216" t="s">
        <v>138</v>
      </c>
      <c r="V216" t="s">
        <v>96</v>
      </c>
      <c r="W216" t="s">
        <v>90</v>
      </c>
    </row>
    <row r="217" spans="1:23" hidden="1" x14ac:dyDescent="0.3">
      <c r="A217" s="14" t="s">
        <v>671</v>
      </c>
      <c r="B217" s="14">
        <v>1</v>
      </c>
      <c r="C217" s="14">
        <f>SUMIF(D:D,values[[#This Row],[Category]],B:B)</f>
        <v>1</v>
      </c>
      <c r="D217" s="14" t="s">
        <v>670</v>
      </c>
      <c r="E217">
        <f>SUMIF(F:F,values[[#This Row],[Column1]],B:B)</f>
        <v>62535</v>
      </c>
      <c r="F217" t="s">
        <v>960</v>
      </c>
      <c r="G217" s="23" t="s">
        <v>663</v>
      </c>
      <c r="H217" t="s">
        <v>586</v>
      </c>
      <c r="I217" t="s">
        <v>640</v>
      </c>
      <c r="J217" s="21" t="s">
        <v>685</v>
      </c>
      <c r="L217" s="14" t="s">
        <v>654</v>
      </c>
      <c r="Q217" s="21" t="s">
        <v>657</v>
      </c>
      <c r="R217" s="21" t="s">
        <v>659</v>
      </c>
      <c r="U217" t="s">
        <v>138</v>
      </c>
      <c r="V217" s="11"/>
      <c r="W217" t="s">
        <v>90</v>
      </c>
    </row>
    <row r="218" spans="1:23" hidden="1" x14ac:dyDescent="0.3">
      <c r="A218" s="14" t="s">
        <v>1023</v>
      </c>
      <c r="B218" s="14">
        <v>53</v>
      </c>
      <c r="C218" s="14">
        <f>SUMIF(D:D,values[[#This Row],[Category]],B:B)</f>
        <v>53</v>
      </c>
      <c r="D218" s="14" t="s">
        <v>1024</v>
      </c>
      <c r="E218">
        <f>SUMIF(F:F,values[[#This Row],[Column1]],B:B)</f>
        <v>62535</v>
      </c>
      <c r="F218" t="s">
        <v>960</v>
      </c>
      <c r="G218" s="23" t="s">
        <v>87</v>
      </c>
      <c r="H218" t="s">
        <v>586</v>
      </c>
      <c r="I218" t="s">
        <v>616</v>
      </c>
      <c r="J218" s="21" t="s">
        <v>685</v>
      </c>
      <c r="L218" s="14" t="s">
        <v>654</v>
      </c>
      <c r="Q218" s="21" t="s">
        <v>657</v>
      </c>
      <c r="R218" s="21" t="s">
        <v>659</v>
      </c>
      <c r="T218" s="11" t="s">
        <v>674</v>
      </c>
      <c r="U218" t="s">
        <v>127</v>
      </c>
      <c r="W218" t="s">
        <v>90</v>
      </c>
    </row>
    <row r="219" spans="1:23" hidden="1" x14ac:dyDescent="0.3">
      <c r="A219" s="14" t="s">
        <v>1025</v>
      </c>
      <c r="B219" s="14">
        <v>1</v>
      </c>
      <c r="C219" s="14">
        <f>SUMIF(D:D,values[[#This Row],[Category]],B:B)</f>
        <v>1</v>
      </c>
      <c r="D219" s="14" t="s">
        <v>1026</v>
      </c>
      <c r="E219">
        <f>SUMIF(F:F,values[[#This Row],[Column1]],B:B)</f>
        <v>62535</v>
      </c>
      <c r="F219" t="s">
        <v>960</v>
      </c>
      <c r="G219" s="23" t="s">
        <v>667</v>
      </c>
      <c r="H219" t="s">
        <v>586</v>
      </c>
      <c r="I219" t="s">
        <v>595</v>
      </c>
      <c r="J219" s="21" t="s">
        <v>685</v>
      </c>
      <c r="L219" s="14" t="s">
        <v>654</v>
      </c>
      <c r="Q219" s="21" t="s">
        <v>657</v>
      </c>
      <c r="R219" s="21" t="s">
        <v>659</v>
      </c>
      <c r="T219" s="11" t="s">
        <v>110</v>
      </c>
      <c r="U219" t="s">
        <v>127</v>
      </c>
      <c r="W219" s="11" t="s">
        <v>88</v>
      </c>
    </row>
    <row r="220" spans="1:23" hidden="1" x14ac:dyDescent="0.3">
      <c r="A220" s="16" t="s">
        <v>627</v>
      </c>
      <c r="B220" s="16">
        <v>10</v>
      </c>
      <c r="C220" s="16">
        <f>SUMIF(D:D,values[[#This Row],[Category]],B:B)</f>
        <v>10</v>
      </c>
      <c r="D220" s="16" t="s">
        <v>629</v>
      </c>
      <c r="E220">
        <f>SUMIF(F:F,values[[#This Row],[Column1]],B:B)</f>
        <v>62535</v>
      </c>
      <c r="F220" t="s">
        <v>960</v>
      </c>
      <c r="G220" s="23" t="s">
        <v>87</v>
      </c>
      <c r="H220" t="s">
        <v>549</v>
      </c>
      <c r="I220" t="s">
        <v>616</v>
      </c>
      <c r="J220" s="21" t="s">
        <v>819</v>
      </c>
      <c r="R220" s="21" t="s">
        <v>659</v>
      </c>
      <c r="T220" s="11" t="s">
        <v>584</v>
      </c>
      <c r="V220" t="s">
        <v>95</v>
      </c>
      <c r="W220" t="s">
        <v>90</v>
      </c>
    </row>
    <row r="221" spans="1:23" hidden="1" x14ac:dyDescent="0.3">
      <c r="A221" s="14" t="s">
        <v>692</v>
      </c>
      <c r="B221" s="14">
        <v>2</v>
      </c>
      <c r="C221" s="14">
        <f>SUMIF(D:D,values[[#This Row],[Category]],B:B)</f>
        <v>2</v>
      </c>
      <c r="D221" s="14" t="s">
        <v>691</v>
      </c>
      <c r="E221">
        <f>SUMIF(F:F,values[[#This Row],[Column1]],B:B)</f>
        <v>62535</v>
      </c>
      <c r="F221" t="s">
        <v>960</v>
      </c>
      <c r="G221" s="23" t="s">
        <v>679</v>
      </c>
      <c r="H221" t="s">
        <v>586</v>
      </c>
      <c r="J221" s="21" t="s">
        <v>685</v>
      </c>
      <c r="Q221" s="21" t="s">
        <v>673</v>
      </c>
      <c r="R221" s="21" t="s">
        <v>659</v>
      </c>
      <c r="T221" s="11" t="s">
        <v>110</v>
      </c>
      <c r="U221" t="s">
        <v>130</v>
      </c>
      <c r="W221" t="s">
        <v>90</v>
      </c>
    </row>
    <row r="222" spans="1:23" hidden="1" x14ac:dyDescent="0.3">
      <c r="A222" s="14" t="s">
        <v>580</v>
      </c>
      <c r="B222" s="14">
        <v>44226</v>
      </c>
      <c r="C222" s="14">
        <f>SUMIF(D:D,values[[#This Row],[Category]],B:B)</f>
        <v>44226</v>
      </c>
      <c r="D222" s="14" t="s">
        <v>477</v>
      </c>
      <c r="E222">
        <f>SUMIF(F:F,values[[#This Row],[Column1]],B:B)</f>
        <v>62535</v>
      </c>
      <c r="F222" t="s">
        <v>960</v>
      </c>
      <c r="G222" s="23" t="s">
        <v>581</v>
      </c>
      <c r="H222" t="s">
        <v>586</v>
      </c>
      <c r="I222" t="s">
        <v>582</v>
      </c>
      <c r="R222" s="21" t="s">
        <v>659</v>
      </c>
      <c r="T222" s="11" t="s">
        <v>584</v>
      </c>
      <c r="W222" t="s">
        <v>90</v>
      </c>
    </row>
    <row r="223" spans="1:23" hidden="1" x14ac:dyDescent="0.3">
      <c r="A223" s="14" t="s">
        <v>933</v>
      </c>
      <c r="B223" s="14">
        <v>2</v>
      </c>
      <c r="C223" s="14">
        <f>SUMIF(D:D,values[[#This Row],[Category]],B:B)</f>
        <v>2</v>
      </c>
      <c r="D223" s="14" t="s">
        <v>509</v>
      </c>
      <c r="E223">
        <f>SUMIF(F:F,values[[#This Row],[Column1]],B:B)</f>
        <v>62535</v>
      </c>
      <c r="F223" t="s">
        <v>960</v>
      </c>
      <c r="G223" s="23" t="s">
        <v>932</v>
      </c>
      <c r="H223" t="s">
        <v>586</v>
      </c>
      <c r="I223" t="s">
        <v>714</v>
      </c>
      <c r="R223" s="21" t="s">
        <v>659</v>
      </c>
      <c r="W223" s="11" t="s">
        <v>88</v>
      </c>
    </row>
    <row r="224" spans="1:23" hidden="1" x14ac:dyDescent="0.3">
      <c r="A224" s="17" t="s">
        <v>826</v>
      </c>
      <c r="B224" s="17">
        <v>80353</v>
      </c>
      <c r="C224" s="17">
        <f>SUMIF(D:D,values[[#This Row],[Category]],B:B)</f>
        <v>80353</v>
      </c>
      <c r="D224" s="17" t="s">
        <v>122</v>
      </c>
      <c r="E224">
        <f>SUMIF(F:F,values[[#This Row],[Column1]],B:B)</f>
        <v>87318</v>
      </c>
      <c r="F224" t="s">
        <v>122</v>
      </c>
      <c r="G224" s="15" t="s">
        <v>590</v>
      </c>
      <c r="H224" t="s">
        <v>551</v>
      </c>
      <c r="S224" s="19" t="s">
        <v>77</v>
      </c>
    </row>
    <row r="225" spans="1:23" hidden="1" x14ac:dyDescent="0.3">
      <c r="A225" s="17" t="s">
        <v>1027</v>
      </c>
      <c r="B225" s="17">
        <v>13</v>
      </c>
      <c r="C225" s="17">
        <f>SUMIF(D:D,values[[#This Row],[Category]],B:B)</f>
        <v>13</v>
      </c>
      <c r="D225" s="17" t="s">
        <v>1028</v>
      </c>
      <c r="E225">
        <f>SUMIF(F:F,values[[#This Row],[Column1]],B:B)</f>
        <v>87318</v>
      </c>
      <c r="F225" t="s">
        <v>122</v>
      </c>
      <c r="G225" s="23" t="s">
        <v>850</v>
      </c>
      <c r="H225" t="s">
        <v>551</v>
      </c>
      <c r="Q225" s="21" t="s">
        <v>657</v>
      </c>
      <c r="S225" s="19" t="s">
        <v>77</v>
      </c>
      <c r="U225" t="s">
        <v>127</v>
      </c>
    </row>
    <row r="226" spans="1:23" hidden="1" x14ac:dyDescent="0.3">
      <c r="A226" s="17" t="s">
        <v>844</v>
      </c>
      <c r="B226" s="17">
        <v>6946</v>
      </c>
      <c r="C226" s="17">
        <f>SUMIF(D:D,values[[#This Row],[Category]],B:B)</f>
        <v>6946</v>
      </c>
      <c r="D226" s="17" t="s">
        <v>465</v>
      </c>
      <c r="E226">
        <f>SUMIF(F:F,values[[#This Row],[Column1]],B:B)</f>
        <v>87318</v>
      </c>
      <c r="F226" t="s">
        <v>122</v>
      </c>
      <c r="G226" s="23" t="s">
        <v>590</v>
      </c>
      <c r="H226" t="s">
        <v>551</v>
      </c>
      <c r="R226" s="21" t="s">
        <v>659</v>
      </c>
      <c r="S226" s="19" t="s">
        <v>77</v>
      </c>
    </row>
    <row r="227" spans="1:23" hidden="1" x14ac:dyDescent="0.3">
      <c r="A227" s="17" t="s">
        <v>1030</v>
      </c>
      <c r="B227" s="17">
        <v>6</v>
      </c>
      <c r="C227" s="17">
        <f>SUMIF(D:D,values[[#This Row],[Category]],B:B)</f>
        <v>6</v>
      </c>
      <c r="D227" s="17" t="s">
        <v>1031</v>
      </c>
      <c r="E227">
        <f>SUMIF(F:F,values[[#This Row],[Column1]],B:B)</f>
        <v>87318</v>
      </c>
      <c r="F227" t="s">
        <v>122</v>
      </c>
      <c r="G227" s="23" t="s">
        <v>850</v>
      </c>
      <c r="H227" t="s">
        <v>551</v>
      </c>
      <c r="Q227" s="21" t="s">
        <v>657</v>
      </c>
      <c r="R227" s="21" t="s">
        <v>659</v>
      </c>
      <c r="S227" s="19" t="s">
        <v>77</v>
      </c>
      <c r="U227" t="s">
        <v>127</v>
      </c>
      <c r="W227" t="s">
        <v>90</v>
      </c>
    </row>
    <row r="228" spans="1:23" hidden="1" x14ac:dyDescent="0.3">
      <c r="A228" s="16" t="s">
        <v>838</v>
      </c>
      <c r="B228" s="12">
        <v>379</v>
      </c>
      <c r="C228" s="12">
        <f>SUMIF(D:D,values[[#This Row],[Category]],B:B)</f>
        <v>379</v>
      </c>
      <c r="D228" s="12" t="s">
        <v>493</v>
      </c>
      <c r="E228">
        <f>SUMIF(F:F,values[[#This Row],[Column1]],B:B)</f>
        <v>394</v>
      </c>
      <c r="F228" t="s">
        <v>955</v>
      </c>
      <c r="G228" s="23" t="s">
        <v>590</v>
      </c>
      <c r="H228" t="s">
        <v>549</v>
      </c>
      <c r="I228" t="s">
        <v>616</v>
      </c>
      <c r="S228" s="19" t="s">
        <v>77</v>
      </c>
      <c r="T228" s="11" t="s">
        <v>584</v>
      </c>
    </row>
    <row r="229" spans="1:23" hidden="1" x14ac:dyDescent="0.3">
      <c r="A229" s="16" t="s">
        <v>273</v>
      </c>
      <c r="B229" s="16">
        <v>9</v>
      </c>
      <c r="C229" s="16">
        <f>SUMIF(D:D,values[[#This Row],[Category]],B:B)</f>
        <v>9</v>
      </c>
      <c r="D229" s="16" t="s">
        <v>1029</v>
      </c>
      <c r="E229">
        <f>SUMIF(F:F,values[[#This Row],[Column1]],B:B)</f>
        <v>394</v>
      </c>
      <c r="F229" t="s">
        <v>955</v>
      </c>
      <c r="G229" s="23" t="s">
        <v>850</v>
      </c>
      <c r="H229" t="s">
        <v>549</v>
      </c>
      <c r="I229" t="s">
        <v>616</v>
      </c>
      <c r="Q229" s="21" t="s">
        <v>657</v>
      </c>
      <c r="S229" s="19" t="s">
        <v>77</v>
      </c>
      <c r="T229" s="11" t="s">
        <v>584</v>
      </c>
      <c r="U229" t="s">
        <v>127</v>
      </c>
    </row>
    <row r="230" spans="1:23" hidden="1" x14ac:dyDescent="0.3">
      <c r="A230" s="16" t="s">
        <v>847</v>
      </c>
      <c r="B230" s="16">
        <v>3</v>
      </c>
      <c r="C230" s="16"/>
      <c r="D230" s="16" t="s">
        <v>476</v>
      </c>
      <c r="E230">
        <f>SUMIF(F:F,values[[#This Row],[Column1]],B:B)</f>
        <v>394</v>
      </c>
      <c r="F230" t="s">
        <v>955</v>
      </c>
      <c r="G230" s="23" t="s">
        <v>590</v>
      </c>
      <c r="H230" t="s">
        <v>549</v>
      </c>
      <c r="I230" t="s">
        <v>616</v>
      </c>
      <c r="S230" s="19" t="s">
        <v>77</v>
      </c>
      <c r="T230" s="11" t="s">
        <v>584</v>
      </c>
    </row>
    <row r="231" spans="1:23" hidden="1" x14ac:dyDescent="0.3">
      <c r="A231" s="14" t="s">
        <v>347</v>
      </c>
      <c r="B231" s="14">
        <v>2</v>
      </c>
      <c r="C231" s="14">
        <f>SUMIF(D:D,values[[#This Row],[Category]],B:B)</f>
        <v>3</v>
      </c>
      <c r="D231" s="14" t="s">
        <v>474</v>
      </c>
      <c r="E231">
        <f>SUMIF(F:F,values[[#This Row],[Column1]],B:B)</f>
        <v>394</v>
      </c>
      <c r="F231" t="s">
        <v>955</v>
      </c>
      <c r="G231" s="23" t="s">
        <v>603</v>
      </c>
      <c r="H231" t="s">
        <v>621</v>
      </c>
      <c r="I231" t="s">
        <v>604</v>
      </c>
      <c r="Q231" s="21" t="s">
        <v>673</v>
      </c>
      <c r="R231" s="21" t="s">
        <v>659</v>
      </c>
      <c r="S231" s="19" t="s">
        <v>77</v>
      </c>
      <c r="T231" s="11" t="s">
        <v>110</v>
      </c>
      <c r="U231" t="s">
        <v>137</v>
      </c>
      <c r="W231" t="s">
        <v>90</v>
      </c>
    </row>
    <row r="232" spans="1:23" hidden="1" x14ac:dyDescent="0.3">
      <c r="A232" s="14" t="s">
        <v>368</v>
      </c>
      <c r="B232" s="14">
        <v>1</v>
      </c>
      <c r="C232" s="14">
        <f>SUMIF(D:D,values[[#This Row],[Category]],B:B)</f>
        <v>3</v>
      </c>
      <c r="D232" s="14" t="s">
        <v>474</v>
      </c>
      <c r="E232">
        <f>SUMIF(F:F,values[[#This Row],[Column1]],B:B)</f>
        <v>394</v>
      </c>
      <c r="F232" t="s">
        <v>955</v>
      </c>
      <c r="G232" s="23" t="s">
        <v>603</v>
      </c>
      <c r="H232" t="s">
        <v>621</v>
      </c>
      <c r="I232" t="s">
        <v>606</v>
      </c>
      <c r="Q232" s="21" t="s">
        <v>673</v>
      </c>
      <c r="R232" s="21" t="s">
        <v>659</v>
      </c>
      <c r="S232" s="19" t="s">
        <v>77</v>
      </c>
      <c r="T232" s="11" t="s">
        <v>381</v>
      </c>
      <c r="U232" t="s">
        <v>137</v>
      </c>
      <c r="W232" t="s">
        <v>90</v>
      </c>
    </row>
    <row r="233" spans="1:23" hidden="1" x14ac:dyDescent="0.3">
      <c r="A233" s="14" t="s">
        <v>305</v>
      </c>
      <c r="B233" s="14">
        <v>1</v>
      </c>
      <c r="C233" s="14">
        <f>SUMIF(D:D,values[[#This Row],[Category]],B:B)</f>
        <v>1</v>
      </c>
      <c r="D233" s="14" t="s">
        <v>445</v>
      </c>
      <c r="E233">
        <f>SUMIF(F:F,values[[#This Row],[Column1]],B:B)</f>
        <v>12</v>
      </c>
      <c r="F233" t="s">
        <v>1098</v>
      </c>
      <c r="G233" s="23" t="s">
        <v>615</v>
      </c>
      <c r="H233" t="s">
        <v>586</v>
      </c>
      <c r="K233" s="18" t="s">
        <v>4</v>
      </c>
      <c r="L233" t="s">
        <v>4</v>
      </c>
      <c r="M233" s="14" t="s">
        <v>654</v>
      </c>
      <c r="Q233" s="21" t="s">
        <v>673</v>
      </c>
      <c r="S233" s="19" t="s">
        <v>80</v>
      </c>
      <c r="U233" t="s">
        <v>144</v>
      </c>
      <c r="V233" t="s">
        <v>98</v>
      </c>
    </row>
    <row r="234" spans="1:23" hidden="1" x14ac:dyDescent="0.3">
      <c r="A234" s="15" t="s">
        <v>890</v>
      </c>
      <c r="B234" s="15">
        <v>11</v>
      </c>
      <c r="C234" s="15">
        <f>SUMIF(D:D,values[[#This Row],[Category]],B:B)</f>
        <v>11</v>
      </c>
      <c r="D234" s="15" t="s">
        <v>426</v>
      </c>
      <c r="E234">
        <f>SUMIF(F:F,values[[#This Row],[Column1]],B:B)</f>
        <v>12</v>
      </c>
      <c r="F234" t="s">
        <v>1098</v>
      </c>
      <c r="G234" s="23"/>
      <c r="K234" s="18" t="s">
        <v>4</v>
      </c>
      <c r="L234" t="s">
        <v>4</v>
      </c>
      <c r="Q234" s="21" t="s">
        <v>657</v>
      </c>
      <c r="S234" s="19" t="s">
        <v>80</v>
      </c>
      <c r="U234" t="s">
        <v>138</v>
      </c>
      <c r="V234" t="s">
        <v>96</v>
      </c>
    </row>
    <row r="235" spans="1:23" hidden="1" x14ac:dyDescent="0.3">
      <c r="A235" s="14" t="s">
        <v>303</v>
      </c>
      <c r="B235" s="14">
        <v>1</v>
      </c>
      <c r="C235" s="14">
        <f>SUMIF(D:D,values[[#This Row],[Category]],B:B)</f>
        <v>1</v>
      </c>
      <c r="D235" s="14" t="s">
        <v>439</v>
      </c>
      <c r="E235">
        <f>SUMIF(F:F,values[[#This Row],[Column1]],B:B)</f>
        <v>1</v>
      </c>
      <c r="F235" t="s">
        <v>1096</v>
      </c>
      <c r="G235" s="23" t="s">
        <v>615</v>
      </c>
      <c r="H235" t="s">
        <v>586</v>
      </c>
      <c r="K235" s="18" t="s">
        <v>4</v>
      </c>
      <c r="L235" t="s">
        <v>4</v>
      </c>
      <c r="Q235" s="21" t="s">
        <v>673</v>
      </c>
      <c r="S235" s="19" t="s">
        <v>80</v>
      </c>
      <c r="U235" t="s">
        <v>139</v>
      </c>
      <c r="V235" t="s">
        <v>100</v>
      </c>
    </row>
    <row r="236" spans="1:23" hidden="1" x14ac:dyDescent="0.3">
      <c r="A236" s="14" t="s">
        <v>254</v>
      </c>
      <c r="B236" s="14">
        <v>1</v>
      </c>
      <c r="C236" s="14">
        <f>SUMIF(D:D,values[[#This Row],[Category]],B:B)</f>
        <v>1</v>
      </c>
      <c r="D236" s="14" t="s">
        <v>498</v>
      </c>
      <c r="E236">
        <f>SUMIF(F:F,values[[#This Row],[Column1]],B:B)</f>
        <v>24</v>
      </c>
      <c r="F236" t="s">
        <v>956</v>
      </c>
      <c r="G236" s="23" t="s">
        <v>617</v>
      </c>
      <c r="H236" t="s">
        <v>586</v>
      </c>
      <c r="I236" t="s">
        <v>616</v>
      </c>
      <c r="K236" s="18" t="s">
        <v>4</v>
      </c>
      <c r="L236" t="s">
        <v>4</v>
      </c>
      <c r="S236" s="19" t="s">
        <v>80</v>
      </c>
      <c r="T236" s="11" t="s">
        <v>110</v>
      </c>
    </row>
    <row r="237" spans="1:23" hidden="1" x14ac:dyDescent="0.3">
      <c r="A237" s="16" t="s">
        <v>364</v>
      </c>
      <c r="B237" s="16">
        <v>1</v>
      </c>
      <c r="C237" s="16">
        <f>SUMIF(D:D,values[[#This Row],[Category]],B:B)</f>
        <v>1</v>
      </c>
      <c r="D237" s="16" t="s">
        <v>481</v>
      </c>
      <c r="E237">
        <f>SUMIF(F:F,values[[#This Row],[Column1]],B:B)</f>
        <v>24</v>
      </c>
      <c r="F237" t="s">
        <v>956</v>
      </c>
      <c r="G237" s="23"/>
      <c r="H237" t="s">
        <v>549</v>
      </c>
      <c r="I237" t="s">
        <v>616</v>
      </c>
      <c r="K237" s="18" t="s">
        <v>4</v>
      </c>
      <c r="L237" t="s">
        <v>4</v>
      </c>
      <c r="Q237" s="21" t="s">
        <v>657</v>
      </c>
      <c r="S237" s="19" t="s">
        <v>80</v>
      </c>
      <c r="T237" s="11" t="s">
        <v>110</v>
      </c>
      <c r="U237" t="s">
        <v>138</v>
      </c>
      <c r="V237" t="s">
        <v>96</v>
      </c>
    </row>
    <row r="238" spans="1:23" hidden="1" x14ac:dyDescent="0.3">
      <c r="A238" s="16" t="s">
        <v>892</v>
      </c>
      <c r="B238" s="16">
        <v>2</v>
      </c>
      <c r="C238" s="16">
        <f>SUMIF(D:D,values[[#This Row],[Category]],B:B)</f>
        <v>2</v>
      </c>
      <c r="D238" s="16" t="s">
        <v>512</v>
      </c>
      <c r="E238">
        <f>SUMIF(F:F,values[[#This Row],[Column1]],B:B)</f>
        <v>24</v>
      </c>
      <c r="F238" t="s">
        <v>956</v>
      </c>
      <c r="G238" s="23" t="s">
        <v>85</v>
      </c>
      <c r="H238" t="s">
        <v>549</v>
      </c>
      <c r="I238" t="s">
        <v>640</v>
      </c>
      <c r="K238" s="18" t="s">
        <v>4</v>
      </c>
      <c r="L238" t="s">
        <v>4</v>
      </c>
      <c r="Q238" s="21" t="s">
        <v>657</v>
      </c>
      <c r="S238" s="19" t="s">
        <v>379</v>
      </c>
      <c r="U238" t="s">
        <v>138</v>
      </c>
      <c r="V238" s="11"/>
    </row>
    <row r="239" spans="1:23" hidden="1" x14ac:dyDescent="0.3">
      <c r="A239" s="16" t="s">
        <v>1034</v>
      </c>
      <c r="B239" s="16">
        <v>7</v>
      </c>
      <c r="C239" s="16">
        <f>SUMIF(D:D,values[[#This Row],[Category]],B:B)</f>
        <v>7</v>
      </c>
      <c r="D239" s="16" t="s">
        <v>1035</v>
      </c>
      <c r="E239">
        <f>SUMIF(F:F,values[[#This Row],[Column1]],B:B)</f>
        <v>24</v>
      </c>
      <c r="F239" t="s">
        <v>956</v>
      </c>
      <c r="G239" s="23"/>
      <c r="H239" t="s">
        <v>549</v>
      </c>
      <c r="I239" t="s">
        <v>616</v>
      </c>
      <c r="K239" s="18" t="s">
        <v>4</v>
      </c>
      <c r="L239" t="s">
        <v>4</v>
      </c>
      <c r="Q239" s="21" t="s">
        <v>657</v>
      </c>
      <c r="S239" s="19" t="s">
        <v>80</v>
      </c>
      <c r="T239" s="11" t="s">
        <v>584</v>
      </c>
      <c r="U239" t="s">
        <v>127</v>
      </c>
    </row>
    <row r="240" spans="1:23" hidden="1" x14ac:dyDescent="0.3">
      <c r="A240" s="16" t="s">
        <v>897</v>
      </c>
      <c r="B240" s="16">
        <v>1</v>
      </c>
      <c r="C240" s="16">
        <f>SUMIF(D:D,values[[#This Row],[Category]],B:B)</f>
        <v>1</v>
      </c>
      <c r="D240" s="16" t="s">
        <v>511</v>
      </c>
      <c r="E240">
        <f>SUMIF(F:F,values[[#This Row],[Column1]],B:B)</f>
        <v>24</v>
      </c>
      <c r="F240" t="s">
        <v>956</v>
      </c>
      <c r="G240" s="23">
        <v>859</v>
      </c>
      <c r="H240" t="s">
        <v>549</v>
      </c>
      <c r="I240" t="s">
        <v>895</v>
      </c>
      <c r="K240" s="18" t="s">
        <v>4</v>
      </c>
      <c r="L240" t="s">
        <v>4</v>
      </c>
      <c r="Q240" s="21" t="s">
        <v>673</v>
      </c>
      <c r="S240" s="19" t="s">
        <v>80</v>
      </c>
      <c r="U240" s="11" t="s">
        <v>161</v>
      </c>
      <c r="V240" t="s">
        <v>99</v>
      </c>
    </row>
    <row r="241" spans="1:23" hidden="1" x14ac:dyDescent="0.3">
      <c r="A241" s="14" t="s">
        <v>891</v>
      </c>
      <c r="B241" s="14">
        <v>12</v>
      </c>
      <c r="C241" s="14">
        <f>SUMIF(D:D,values[[#This Row],[Category]],B:B)</f>
        <v>12</v>
      </c>
      <c r="D241" s="14" t="s">
        <v>889</v>
      </c>
      <c r="E241">
        <f>SUMIF(F:F,values[[#This Row],[Column1]],B:B)</f>
        <v>24</v>
      </c>
      <c r="F241" t="s">
        <v>956</v>
      </c>
      <c r="G241" s="23" t="s">
        <v>617</v>
      </c>
      <c r="H241" t="s">
        <v>586</v>
      </c>
      <c r="K241" s="18" t="s">
        <v>4</v>
      </c>
      <c r="L241" t="s">
        <v>4</v>
      </c>
      <c r="R241" s="21" t="s">
        <v>659</v>
      </c>
      <c r="S241" s="19" t="s">
        <v>80</v>
      </c>
      <c r="W241" t="s">
        <v>90</v>
      </c>
    </row>
    <row r="242" spans="1:23" hidden="1" x14ac:dyDescent="0.3">
      <c r="A242" s="15" t="s">
        <v>641</v>
      </c>
      <c r="B242" s="15">
        <v>125</v>
      </c>
      <c r="C242" s="15">
        <f>SUMIF(D:D,values[[#This Row],[Category]],B:B)</f>
        <v>125</v>
      </c>
      <c r="D242" s="15" t="s">
        <v>418</v>
      </c>
      <c r="E242">
        <f>SUMIF(F:F,values[[#This Row],[Column1]],B:B)</f>
        <v>139</v>
      </c>
      <c r="F242" t="s">
        <v>418</v>
      </c>
      <c r="G242" s="23"/>
      <c r="K242" s="18" t="s">
        <v>4</v>
      </c>
      <c r="L242" t="s">
        <v>4</v>
      </c>
      <c r="N242" t="s">
        <v>4</v>
      </c>
      <c r="S242" s="19" t="s">
        <v>80</v>
      </c>
      <c r="T242" s="13" t="s">
        <v>382</v>
      </c>
    </row>
    <row r="243" spans="1:23" x14ac:dyDescent="0.3">
      <c r="A243" s="15" t="s">
        <v>898</v>
      </c>
      <c r="B243" s="15">
        <v>3</v>
      </c>
      <c r="C243" s="15">
        <f>SUMIF(D:D,values[[#This Row],[Category]],B:B)</f>
        <v>3</v>
      </c>
      <c r="D243" s="15" t="s">
        <v>425</v>
      </c>
      <c r="E243">
        <f>SUMIF(F:F,values[[#This Row],[Column1]],B:B)</f>
        <v>139</v>
      </c>
      <c r="F243" t="s">
        <v>418</v>
      </c>
      <c r="G243" s="23"/>
      <c r="K243" s="18" t="s">
        <v>4</v>
      </c>
      <c r="L243" t="s">
        <v>4</v>
      </c>
      <c r="N243" t="s">
        <v>4</v>
      </c>
      <c r="Q243" s="21" t="s">
        <v>657</v>
      </c>
      <c r="S243" s="19" t="s">
        <v>80</v>
      </c>
      <c r="T243" s="13" t="s">
        <v>382</v>
      </c>
      <c r="U243" t="s">
        <v>138</v>
      </c>
      <c r="V243" t="s">
        <v>96</v>
      </c>
    </row>
    <row r="244" spans="1:23" x14ac:dyDescent="0.3">
      <c r="A244" s="15" t="s">
        <v>1050</v>
      </c>
      <c r="B244" s="15">
        <v>11</v>
      </c>
      <c r="C244" s="15">
        <f>SUMIF(D:D,values[[#This Row],[Category]],B:B)</f>
        <v>11</v>
      </c>
      <c r="D244" s="15" t="s">
        <v>1051</v>
      </c>
      <c r="E244">
        <f>SUMIF(F:F,values[[#This Row],[Column1]],B:B)</f>
        <v>139</v>
      </c>
      <c r="F244" t="s">
        <v>418</v>
      </c>
      <c r="G244" s="23"/>
      <c r="K244" s="18" t="s">
        <v>4</v>
      </c>
      <c r="L244" t="s">
        <v>4</v>
      </c>
      <c r="N244" t="s">
        <v>4</v>
      </c>
      <c r="Q244" s="21" t="s">
        <v>657</v>
      </c>
      <c r="S244" s="19" t="s">
        <v>80</v>
      </c>
      <c r="T244" s="13" t="s">
        <v>382</v>
      </c>
      <c r="U244" t="s">
        <v>127</v>
      </c>
    </row>
    <row r="245" spans="1:23" x14ac:dyDescent="0.3">
      <c r="A245" s="16" t="s">
        <v>1052</v>
      </c>
      <c r="B245" s="16">
        <v>192</v>
      </c>
      <c r="C245" s="16">
        <f>SUMIF(D:D,values[[#This Row],[Category]],B:B)</f>
        <v>192</v>
      </c>
      <c r="D245" s="16" t="s">
        <v>1053</v>
      </c>
      <c r="E245">
        <f>SUMIF(F:F,values[[#This Row],[Column1]],B:B)</f>
        <v>193</v>
      </c>
      <c r="F245" t="s">
        <v>1093</v>
      </c>
      <c r="G245" s="23"/>
      <c r="H245" t="s">
        <v>549</v>
      </c>
      <c r="I245" t="s">
        <v>515</v>
      </c>
      <c r="K245" s="18" t="s">
        <v>4</v>
      </c>
      <c r="L245" t="s">
        <v>4</v>
      </c>
      <c r="N245" t="s">
        <v>4</v>
      </c>
      <c r="Q245" s="21" t="s">
        <v>657</v>
      </c>
      <c r="S245" s="19" t="s">
        <v>80</v>
      </c>
      <c r="T245" s="11" t="s">
        <v>638</v>
      </c>
      <c r="U245" t="s">
        <v>127</v>
      </c>
    </row>
    <row r="246" spans="1:23" x14ac:dyDescent="0.3">
      <c r="A246" s="16" t="s">
        <v>1041</v>
      </c>
      <c r="B246" s="16">
        <v>1</v>
      </c>
      <c r="C246" s="16">
        <f>SUMIF(D:D,values[[#This Row],[Category]],B:B)</f>
        <v>1</v>
      </c>
      <c r="D246" s="16" t="s">
        <v>1042</v>
      </c>
      <c r="E246">
        <f>SUMIF(F:F,values[[#This Row],[Column1]],B:B)</f>
        <v>193</v>
      </c>
      <c r="F246" t="s">
        <v>1093</v>
      </c>
      <c r="G246" s="23"/>
      <c r="H246" t="s">
        <v>549</v>
      </c>
      <c r="I246" t="s">
        <v>515</v>
      </c>
      <c r="K246" s="18" t="s">
        <v>4</v>
      </c>
      <c r="L246" t="s">
        <v>4</v>
      </c>
      <c r="N246" t="s">
        <v>4</v>
      </c>
      <c r="Q246" s="21" t="s">
        <v>729</v>
      </c>
      <c r="S246" s="19" t="s">
        <v>80</v>
      </c>
      <c r="T246" s="11" t="s">
        <v>387</v>
      </c>
      <c r="U246" t="s">
        <v>128</v>
      </c>
    </row>
    <row r="247" spans="1:23" x14ac:dyDescent="0.3">
      <c r="A247" s="15" t="s">
        <v>220</v>
      </c>
      <c r="B247" s="15">
        <v>57</v>
      </c>
      <c r="C247" s="15">
        <f>SUMIF(D:D,values[[#This Row],[Category]],B:B)</f>
        <v>57</v>
      </c>
      <c r="D247" s="15" t="s">
        <v>1043</v>
      </c>
      <c r="E247">
        <f>SUMIF(F:F,values[[#This Row],[Column1]],B:B)</f>
        <v>3004</v>
      </c>
      <c r="F247" t="s">
        <v>964</v>
      </c>
      <c r="G247" s="23"/>
      <c r="K247" s="18" t="s">
        <v>4</v>
      </c>
      <c r="L247" t="s">
        <v>4</v>
      </c>
      <c r="N247" t="s">
        <v>4</v>
      </c>
      <c r="P247" t="s">
        <v>4</v>
      </c>
      <c r="Q247" s="21" t="s">
        <v>729</v>
      </c>
      <c r="S247" s="19" t="s">
        <v>80</v>
      </c>
      <c r="T247" s="13" t="s">
        <v>382</v>
      </c>
      <c r="U247" t="s">
        <v>128</v>
      </c>
    </row>
    <row r="248" spans="1:23" x14ac:dyDescent="0.3">
      <c r="A248" s="15" t="s">
        <v>1054</v>
      </c>
      <c r="B248" s="15">
        <v>347</v>
      </c>
      <c r="C248" s="15">
        <f>SUMIF(D:D,values[[#This Row],[Category]],B:B)</f>
        <v>347</v>
      </c>
      <c r="D248" s="15" t="s">
        <v>1055</v>
      </c>
      <c r="E248">
        <f>SUMIF(F:F,values[[#This Row],[Column1]],B:B)</f>
        <v>3004</v>
      </c>
      <c r="F248" t="s">
        <v>964</v>
      </c>
      <c r="G248" s="23"/>
      <c r="K248" s="18" t="s">
        <v>4</v>
      </c>
      <c r="L248" t="s">
        <v>4</v>
      </c>
      <c r="N248" t="s">
        <v>4</v>
      </c>
      <c r="P248" t="s">
        <v>4</v>
      </c>
      <c r="Q248" s="21" t="s">
        <v>657</v>
      </c>
      <c r="S248" s="19" t="s">
        <v>80</v>
      </c>
      <c r="T248" s="13" t="s">
        <v>382</v>
      </c>
      <c r="U248" t="s">
        <v>127</v>
      </c>
    </row>
    <row r="249" spans="1:23" hidden="1" x14ac:dyDescent="0.3">
      <c r="A249" s="15" t="s">
        <v>896</v>
      </c>
      <c r="B249" s="15">
        <v>2600</v>
      </c>
      <c r="C249" s="15">
        <f>SUMIF(D:D,values[[#This Row],[Category]],B:B)</f>
        <v>2600</v>
      </c>
      <c r="D249" s="15" t="s">
        <v>456</v>
      </c>
      <c r="E249">
        <f>SUMIF(F:F,values[[#This Row],[Column1]],B:B)</f>
        <v>3004</v>
      </c>
      <c r="F249" t="s">
        <v>964</v>
      </c>
      <c r="G249" s="23"/>
      <c r="K249" s="18" t="s">
        <v>4</v>
      </c>
      <c r="L249" t="s">
        <v>4</v>
      </c>
      <c r="N249" t="s">
        <v>4</v>
      </c>
      <c r="P249" t="s">
        <v>4</v>
      </c>
      <c r="S249" s="19" t="s">
        <v>80</v>
      </c>
      <c r="T249" s="13" t="s">
        <v>382</v>
      </c>
    </row>
    <row r="250" spans="1:23" x14ac:dyDescent="0.3">
      <c r="A250" s="16" t="s">
        <v>221</v>
      </c>
      <c r="B250" s="16">
        <v>1</v>
      </c>
      <c r="C250" s="16">
        <f>SUMIF(D:D,values[[#This Row],[Category]],B:B)</f>
        <v>1</v>
      </c>
      <c r="D250" s="16" t="s">
        <v>1040</v>
      </c>
      <c r="E250">
        <f>SUMIF(F:F,values[[#This Row],[Column1]],B:B)</f>
        <v>5046</v>
      </c>
      <c r="F250" t="s">
        <v>965</v>
      </c>
      <c r="G250" s="23"/>
      <c r="H250" t="s">
        <v>549</v>
      </c>
      <c r="I250" t="s">
        <v>515</v>
      </c>
      <c r="K250" s="18" t="s">
        <v>4</v>
      </c>
      <c r="L250" t="s">
        <v>4</v>
      </c>
      <c r="N250" t="s">
        <v>4</v>
      </c>
      <c r="P250" t="s">
        <v>4</v>
      </c>
      <c r="Q250" s="21" t="s">
        <v>677</v>
      </c>
      <c r="S250" s="19" t="s">
        <v>80</v>
      </c>
      <c r="T250" s="11" t="s">
        <v>385</v>
      </c>
      <c r="U250" t="s">
        <v>132</v>
      </c>
    </row>
    <row r="251" spans="1:23" x14ac:dyDescent="0.3">
      <c r="A251" s="16" t="s">
        <v>1044</v>
      </c>
      <c r="B251" s="16">
        <v>294</v>
      </c>
      <c r="C251" s="16">
        <f>SUMIF(D:D,values[[#This Row],[Category]],B:B)</f>
        <v>294</v>
      </c>
      <c r="D251" s="16" t="s">
        <v>1045</v>
      </c>
      <c r="E251">
        <f>SUMIF(F:F,values[[#This Row],[Column1]],B:B)</f>
        <v>5046</v>
      </c>
      <c r="F251" t="s">
        <v>965</v>
      </c>
      <c r="G251" s="23"/>
      <c r="H251" t="s">
        <v>549</v>
      </c>
      <c r="I251" t="s">
        <v>515</v>
      </c>
      <c r="K251" s="18" t="s">
        <v>4</v>
      </c>
      <c r="L251" t="s">
        <v>4</v>
      </c>
      <c r="N251" t="s">
        <v>4</v>
      </c>
      <c r="P251" t="s">
        <v>4</v>
      </c>
      <c r="Q251" s="21" t="s">
        <v>729</v>
      </c>
      <c r="S251" s="19" t="s">
        <v>80</v>
      </c>
      <c r="T251" s="11" t="s">
        <v>871</v>
      </c>
      <c r="U251" t="s">
        <v>128</v>
      </c>
    </row>
    <row r="252" spans="1:23" x14ac:dyDescent="0.3">
      <c r="A252" s="16" t="s">
        <v>1046</v>
      </c>
      <c r="B252" s="16">
        <v>105</v>
      </c>
      <c r="C252" s="16">
        <f>SUMIF(D:D,values[[#This Row],[Category]],B:B)</f>
        <v>112</v>
      </c>
      <c r="D252" s="16" t="s">
        <v>1047</v>
      </c>
      <c r="E252">
        <f>SUMIF(F:F,values[[#This Row],[Column1]],B:B)</f>
        <v>5046</v>
      </c>
      <c r="F252" t="s">
        <v>965</v>
      </c>
      <c r="G252" s="23" t="s">
        <v>590</v>
      </c>
      <c r="H252" t="s">
        <v>549</v>
      </c>
      <c r="I252" t="s">
        <v>869</v>
      </c>
      <c r="K252" s="18" t="s">
        <v>4</v>
      </c>
      <c r="L252" t="s">
        <v>4</v>
      </c>
      <c r="N252" t="s">
        <v>4</v>
      </c>
      <c r="P252" t="s">
        <v>4</v>
      </c>
      <c r="Q252" s="21" t="s">
        <v>729</v>
      </c>
      <c r="S252" s="19" t="s">
        <v>77</v>
      </c>
      <c r="T252" s="11" t="s">
        <v>871</v>
      </c>
      <c r="U252" t="s">
        <v>128</v>
      </c>
    </row>
    <row r="253" spans="1:23" x14ac:dyDescent="0.3">
      <c r="A253" s="16" t="s">
        <v>223</v>
      </c>
      <c r="B253" s="16">
        <v>4</v>
      </c>
      <c r="C253" s="16">
        <f>SUMIF(D:D,values[[#This Row],[Category]],B:B)</f>
        <v>112</v>
      </c>
      <c r="D253" s="16" t="s">
        <v>1047</v>
      </c>
      <c r="E253">
        <f>SUMIF(F:F,values[[#This Row],[Column1]],B:B)</f>
        <v>5046</v>
      </c>
      <c r="F253" t="s">
        <v>965</v>
      </c>
      <c r="G253" s="23">
        <v>859</v>
      </c>
      <c r="H253" t="s">
        <v>549</v>
      </c>
      <c r="I253" t="s">
        <v>900</v>
      </c>
      <c r="K253" s="18" t="s">
        <v>4</v>
      </c>
      <c r="L253" t="s">
        <v>4</v>
      </c>
      <c r="N253" t="s">
        <v>4</v>
      </c>
      <c r="P253" t="s">
        <v>4</v>
      </c>
      <c r="Q253" s="21" t="s">
        <v>729</v>
      </c>
      <c r="S253" s="19" t="s">
        <v>80</v>
      </c>
      <c r="T253" s="11" t="s">
        <v>384</v>
      </c>
      <c r="U253" s="11" t="s">
        <v>133</v>
      </c>
    </row>
    <row r="254" spans="1:23" x14ac:dyDescent="0.3">
      <c r="A254" s="16" t="s">
        <v>222</v>
      </c>
      <c r="B254" s="16">
        <v>2</v>
      </c>
      <c r="C254" s="16">
        <f>SUMIF(D:D,values[[#This Row],[Category]],B:B)</f>
        <v>112</v>
      </c>
      <c r="D254" s="16" t="s">
        <v>1047</v>
      </c>
      <c r="E254">
        <f>SUMIF(F:F,values[[#This Row],[Column1]],B:B)</f>
        <v>5046</v>
      </c>
      <c r="F254" t="s">
        <v>965</v>
      </c>
      <c r="G254" s="23">
        <v>859</v>
      </c>
      <c r="H254" t="s">
        <v>549</v>
      </c>
      <c r="I254" t="s">
        <v>900</v>
      </c>
      <c r="K254" s="18" t="s">
        <v>4</v>
      </c>
      <c r="L254" t="s">
        <v>4</v>
      </c>
      <c r="N254" t="s">
        <v>4</v>
      </c>
      <c r="P254" t="s">
        <v>4</v>
      </c>
      <c r="Q254" s="21" t="s">
        <v>729</v>
      </c>
      <c r="S254" s="19" t="s">
        <v>80</v>
      </c>
      <c r="T254" s="11" t="s">
        <v>385</v>
      </c>
      <c r="U254" s="11" t="s">
        <v>133</v>
      </c>
    </row>
    <row r="255" spans="1:23" x14ac:dyDescent="0.3">
      <c r="A255" s="16" t="s">
        <v>238</v>
      </c>
      <c r="B255" s="16">
        <v>1</v>
      </c>
      <c r="C255" s="16">
        <f>SUMIF(D:D,values[[#This Row],[Category]],B:B)</f>
        <v>112</v>
      </c>
      <c r="D255" s="16" t="s">
        <v>1047</v>
      </c>
      <c r="E255">
        <f>SUMIF(F:F,values[[#This Row],[Column1]],B:B)</f>
        <v>5046</v>
      </c>
      <c r="F255" t="s">
        <v>965</v>
      </c>
      <c r="G255" s="23">
        <v>859</v>
      </c>
      <c r="H255" t="s">
        <v>549</v>
      </c>
      <c r="I255" t="s">
        <v>899</v>
      </c>
      <c r="K255" s="18" t="s">
        <v>4</v>
      </c>
      <c r="L255" t="s">
        <v>4</v>
      </c>
      <c r="N255" t="s">
        <v>4</v>
      </c>
      <c r="P255" t="s">
        <v>4</v>
      </c>
      <c r="Q255" s="21" t="s">
        <v>729</v>
      </c>
      <c r="S255" s="19" t="s">
        <v>80</v>
      </c>
      <c r="T255" s="11" t="s">
        <v>392</v>
      </c>
      <c r="U255" s="11" t="s">
        <v>136</v>
      </c>
    </row>
    <row r="256" spans="1:23" x14ac:dyDescent="0.3">
      <c r="A256" s="17" t="s">
        <v>1048</v>
      </c>
      <c r="B256" s="17">
        <v>27</v>
      </c>
      <c r="C256" s="17">
        <f>SUMIF(D:D,values[[#This Row],[Category]],B:B)</f>
        <v>27</v>
      </c>
      <c r="D256" s="17" t="s">
        <v>1049</v>
      </c>
      <c r="E256">
        <f>SUMIF(F:F,values[[#This Row],[Column1]],B:B)</f>
        <v>5046</v>
      </c>
      <c r="F256" t="s">
        <v>965</v>
      </c>
      <c r="G256" s="23" t="s">
        <v>590</v>
      </c>
      <c r="H256" t="s">
        <v>551</v>
      </c>
      <c r="K256" s="18" t="s">
        <v>4</v>
      </c>
      <c r="L256" t="s">
        <v>4</v>
      </c>
      <c r="N256" t="s">
        <v>4</v>
      </c>
      <c r="P256" t="s">
        <v>4</v>
      </c>
      <c r="Q256" s="21" t="s">
        <v>729</v>
      </c>
      <c r="S256" s="19" t="s">
        <v>77</v>
      </c>
      <c r="T256" s="13" t="s">
        <v>382</v>
      </c>
      <c r="U256" t="s">
        <v>128</v>
      </c>
    </row>
    <row r="257" spans="1:23" x14ac:dyDescent="0.3">
      <c r="A257" s="16" t="s">
        <v>1056</v>
      </c>
      <c r="B257" s="16">
        <v>4378</v>
      </c>
      <c r="C257" s="16">
        <f>SUMIF(D:D,values[[#This Row],[Category]],B:B)</f>
        <v>4378</v>
      </c>
      <c r="D257" s="16" t="s">
        <v>1057</v>
      </c>
      <c r="E257">
        <f>SUMIF(F:F,values[[#This Row],[Column1]],B:B)</f>
        <v>5046</v>
      </c>
      <c r="F257" t="s">
        <v>965</v>
      </c>
      <c r="G257" s="23"/>
      <c r="H257" t="s">
        <v>549</v>
      </c>
      <c r="I257" t="s">
        <v>515</v>
      </c>
      <c r="K257" s="18" t="s">
        <v>4</v>
      </c>
      <c r="L257" t="s">
        <v>4</v>
      </c>
      <c r="N257" t="s">
        <v>4</v>
      </c>
      <c r="P257" t="s">
        <v>4</v>
      </c>
      <c r="Q257" s="21" t="s">
        <v>657</v>
      </c>
      <c r="S257" s="19" t="s">
        <v>80</v>
      </c>
      <c r="T257" s="11" t="s">
        <v>384</v>
      </c>
      <c r="U257" t="s">
        <v>127</v>
      </c>
    </row>
    <row r="258" spans="1:23" x14ac:dyDescent="0.3">
      <c r="A258" s="16" t="s">
        <v>1058</v>
      </c>
      <c r="B258" s="16">
        <v>8</v>
      </c>
      <c r="C258" s="16">
        <f>SUMIF(D:D,values[[#This Row],[Category]],B:B)</f>
        <v>8</v>
      </c>
      <c r="D258" s="16" t="s">
        <v>1059</v>
      </c>
      <c r="E258">
        <f>SUMIF(F:F,values[[#This Row],[Column1]],B:B)</f>
        <v>5046</v>
      </c>
      <c r="F258" t="s">
        <v>965</v>
      </c>
      <c r="G258" s="23" t="s">
        <v>590</v>
      </c>
      <c r="H258" t="s">
        <v>549</v>
      </c>
      <c r="I258" t="s">
        <v>869</v>
      </c>
      <c r="K258" s="18" t="s">
        <v>4</v>
      </c>
      <c r="L258" t="s">
        <v>4</v>
      </c>
      <c r="N258" t="s">
        <v>4</v>
      </c>
      <c r="P258" t="s">
        <v>4</v>
      </c>
      <c r="Q258" s="21" t="s">
        <v>657</v>
      </c>
      <c r="S258" s="19" t="s">
        <v>77</v>
      </c>
      <c r="T258" s="11" t="s">
        <v>384</v>
      </c>
      <c r="U258" t="s">
        <v>127</v>
      </c>
    </row>
    <row r="259" spans="1:23" x14ac:dyDescent="0.3">
      <c r="A259" s="17" t="s">
        <v>1060</v>
      </c>
      <c r="B259" s="17">
        <v>3</v>
      </c>
      <c r="C259" s="17">
        <f>SUMIF(D:D,values[[#This Row],[Category]],B:B)</f>
        <v>3</v>
      </c>
      <c r="D259" s="17" t="s">
        <v>1061</v>
      </c>
      <c r="E259">
        <f>SUMIF(F:F,values[[#This Row],[Column1]],B:B)</f>
        <v>5046</v>
      </c>
      <c r="F259" t="s">
        <v>965</v>
      </c>
      <c r="G259" s="23" t="s">
        <v>590</v>
      </c>
      <c r="H259" t="s">
        <v>551</v>
      </c>
      <c r="K259" s="18" t="s">
        <v>4</v>
      </c>
      <c r="L259" t="s">
        <v>4</v>
      </c>
      <c r="N259" t="s">
        <v>4</v>
      </c>
      <c r="P259" t="s">
        <v>4</v>
      </c>
      <c r="Q259" s="21" t="s">
        <v>657</v>
      </c>
      <c r="S259" s="19" t="s">
        <v>77</v>
      </c>
      <c r="T259" s="13" t="s">
        <v>382</v>
      </c>
      <c r="U259" t="s">
        <v>127</v>
      </c>
    </row>
    <row r="260" spans="1:23" hidden="1" x14ac:dyDescent="0.3">
      <c r="A260" s="17" t="s">
        <v>864</v>
      </c>
      <c r="B260" s="24">
        <v>223</v>
      </c>
      <c r="C260" s="24">
        <f>SUMIF(D:D,values[[#This Row],[Category]],B:B)</f>
        <v>223</v>
      </c>
      <c r="D260" s="17" t="s">
        <v>863</v>
      </c>
      <c r="E260">
        <f>SUMIF(F:F,values[[#This Row],[Column1]],B:B)</f>
        <v>5046</v>
      </c>
      <c r="F260" t="s">
        <v>965</v>
      </c>
      <c r="G260" s="23" t="s">
        <v>590</v>
      </c>
      <c r="H260" t="s">
        <v>551</v>
      </c>
      <c r="K260" s="18" t="s">
        <v>4</v>
      </c>
      <c r="L260" t="s">
        <v>4</v>
      </c>
      <c r="N260" t="s">
        <v>4</v>
      </c>
      <c r="P260" t="s">
        <v>4</v>
      </c>
      <c r="S260" s="19" t="s">
        <v>77</v>
      </c>
      <c r="T260" s="13" t="s">
        <v>382</v>
      </c>
    </row>
    <row r="261" spans="1:23" hidden="1" x14ac:dyDescent="0.3">
      <c r="A261" s="15" t="s">
        <v>1036</v>
      </c>
      <c r="B261" s="15">
        <v>9</v>
      </c>
      <c r="C261" s="15">
        <f>SUMIF(D:D,values[[#This Row],[Category]],B:B)</f>
        <v>9</v>
      </c>
      <c r="D261" s="15" t="s">
        <v>1037</v>
      </c>
      <c r="E261">
        <f>SUMIF(F:F,values[[#This Row],[Column1]],B:B)</f>
        <v>9</v>
      </c>
      <c r="F261" t="s">
        <v>1091</v>
      </c>
      <c r="G261" s="23"/>
      <c r="K261" s="18" t="s">
        <v>4</v>
      </c>
      <c r="L261" t="s">
        <v>4</v>
      </c>
      <c r="P261" t="s">
        <v>4</v>
      </c>
      <c r="Q261" s="21" t="s">
        <v>657</v>
      </c>
      <c r="S261" s="19" t="s">
        <v>80</v>
      </c>
      <c r="U261" t="s">
        <v>127</v>
      </c>
    </row>
    <row r="262" spans="1:23" hidden="1" x14ac:dyDescent="0.3">
      <c r="A262" s="16" t="s">
        <v>888</v>
      </c>
      <c r="B262" s="16">
        <v>36</v>
      </c>
      <c r="C262" s="16">
        <f>SUMIF(D:D,values[[#This Row],[Category]],B:B)</f>
        <v>36</v>
      </c>
      <c r="D262" s="16" t="s">
        <v>887</v>
      </c>
      <c r="E262">
        <f>SUMIF(F:F,values[[#This Row],[Column1]],B:B)</f>
        <v>133</v>
      </c>
      <c r="F262" t="s">
        <v>1092</v>
      </c>
      <c r="G262" s="23" t="s">
        <v>886</v>
      </c>
      <c r="H262" t="s">
        <v>549</v>
      </c>
      <c r="I262" t="s">
        <v>885</v>
      </c>
      <c r="K262" s="18" t="s">
        <v>4</v>
      </c>
      <c r="L262" t="s">
        <v>4</v>
      </c>
      <c r="P262" t="s">
        <v>4</v>
      </c>
      <c r="S262" s="19" t="s">
        <v>80</v>
      </c>
      <c r="T262" s="14"/>
      <c r="U262" s="14"/>
    </row>
    <row r="263" spans="1:23" hidden="1" x14ac:dyDescent="0.3">
      <c r="A263" s="16" t="s">
        <v>1038</v>
      </c>
      <c r="B263" s="16">
        <v>97</v>
      </c>
      <c r="C263" s="16">
        <f>SUMIF(D:D,values[[#This Row],[Category]],B:B)</f>
        <v>97</v>
      </c>
      <c r="D263" s="16" t="s">
        <v>1039</v>
      </c>
      <c r="E263">
        <f>SUMIF(F:F,values[[#This Row],[Column1]],B:B)</f>
        <v>133</v>
      </c>
      <c r="F263" t="s">
        <v>1092</v>
      </c>
      <c r="G263" s="23"/>
      <c r="H263" t="s">
        <v>549</v>
      </c>
      <c r="I263" t="s">
        <v>616</v>
      </c>
      <c r="K263" s="18" t="s">
        <v>4</v>
      </c>
      <c r="L263" t="s">
        <v>4</v>
      </c>
      <c r="P263" t="s">
        <v>4</v>
      </c>
      <c r="Q263" s="21" t="s">
        <v>657</v>
      </c>
      <c r="S263" s="19" t="s">
        <v>80</v>
      </c>
      <c r="T263" s="11" t="s">
        <v>584</v>
      </c>
      <c r="U263" t="s">
        <v>127</v>
      </c>
    </row>
    <row r="264" spans="1:23" hidden="1" x14ac:dyDescent="0.3">
      <c r="A264" s="16" t="s">
        <v>904</v>
      </c>
      <c r="B264" s="16">
        <v>6</v>
      </c>
      <c r="C264" s="16">
        <f>SUMIF(D:D,values[[#This Row],[Category]],B:B)</f>
        <v>6</v>
      </c>
      <c r="D264" s="16" t="s">
        <v>901</v>
      </c>
      <c r="E264">
        <f>SUMIF(F:F,values[[#This Row],[Column1]],B:B)</f>
        <v>6</v>
      </c>
      <c r="F264" t="s">
        <v>1099</v>
      </c>
      <c r="G264" s="23" t="s">
        <v>902</v>
      </c>
      <c r="H264" t="s">
        <v>549</v>
      </c>
      <c r="I264" t="s">
        <v>903</v>
      </c>
      <c r="K264" s="18" t="s">
        <v>4</v>
      </c>
      <c r="L264" t="s">
        <v>4</v>
      </c>
      <c r="M264" t="s">
        <v>4</v>
      </c>
      <c r="Q264" s="21" t="s">
        <v>673</v>
      </c>
      <c r="S264" s="19" t="s">
        <v>80</v>
      </c>
      <c r="T264" s="13" t="s">
        <v>112</v>
      </c>
      <c r="U264" t="s">
        <v>144</v>
      </c>
      <c r="V264" t="s">
        <v>98</v>
      </c>
    </row>
    <row r="265" spans="1:23" hidden="1" x14ac:dyDescent="0.3">
      <c r="A265" s="15" t="s">
        <v>202</v>
      </c>
      <c r="B265" s="15">
        <v>13507842</v>
      </c>
      <c r="C265" s="15">
        <f>SUMIF(D:D,values[[#This Row],[Category]],B:B)</f>
        <v>13989733</v>
      </c>
      <c r="D265" s="15" t="s">
        <v>120</v>
      </c>
      <c r="E265">
        <f>SUMIF(F:F,values[[#This Row],[Column1]],B:B)</f>
        <v>14493083</v>
      </c>
      <c r="F265" t="s">
        <v>120</v>
      </c>
      <c r="G265" s="23"/>
      <c r="K265" s="18" t="s">
        <v>4</v>
      </c>
      <c r="S265" s="19" t="s">
        <v>76</v>
      </c>
    </row>
    <row r="266" spans="1:23" hidden="1" x14ac:dyDescent="0.3">
      <c r="A266" s="15" t="s">
        <v>206</v>
      </c>
      <c r="B266" s="15">
        <v>316964</v>
      </c>
      <c r="C266" s="15">
        <f>SUMIF(D:D,values[[#This Row],[Category]],B:B)</f>
        <v>13989733</v>
      </c>
      <c r="D266" s="15" t="s">
        <v>120</v>
      </c>
      <c r="E266">
        <f>SUMIF(F:F,values[[#This Row],[Column1]],B:B)</f>
        <v>14493083</v>
      </c>
      <c r="F266" t="s">
        <v>120</v>
      </c>
      <c r="G266" s="23"/>
      <c r="K266" s="18" t="s">
        <v>4</v>
      </c>
      <c r="S266" s="19" t="s">
        <v>376</v>
      </c>
    </row>
    <row r="267" spans="1:23" hidden="1" x14ac:dyDescent="0.3">
      <c r="A267" s="15" t="s">
        <v>203</v>
      </c>
      <c r="B267" s="15">
        <v>164846</v>
      </c>
      <c r="C267" s="15">
        <f>SUMIF(D:D,values[[#This Row],[Category]],B:B)</f>
        <v>13989733</v>
      </c>
      <c r="D267" s="15" t="s">
        <v>120</v>
      </c>
      <c r="E267">
        <f>SUMIF(F:F,values[[#This Row],[Column1]],B:B)</f>
        <v>14493083</v>
      </c>
      <c r="F267" t="s">
        <v>120</v>
      </c>
      <c r="G267" s="23"/>
      <c r="K267" s="18" t="s">
        <v>4</v>
      </c>
      <c r="S267" s="19" t="s">
        <v>375</v>
      </c>
    </row>
    <row r="268" spans="1:23" hidden="1" x14ac:dyDescent="0.3">
      <c r="A268" s="15" t="s">
        <v>907</v>
      </c>
      <c r="B268" s="15">
        <v>81</v>
      </c>
      <c r="C268" s="15">
        <f>SUMIF(D:D,values[[#This Row],[Category]],B:B)</f>
        <v>13989733</v>
      </c>
      <c r="D268" s="15" t="s">
        <v>120</v>
      </c>
      <c r="E268">
        <f>SUMIF(F:F,values[[#This Row],[Column1]],B:B)</f>
        <v>14493083</v>
      </c>
      <c r="F268" t="s">
        <v>120</v>
      </c>
      <c r="G268" s="23"/>
      <c r="K268" s="18" t="s">
        <v>4</v>
      </c>
      <c r="S268" s="19" t="s">
        <v>76</v>
      </c>
    </row>
    <row r="269" spans="1:23" hidden="1" x14ac:dyDescent="0.3">
      <c r="A269" s="14" t="s">
        <v>1062</v>
      </c>
      <c r="B269" s="14">
        <v>23</v>
      </c>
      <c r="C269" s="14">
        <f>SUMIF(D:D,values[[#This Row],[Category]],B:B)</f>
        <v>23</v>
      </c>
      <c r="D269" s="14" t="s">
        <v>1063</v>
      </c>
      <c r="E269">
        <f>SUMIF(F:F,values[[#This Row],[Column1]],B:B)</f>
        <v>14493083</v>
      </c>
      <c r="F269" t="s">
        <v>120</v>
      </c>
      <c r="G269" s="23" t="s">
        <v>427</v>
      </c>
      <c r="H269" t="s">
        <v>586</v>
      </c>
      <c r="K269" s="18" t="s">
        <v>4</v>
      </c>
      <c r="Q269" s="21" t="s">
        <v>657</v>
      </c>
      <c r="S269" s="19" t="s">
        <v>76</v>
      </c>
      <c r="U269" t="s">
        <v>127</v>
      </c>
    </row>
    <row r="270" spans="1:23" hidden="1" x14ac:dyDescent="0.3">
      <c r="A270" s="15" t="s">
        <v>216</v>
      </c>
      <c r="B270" s="15">
        <v>366822</v>
      </c>
      <c r="C270" s="15">
        <f>SUMIF(D:D,values[[#This Row],[Category]],B:B)</f>
        <v>366823</v>
      </c>
      <c r="D270" s="15" t="s">
        <v>180</v>
      </c>
      <c r="E270">
        <f>SUMIF(F:F,values[[#This Row],[Column1]],B:B)</f>
        <v>14493083</v>
      </c>
      <c r="F270" t="s">
        <v>120</v>
      </c>
      <c r="G270" s="23"/>
      <c r="K270" s="18" t="s">
        <v>4</v>
      </c>
      <c r="Q270" s="21" t="s">
        <v>673</v>
      </c>
      <c r="S270" s="19" t="s">
        <v>76</v>
      </c>
      <c r="U270" t="s">
        <v>129</v>
      </c>
      <c r="V270" t="s">
        <v>97</v>
      </c>
    </row>
    <row r="271" spans="1:23" hidden="1" x14ac:dyDescent="0.3">
      <c r="A271" s="15" t="s">
        <v>341</v>
      </c>
      <c r="B271" s="15">
        <v>1</v>
      </c>
      <c r="C271" s="15">
        <f>SUMIF(D:D,values[[#This Row],[Category]],B:B)</f>
        <v>366823</v>
      </c>
      <c r="D271" s="15" t="s">
        <v>180</v>
      </c>
      <c r="E271">
        <f>SUMIF(F:F,values[[#This Row],[Column1]],B:B)</f>
        <v>14493083</v>
      </c>
      <c r="F271" t="s">
        <v>120</v>
      </c>
      <c r="G271" s="23"/>
      <c r="K271" s="18" t="s">
        <v>4</v>
      </c>
      <c r="Q271" s="21" t="s">
        <v>673</v>
      </c>
      <c r="S271" s="19" t="s">
        <v>375</v>
      </c>
      <c r="U271" t="s">
        <v>129</v>
      </c>
      <c r="V271" t="s">
        <v>97</v>
      </c>
    </row>
    <row r="272" spans="1:23" hidden="1" x14ac:dyDescent="0.3">
      <c r="A272" s="15" t="s">
        <v>210</v>
      </c>
      <c r="B272" s="15">
        <v>136150</v>
      </c>
      <c r="C272" s="15">
        <f>SUMIF(D:D,values[[#This Row],[Category]],B:B)</f>
        <v>136362</v>
      </c>
      <c r="D272" s="15" t="s">
        <v>124</v>
      </c>
      <c r="E272">
        <f>SUMIF(F:F,values[[#This Row],[Column1]],B:B)</f>
        <v>14493083</v>
      </c>
      <c r="F272" t="s">
        <v>120</v>
      </c>
      <c r="G272" s="23"/>
      <c r="K272" s="18" t="s">
        <v>4</v>
      </c>
      <c r="R272" s="21" t="s">
        <v>659</v>
      </c>
      <c r="S272" s="19" t="s">
        <v>76</v>
      </c>
      <c r="W272" t="s">
        <v>90</v>
      </c>
    </row>
    <row r="273" spans="1:23" hidden="1" x14ac:dyDescent="0.3">
      <c r="A273" s="15" t="s">
        <v>234</v>
      </c>
      <c r="B273" s="15">
        <v>153</v>
      </c>
      <c r="C273" s="15">
        <f>SUMIF(D:D,values[[#This Row],[Category]],B:B)</f>
        <v>136362</v>
      </c>
      <c r="D273" s="15" t="s">
        <v>124</v>
      </c>
      <c r="E273">
        <f>SUMIF(F:F,values[[#This Row],[Column1]],B:B)</f>
        <v>14493083</v>
      </c>
      <c r="F273" t="s">
        <v>120</v>
      </c>
      <c r="G273" s="23"/>
      <c r="K273" s="18" t="s">
        <v>4</v>
      </c>
      <c r="R273" s="21" t="s">
        <v>659</v>
      </c>
      <c r="S273" s="19" t="s">
        <v>376</v>
      </c>
      <c r="W273" t="s">
        <v>90</v>
      </c>
    </row>
    <row r="274" spans="1:23" hidden="1" x14ac:dyDescent="0.3">
      <c r="A274" s="15" t="s">
        <v>231</v>
      </c>
      <c r="B274" s="15">
        <v>58</v>
      </c>
      <c r="C274" s="15">
        <f>SUMIF(D:D,values[[#This Row],[Category]],B:B)</f>
        <v>136362</v>
      </c>
      <c r="D274" s="15" t="s">
        <v>124</v>
      </c>
      <c r="E274">
        <f>SUMIF(F:F,values[[#This Row],[Column1]],B:B)</f>
        <v>14493083</v>
      </c>
      <c r="F274" t="s">
        <v>120</v>
      </c>
      <c r="G274" s="23"/>
      <c r="K274" s="18" t="s">
        <v>4</v>
      </c>
      <c r="R274" s="21" t="s">
        <v>659</v>
      </c>
      <c r="S274" s="19" t="s">
        <v>375</v>
      </c>
      <c r="W274" t="s">
        <v>90</v>
      </c>
    </row>
    <row r="275" spans="1:23" hidden="1" x14ac:dyDescent="0.3">
      <c r="A275" s="15" t="s">
        <v>259</v>
      </c>
      <c r="B275" s="15">
        <v>1</v>
      </c>
      <c r="C275" s="15">
        <f>SUMIF(D:D,values[[#This Row],[Category]],B:B)</f>
        <v>136362</v>
      </c>
      <c r="D275" s="15" t="s">
        <v>124</v>
      </c>
      <c r="E275">
        <f>SUMIF(F:F,values[[#This Row],[Column1]],B:B)</f>
        <v>14493083</v>
      </c>
      <c r="F275" t="s">
        <v>120</v>
      </c>
      <c r="G275" s="23"/>
      <c r="K275" s="18" t="s">
        <v>4</v>
      </c>
      <c r="R275" s="21" t="s">
        <v>659</v>
      </c>
      <c r="S275" s="19" t="s">
        <v>76</v>
      </c>
      <c r="W275" t="s">
        <v>90</v>
      </c>
    </row>
    <row r="276" spans="1:23" hidden="1" x14ac:dyDescent="0.3">
      <c r="A276" s="14" t="s">
        <v>910</v>
      </c>
      <c r="B276" s="14">
        <v>1</v>
      </c>
      <c r="C276" s="14">
        <f>SUMIF(D:D,values[[#This Row],[Category]],B:B)</f>
        <v>1</v>
      </c>
      <c r="D276" s="14" t="s">
        <v>1065</v>
      </c>
      <c r="E276">
        <f>SUMIF(F:F,values[[#This Row],[Column1]],B:B)</f>
        <v>14493083</v>
      </c>
      <c r="F276" t="s">
        <v>120</v>
      </c>
      <c r="G276" s="23" t="s">
        <v>427</v>
      </c>
      <c r="H276" t="s">
        <v>586</v>
      </c>
      <c r="K276" s="18" t="s">
        <v>4</v>
      </c>
      <c r="Q276" s="21" t="s">
        <v>657</v>
      </c>
      <c r="R276" s="21" t="s">
        <v>659</v>
      </c>
      <c r="S276" s="19" t="s">
        <v>76</v>
      </c>
      <c r="U276" t="s">
        <v>127</v>
      </c>
      <c r="W276" t="s">
        <v>90</v>
      </c>
    </row>
    <row r="277" spans="1:23" hidden="1" x14ac:dyDescent="0.3">
      <c r="A277" s="15" t="s">
        <v>353</v>
      </c>
      <c r="B277" s="15">
        <v>141</v>
      </c>
      <c r="C277" s="15">
        <f>SUMIF(D:D,values[[#This Row],[Category]],B:B)</f>
        <v>141</v>
      </c>
      <c r="D277" s="15" t="s">
        <v>179</v>
      </c>
      <c r="E277">
        <f>SUMIF(F:F,values[[#This Row],[Column1]],B:B)</f>
        <v>14493083</v>
      </c>
      <c r="F277" t="s">
        <v>120</v>
      </c>
      <c r="G277" s="23"/>
      <c r="K277" s="18" t="s">
        <v>4</v>
      </c>
      <c r="Q277" s="21" t="s">
        <v>673</v>
      </c>
      <c r="R277" s="21" t="s">
        <v>659</v>
      </c>
      <c r="S277" s="19" t="s">
        <v>76</v>
      </c>
      <c r="U277" t="s">
        <v>129</v>
      </c>
      <c r="V277" t="s">
        <v>97</v>
      </c>
      <c r="W277" t="s">
        <v>90</v>
      </c>
    </row>
    <row r="278" spans="1:23" hidden="1" x14ac:dyDescent="0.3">
      <c r="A278" s="16" t="s">
        <v>552</v>
      </c>
      <c r="B278" s="16">
        <v>125235</v>
      </c>
      <c r="C278" s="16">
        <f>SUMIF(D:D,values[[#This Row],[Category]],B:B)</f>
        <v>125330</v>
      </c>
      <c r="D278" s="16" t="s">
        <v>492</v>
      </c>
      <c r="E278">
        <f>SUMIF(F:F,values[[#This Row],[Column1]],B:B)</f>
        <v>146476</v>
      </c>
      <c r="F278" t="s">
        <v>957</v>
      </c>
      <c r="G278" s="23"/>
      <c r="H278" t="s">
        <v>549</v>
      </c>
      <c r="I278" t="s">
        <v>538</v>
      </c>
      <c r="K278" s="18" t="s">
        <v>4</v>
      </c>
      <c r="S278" s="19" t="s">
        <v>76</v>
      </c>
      <c r="T278" s="11" t="s">
        <v>584</v>
      </c>
    </row>
    <row r="279" spans="1:23" hidden="1" x14ac:dyDescent="0.3">
      <c r="A279" s="16" t="s">
        <v>577</v>
      </c>
      <c r="B279" s="16">
        <v>24</v>
      </c>
      <c r="C279" s="16">
        <f>SUMIF(D:D,values[[#This Row],[Category]],B:B)</f>
        <v>125330</v>
      </c>
      <c r="D279" s="16" t="s">
        <v>492</v>
      </c>
      <c r="E279">
        <f>SUMIF(F:F,values[[#This Row],[Column1]],B:B)</f>
        <v>146476</v>
      </c>
      <c r="F279" t="s">
        <v>957</v>
      </c>
      <c r="G279" s="23"/>
      <c r="H279" t="s">
        <v>549</v>
      </c>
      <c r="I279" t="s">
        <v>538</v>
      </c>
      <c r="K279" s="18" t="s">
        <v>4</v>
      </c>
      <c r="S279" s="19" t="s">
        <v>375</v>
      </c>
      <c r="T279" s="11" t="s">
        <v>381</v>
      </c>
    </row>
    <row r="280" spans="1:23" hidden="1" x14ac:dyDescent="0.3">
      <c r="A280" s="16" t="s">
        <v>536</v>
      </c>
      <c r="B280" s="16">
        <v>17</v>
      </c>
      <c r="C280" s="16">
        <f>SUMIF(D:D,values[[#This Row],[Category]],B:B)</f>
        <v>125330</v>
      </c>
      <c r="D280" s="16" t="s">
        <v>492</v>
      </c>
      <c r="E280">
        <f>SUMIF(F:F,values[[#This Row],[Column1]],B:B)</f>
        <v>146476</v>
      </c>
      <c r="F280" t="s">
        <v>957</v>
      </c>
      <c r="G280" s="23"/>
      <c r="H280" t="s">
        <v>549</v>
      </c>
      <c r="I280" t="s">
        <v>538</v>
      </c>
      <c r="K280" s="18" t="s">
        <v>4</v>
      </c>
      <c r="S280" s="19" t="s">
        <v>76</v>
      </c>
      <c r="T280" s="13" t="s">
        <v>112</v>
      </c>
    </row>
    <row r="281" spans="1:23" hidden="1" x14ac:dyDescent="0.3">
      <c r="A281" s="16" t="s">
        <v>227</v>
      </c>
      <c r="B281" s="16">
        <v>16</v>
      </c>
      <c r="C281" s="16">
        <f>SUMIF(D:D,values[[#This Row],[Category]],B:B)</f>
        <v>125330</v>
      </c>
      <c r="D281" s="16" t="s">
        <v>492</v>
      </c>
      <c r="E281">
        <f>SUMIF(F:F,values[[#This Row],[Column1]],B:B)</f>
        <v>146476</v>
      </c>
      <c r="F281" t="s">
        <v>957</v>
      </c>
      <c r="G281" s="23"/>
      <c r="H281" t="s">
        <v>549</v>
      </c>
      <c r="I281" t="s">
        <v>616</v>
      </c>
      <c r="K281" s="18" t="s">
        <v>4</v>
      </c>
      <c r="S281" s="19" t="s">
        <v>76</v>
      </c>
      <c r="T281" s="11" t="s">
        <v>111</v>
      </c>
    </row>
    <row r="282" spans="1:23" hidden="1" x14ac:dyDescent="0.3">
      <c r="A282" s="16" t="s">
        <v>248</v>
      </c>
      <c r="B282" s="16">
        <v>13</v>
      </c>
      <c r="C282" s="16">
        <f>SUMIF(D:D,values[[#This Row],[Category]],B:B)</f>
        <v>125330</v>
      </c>
      <c r="D282" s="16" t="s">
        <v>492</v>
      </c>
      <c r="E282">
        <f>SUMIF(F:F,values[[#This Row],[Column1]],B:B)</f>
        <v>146476</v>
      </c>
      <c r="F282" t="s">
        <v>957</v>
      </c>
      <c r="G282" s="23"/>
      <c r="H282" t="s">
        <v>549</v>
      </c>
      <c r="I282" t="s">
        <v>616</v>
      </c>
      <c r="K282" s="18" t="s">
        <v>4</v>
      </c>
      <c r="S282" s="19" t="s">
        <v>76</v>
      </c>
      <c r="T282" s="11" t="s">
        <v>381</v>
      </c>
    </row>
    <row r="283" spans="1:23" hidden="1" x14ac:dyDescent="0.3">
      <c r="A283" s="16" t="s">
        <v>229</v>
      </c>
      <c r="B283" s="16">
        <v>10</v>
      </c>
      <c r="C283" s="16">
        <f>SUMIF(D:D,values[[#This Row],[Category]],B:B)</f>
        <v>125330</v>
      </c>
      <c r="D283" s="16" t="s">
        <v>492</v>
      </c>
      <c r="E283">
        <f>SUMIF(F:F,values[[#This Row],[Column1]],B:B)</f>
        <v>146476</v>
      </c>
      <c r="F283" t="s">
        <v>957</v>
      </c>
      <c r="G283" s="23"/>
      <c r="H283" t="s">
        <v>549</v>
      </c>
      <c r="I283" t="s">
        <v>616</v>
      </c>
      <c r="K283" s="18" t="s">
        <v>4</v>
      </c>
      <c r="S283" s="19" t="s">
        <v>76</v>
      </c>
      <c r="T283" s="11" t="s">
        <v>111</v>
      </c>
    </row>
    <row r="284" spans="1:23" hidden="1" x14ac:dyDescent="0.3">
      <c r="A284" s="16" t="s">
        <v>249</v>
      </c>
      <c r="B284" s="16">
        <v>4</v>
      </c>
      <c r="C284" s="16">
        <f>SUMIF(D:D,values[[#This Row],[Category]],B:B)</f>
        <v>125330</v>
      </c>
      <c r="D284" s="16" t="s">
        <v>492</v>
      </c>
      <c r="E284">
        <f>SUMIF(F:F,values[[#This Row],[Column1]],B:B)</f>
        <v>146476</v>
      </c>
      <c r="F284" t="s">
        <v>957</v>
      </c>
      <c r="G284" s="23"/>
      <c r="H284" t="s">
        <v>549</v>
      </c>
      <c r="I284" t="s">
        <v>616</v>
      </c>
      <c r="K284" s="18" t="s">
        <v>4</v>
      </c>
      <c r="S284" s="19" t="s">
        <v>76</v>
      </c>
      <c r="T284" s="11" t="s">
        <v>111</v>
      </c>
    </row>
    <row r="285" spans="1:23" hidden="1" x14ac:dyDescent="0.3">
      <c r="A285" s="16" t="s">
        <v>235</v>
      </c>
      <c r="B285" s="16">
        <v>3</v>
      </c>
      <c r="C285" s="16">
        <f>SUMIF(D:D,values[[#This Row],[Category]],B:B)</f>
        <v>125330</v>
      </c>
      <c r="D285" s="16" t="s">
        <v>492</v>
      </c>
      <c r="E285">
        <f>SUMIF(F:F,values[[#This Row],[Column1]],B:B)</f>
        <v>146476</v>
      </c>
      <c r="F285" t="s">
        <v>957</v>
      </c>
      <c r="G285" s="23"/>
      <c r="H285" t="s">
        <v>549</v>
      </c>
      <c r="I285" t="s">
        <v>616</v>
      </c>
      <c r="K285" s="18" t="s">
        <v>4</v>
      </c>
      <c r="S285" s="19" t="s">
        <v>76</v>
      </c>
      <c r="T285" s="11" t="s">
        <v>110</v>
      </c>
    </row>
    <row r="286" spans="1:23" hidden="1" x14ac:dyDescent="0.3">
      <c r="A286" s="16" t="s">
        <v>237</v>
      </c>
      <c r="B286" s="16">
        <v>2</v>
      </c>
      <c r="C286" s="16">
        <f>SUMIF(D:D,values[[#This Row],[Category]],B:B)</f>
        <v>125330</v>
      </c>
      <c r="D286" s="16" t="s">
        <v>492</v>
      </c>
      <c r="E286">
        <f>SUMIF(F:F,values[[#This Row],[Column1]],B:B)</f>
        <v>146476</v>
      </c>
      <c r="F286" t="s">
        <v>957</v>
      </c>
      <c r="G286" s="23"/>
      <c r="H286" t="s">
        <v>549</v>
      </c>
      <c r="I286" t="s">
        <v>616</v>
      </c>
      <c r="K286" s="18" t="s">
        <v>4</v>
      </c>
      <c r="S286" s="19" t="s">
        <v>76</v>
      </c>
      <c r="T286" s="11" t="s">
        <v>110</v>
      </c>
    </row>
    <row r="287" spans="1:23" hidden="1" x14ac:dyDescent="0.3">
      <c r="A287" s="16" t="s">
        <v>244</v>
      </c>
      <c r="B287" s="16">
        <v>1</v>
      </c>
      <c r="C287" s="16">
        <f>SUMIF(D:D,values[[#This Row],[Category]],B:B)</f>
        <v>125330</v>
      </c>
      <c r="D287" s="16" t="s">
        <v>492</v>
      </c>
      <c r="E287">
        <f>SUMIF(F:F,values[[#This Row],[Column1]],B:B)</f>
        <v>146476</v>
      </c>
      <c r="F287" t="s">
        <v>957</v>
      </c>
      <c r="G287" s="23"/>
      <c r="H287" t="s">
        <v>549</v>
      </c>
      <c r="I287" t="s">
        <v>616</v>
      </c>
      <c r="K287" s="18" t="s">
        <v>4</v>
      </c>
      <c r="S287" s="19" t="s">
        <v>76</v>
      </c>
      <c r="T287" s="11" t="s">
        <v>111</v>
      </c>
    </row>
    <row r="288" spans="1:23" hidden="1" x14ac:dyDescent="0.3">
      <c r="A288" s="16" t="s">
        <v>350</v>
      </c>
      <c r="B288" s="16">
        <v>1</v>
      </c>
      <c r="C288" s="16">
        <f>SUMIF(D:D,values[[#This Row],[Category]],B:B)</f>
        <v>125330</v>
      </c>
      <c r="D288" s="16" t="s">
        <v>492</v>
      </c>
      <c r="E288">
        <f>SUMIF(F:F,values[[#This Row],[Column1]],B:B)</f>
        <v>146476</v>
      </c>
      <c r="F288" t="s">
        <v>957</v>
      </c>
      <c r="G288" s="23"/>
      <c r="H288" t="s">
        <v>549</v>
      </c>
      <c r="I288" t="s">
        <v>616</v>
      </c>
      <c r="K288" s="18" t="s">
        <v>4</v>
      </c>
      <c r="S288" s="19" t="s">
        <v>76</v>
      </c>
      <c r="T288" s="11" t="s">
        <v>389</v>
      </c>
    </row>
    <row r="289" spans="1:23" hidden="1" x14ac:dyDescent="0.3">
      <c r="A289" s="16" t="s">
        <v>358</v>
      </c>
      <c r="B289" s="16">
        <v>1</v>
      </c>
      <c r="C289" s="16">
        <f>SUMIF(D:D,values[[#This Row],[Category]],B:B)</f>
        <v>125330</v>
      </c>
      <c r="D289" s="16" t="s">
        <v>492</v>
      </c>
      <c r="E289">
        <f>SUMIF(F:F,values[[#This Row],[Column1]],B:B)</f>
        <v>146476</v>
      </c>
      <c r="F289" t="s">
        <v>957</v>
      </c>
      <c r="G289" s="23"/>
      <c r="H289" t="s">
        <v>549</v>
      </c>
      <c r="I289" t="s">
        <v>616</v>
      </c>
      <c r="K289" s="18" t="s">
        <v>4</v>
      </c>
      <c r="S289" s="19" t="s">
        <v>76</v>
      </c>
      <c r="T289" s="11" t="s">
        <v>389</v>
      </c>
    </row>
    <row r="290" spans="1:23" hidden="1" x14ac:dyDescent="0.3">
      <c r="A290" s="16" t="s">
        <v>355</v>
      </c>
      <c r="B290" s="16">
        <v>1</v>
      </c>
      <c r="C290" s="16">
        <f>SUMIF(D:D,values[[#This Row],[Category]],B:B)</f>
        <v>125330</v>
      </c>
      <c r="D290" s="16" t="s">
        <v>492</v>
      </c>
      <c r="E290">
        <f>SUMIF(F:F,values[[#This Row],[Column1]],B:B)</f>
        <v>146476</v>
      </c>
      <c r="F290" t="s">
        <v>957</v>
      </c>
      <c r="G290" s="23"/>
      <c r="H290" t="s">
        <v>549</v>
      </c>
      <c r="I290" t="s">
        <v>616</v>
      </c>
      <c r="K290" s="18" t="s">
        <v>4</v>
      </c>
      <c r="S290" s="19" t="s">
        <v>76</v>
      </c>
      <c r="T290" s="11" t="s">
        <v>391</v>
      </c>
    </row>
    <row r="291" spans="1:23" hidden="1" x14ac:dyDescent="0.3">
      <c r="A291" s="16" t="s">
        <v>240</v>
      </c>
      <c r="B291" s="16">
        <v>1</v>
      </c>
      <c r="C291" s="16">
        <f>SUMIF(D:D,values[[#This Row],[Category]],B:B)</f>
        <v>125330</v>
      </c>
      <c r="D291" s="16" t="s">
        <v>492</v>
      </c>
      <c r="E291">
        <f>SUMIF(F:F,values[[#This Row],[Column1]],B:B)</f>
        <v>146476</v>
      </c>
      <c r="F291" t="s">
        <v>957</v>
      </c>
      <c r="G291" s="23"/>
      <c r="H291" t="s">
        <v>549</v>
      </c>
      <c r="I291" t="s">
        <v>616</v>
      </c>
      <c r="K291" s="18" t="s">
        <v>4</v>
      </c>
      <c r="S291" s="19" t="s">
        <v>76</v>
      </c>
      <c r="T291" s="11" t="s">
        <v>381</v>
      </c>
    </row>
    <row r="292" spans="1:23" hidden="1" x14ac:dyDescent="0.3">
      <c r="A292" s="16" t="s">
        <v>312</v>
      </c>
      <c r="B292" s="16">
        <v>1</v>
      </c>
      <c r="C292" s="16">
        <f>SUMIF(D:D,values[[#This Row],[Category]],B:B)</f>
        <v>125330</v>
      </c>
      <c r="D292" s="16" t="s">
        <v>492</v>
      </c>
      <c r="E292">
        <f>SUMIF(F:F,values[[#This Row],[Column1]],B:B)</f>
        <v>146476</v>
      </c>
      <c r="F292" t="s">
        <v>957</v>
      </c>
      <c r="G292" s="23"/>
      <c r="H292" t="s">
        <v>549</v>
      </c>
      <c r="I292" t="s">
        <v>616</v>
      </c>
      <c r="K292" s="18" t="s">
        <v>4</v>
      </c>
      <c r="S292" s="19" t="s">
        <v>76</v>
      </c>
      <c r="T292" s="11" t="s">
        <v>381</v>
      </c>
    </row>
    <row r="293" spans="1:23" hidden="1" x14ac:dyDescent="0.3">
      <c r="A293" s="16" t="s">
        <v>827</v>
      </c>
      <c r="B293" s="16">
        <v>328</v>
      </c>
      <c r="C293" s="16">
        <f>SUMIF(D:D,values[[#This Row],[Category]],B:B)</f>
        <v>328</v>
      </c>
      <c r="D293" s="16" t="s">
        <v>828</v>
      </c>
      <c r="E293">
        <f>SUMIF(F:F,values[[#This Row],[Column1]],B:B)</f>
        <v>146476</v>
      </c>
      <c r="F293" t="s">
        <v>957</v>
      </c>
      <c r="G293" s="23" t="s">
        <v>590</v>
      </c>
      <c r="H293" t="s">
        <v>549</v>
      </c>
      <c r="I293" t="s">
        <v>616</v>
      </c>
      <c r="K293" s="18" t="s">
        <v>4</v>
      </c>
      <c r="S293" s="19" t="s">
        <v>77</v>
      </c>
      <c r="T293" s="11" t="s">
        <v>584</v>
      </c>
    </row>
    <row r="294" spans="1:23" hidden="1" x14ac:dyDescent="0.3">
      <c r="A294" s="17" t="s">
        <v>824</v>
      </c>
      <c r="B294" s="17">
        <v>19471</v>
      </c>
      <c r="C294" s="17">
        <f>SUMIF(D:D,values[[#This Row],[Category]],B:B)</f>
        <v>20159</v>
      </c>
      <c r="D294" s="17" t="s">
        <v>646</v>
      </c>
      <c r="E294">
        <f>SUMIF(F:F,values[[#This Row],[Column1]],B:B)</f>
        <v>146476</v>
      </c>
      <c r="F294" t="s">
        <v>957</v>
      </c>
      <c r="G294" s="15" t="s">
        <v>590</v>
      </c>
      <c r="H294" t="s">
        <v>551</v>
      </c>
      <c r="K294" s="18" t="s">
        <v>4</v>
      </c>
    </row>
    <row r="295" spans="1:23" hidden="1" x14ac:dyDescent="0.3">
      <c r="A295" s="17" t="s">
        <v>825</v>
      </c>
      <c r="B295" s="17">
        <v>605</v>
      </c>
      <c r="C295" s="17">
        <f>SUMIF(D:D,values[[#This Row],[Category]],B:B)</f>
        <v>20159</v>
      </c>
      <c r="D295" s="17" t="s">
        <v>646</v>
      </c>
      <c r="E295">
        <f>SUMIF(F:F,values[[#This Row],[Column1]],B:B)</f>
        <v>146476</v>
      </c>
      <c r="F295" t="s">
        <v>957</v>
      </c>
      <c r="G295" s="15" t="s">
        <v>590</v>
      </c>
      <c r="H295" t="s">
        <v>551</v>
      </c>
      <c r="K295" s="18" t="s">
        <v>4</v>
      </c>
    </row>
    <row r="296" spans="1:23" hidden="1" x14ac:dyDescent="0.3">
      <c r="A296" s="16" t="s">
        <v>218</v>
      </c>
      <c r="B296" s="16">
        <v>73</v>
      </c>
      <c r="C296" s="16">
        <f>SUMIF(D:D,values[[#This Row],[Category]],B:B)</f>
        <v>20159</v>
      </c>
      <c r="D296" s="16" t="s">
        <v>646</v>
      </c>
      <c r="E296">
        <f>SUMIF(F:F,values[[#This Row],[Column1]],B:B)</f>
        <v>146476</v>
      </c>
      <c r="F296" t="s">
        <v>957</v>
      </c>
      <c r="G296" s="23"/>
      <c r="H296" t="s">
        <v>549</v>
      </c>
      <c r="I296" t="s">
        <v>611</v>
      </c>
      <c r="K296" s="18" t="s">
        <v>4</v>
      </c>
      <c r="Q296" s="21" t="s">
        <v>673</v>
      </c>
      <c r="S296" s="19" t="s">
        <v>76</v>
      </c>
      <c r="U296" s="14" t="s">
        <v>130</v>
      </c>
    </row>
    <row r="297" spans="1:23" hidden="1" x14ac:dyDescent="0.3">
      <c r="A297" s="16" t="s">
        <v>226</v>
      </c>
      <c r="B297" s="16">
        <v>6</v>
      </c>
      <c r="C297" s="16">
        <f>SUMIF(D:D,values[[#This Row],[Category]],B:B)</f>
        <v>20159</v>
      </c>
      <c r="D297" s="16" t="s">
        <v>646</v>
      </c>
      <c r="E297">
        <f>SUMIF(F:F,values[[#This Row],[Column1]],B:B)</f>
        <v>146476</v>
      </c>
      <c r="F297" t="s">
        <v>957</v>
      </c>
      <c r="G297" s="23"/>
      <c r="H297" t="s">
        <v>549</v>
      </c>
      <c r="I297" t="s">
        <v>611</v>
      </c>
      <c r="K297" s="18" t="s">
        <v>4</v>
      </c>
      <c r="Q297" s="21" t="s">
        <v>673</v>
      </c>
      <c r="S297" s="19" t="s">
        <v>375</v>
      </c>
      <c r="U297" s="14" t="s">
        <v>130</v>
      </c>
    </row>
    <row r="298" spans="1:23" hidden="1" x14ac:dyDescent="0.3">
      <c r="A298" s="16" t="s">
        <v>329</v>
      </c>
      <c r="B298" s="16">
        <v>2</v>
      </c>
      <c r="C298" s="16">
        <f>SUMIF(D:D,values[[#This Row],[Category]],B:B)</f>
        <v>20159</v>
      </c>
      <c r="D298" s="16" t="s">
        <v>646</v>
      </c>
      <c r="E298">
        <f>SUMIF(F:F,values[[#This Row],[Column1]],B:B)</f>
        <v>146476</v>
      </c>
      <c r="F298" t="s">
        <v>957</v>
      </c>
      <c r="G298" s="23"/>
      <c r="H298" t="s">
        <v>549</v>
      </c>
      <c r="I298" t="s">
        <v>611</v>
      </c>
      <c r="K298" s="18" t="s">
        <v>4</v>
      </c>
      <c r="Q298" s="21" t="s">
        <v>673</v>
      </c>
      <c r="S298" s="19" t="s">
        <v>376</v>
      </c>
      <c r="U298" s="14" t="s">
        <v>130</v>
      </c>
    </row>
    <row r="299" spans="1:23" hidden="1" x14ac:dyDescent="0.3">
      <c r="A299" s="14" t="s">
        <v>359</v>
      </c>
      <c r="B299" s="14">
        <v>1</v>
      </c>
      <c r="C299" s="14">
        <f>SUMIF(D:D,values[[#This Row],[Category]],B:B)</f>
        <v>1</v>
      </c>
      <c r="D299" s="14" t="s">
        <v>1064</v>
      </c>
      <c r="E299">
        <f>SUMIF(F:F,values[[#This Row],[Column1]],B:B)</f>
        <v>146476</v>
      </c>
      <c r="F299" t="s">
        <v>957</v>
      </c>
      <c r="G299" s="23" t="s">
        <v>427</v>
      </c>
      <c r="H299" t="s">
        <v>586</v>
      </c>
      <c r="K299" s="18" t="s">
        <v>4</v>
      </c>
      <c r="Q299" s="21" t="s">
        <v>657</v>
      </c>
      <c r="S299" s="19" t="s">
        <v>376</v>
      </c>
      <c r="T299" s="11" t="s">
        <v>383</v>
      </c>
      <c r="U299" t="s">
        <v>127</v>
      </c>
    </row>
    <row r="300" spans="1:23" hidden="1" x14ac:dyDescent="0.3">
      <c r="A300" s="16" t="s">
        <v>593</v>
      </c>
      <c r="B300" s="16">
        <v>518</v>
      </c>
      <c r="C300" s="16">
        <f>SUMIF(D:D,values[[#This Row],[Category]],B:B)</f>
        <v>518</v>
      </c>
      <c r="D300" s="16" t="s">
        <v>475</v>
      </c>
      <c r="E300">
        <f>SUMIF(F:F,values[[#This Row],[Column1]],B:B)</f>
        <v>146476</v>
      </c>
      <c r="F300" t="s">
        <v>957</v>
      </c>
      <c r="G300" s="23"/>
      <c r="H300" t="s">
        <v>549</v>
      </c>
      <c r="I300" t="s">
        <v>616</v>
      </c>
      <c r="K300" s="18" t="s">
        <v>4</v>
      </c>
      <c r="R300" s="21" t="s">
        <v>659</v>
      </c>
      <c r="S300" s="19" t="s">
        <v>76</v>
      </c>
      <c r="T300" s="11" t="s">
        <v>584</v>
      </c>
      <c r="W300" t="s">
        <v>90</v>
      </c>
    </row>
    <row r="301" spans="1:23" hidden="1" x14ac:dyDescent="0.3">
      <c r="A301" s="17" t="s">
        <v>841</v>
      </c>
      <c r="B301" s="17">
        <v>40</v>
      </c>
      <c r="C301" s="17">
        <f>SUMIF(D:D,values[[#This Row],[Category]],B:B)</f>
        <v>142</v>
      </c>
      <c r="D301" s="17" t="s">
        <v>125</v>
      </c>
      <c r="E301">
        <f>SUMIF(F:F,values[[#This Row],[Column1]],B:B)</f>
        <v>146476</v>
      </c>
      <c r="F301" t="s">
        <v>957</v>
      </c>
      <c r="G301" s="23" t="s">
        <v>590</v>
      </c>
      <c r="H301" t="s">
        <v>551</v>
      </c>
      <c r="K301" s="18" t="s">
        <v>4</v>
      </c>
      <c r="R301" s="21" t="s">
        <v>659</v>
      </c>
      <c r="S301" s="19" t="s">
        <v>77</v>
      </c>
    </row>
    <row r="302" spans="1:23" hidden="1" x14ac:dyDescent="0.3">
      <c r="A302" s="16" t="s">
        <v>348</v>
      </c>
      <c r="B302" s="16">
        <v>74</v>
      </c>
      <c r="C302" s="16">
        <f>SUMIF(D:D,values[[#This Row],[Category]],B:B)</f>
        <v>142</v>
      </c>
      <c r="D302" s="16" t="s">
        <v>125</v>
      </c>
      <c r="E302">
        <f>SUMIF(F:F,values[[#This Row],[Column1]],B:B)</f>
        <v>146476</v>
      </c>
      <c r="F302" t="s">
        <v>957</v>
      </c>
      <c r="G302" s="23" t="s">
        <v>86</v>
      </c>
      <c r="H302" t="s">
        <v>549</v>
      </c>
      <c r="I302" t="s">
        <v>595</v>
      </c>
      <c r="K302" s="18" t="s">
        <v>4</v>
      </c>
      <c r="R302" s="21" t="s">
        <v>659</v>
      </c>
      <c r="S302" s="19" t="s">
        <v>76</v>
      </c>
      <c r="W302" s="11" t="s">
        <v>94</v>
      </c>
    </row>
    <row r="303" spans="1:23" hidden="1" x14ac:dyDescent="0.3">
      <c r="A303" s="16" t="s">
        <v>370</v>
      </c>
      <c r="B303" s="16">
        <v>23</v>
      </c>
      <c r="C303" s="16">
        <f>SUMIF(D:D,values[[#This Row],[Category]],B:B)</f>
        <v>142</v>
      </c>
      <c r="D303" s="16" t="s">
        <v>125</v>
      </c>
      <c r="E303">
        <f>SUMIF(F:F,values[[#This Row],[Column1]],B:B)</f>
        <v>146476</v>
      </c>
      <c r="F303" t="s">
        <v>957</v>
      </c>
      <c r="G303" s="23" t="s">
        <v>86</v>
      </c>
      <c r="H303" t="s">
        <v>549</v>
      </c>
      <c r="I303" t="s">
        <v>595</v>
      </c>
      <c r="K303" s="18" t="s">
        <v>4</v>
      </c>
      <c r="R303" s="21" t="s">
        <v>659</v>
      </c>
      <c r="S303" s="19" t="s">
        <v>76</v>
      </c>
      <c r="W303" s="11" t="s">
        <v>89</v>
      </c>
    </row>
    <row r="304" spans="1:23" hidden="1" x14ac:dyDescent="0.3">
      <c r="A304" s="16" t="s">
        <v>228</v>
      </c>
      <c r="B304" s="16">
        <v>2</v>
      </c>
      <c r="C304" s="16">
        <f>SUMIF(D:D,values[[#This Row],[Category]],B:B)</f>
        <v>142</v>
      </c>
      <c r="D304" s="16" t="s">
        <v>125</v>
      </c>
      <c r="E304">
        <f>SUMIF(F:F,values[[#This Row],[Column1]],B:B)</f>
        <v>146476</v>
      </c>
      <c r="F304" t="s">
        <v>957</v>
      </c>
      <c r="G304" s="23" t="s">
        <v>86</v>
      </c>
      <c r="H304" t="s">
        <v>549</v>
      </c>
      <c r="I304" t="s">
        <v>595</v>
      </c>
      <c r="K304" s="18" t="s">
        <v>4</v>
      </c>
      <c r="R304" s="21" t="s">
        <v>659</v>
      </c>
      <c r="S304" s="19" t="s">
        <v>76</v>
      </c>
      <c r="W304" s="11" t="s">
        <v>88</v>
      </c>
    </row>
    <row r="305" spans="1:23" hidden="1" x14ac:dyDescent="0.3">
      <c r="A305" s="16" t="s">
        <v>256</v>
      </c>
      <c r="B305" s="16">
        <v>2</v>
      </c>
      <c r="C305" s="16">
        <f>SUMIF(D:D,values[[#This Row],[Category]],B:B)</f>
        <v>142</v>
      </c>
      <c r="D305" s="16" t="s">
        <v>125</v>
      </c>
      <c r="E305">
        <f>SUMIF(F:F,values[[#This Row],[Column1]],B:B)</f>
        <v>146476</v>
      </c>
      <c r="F305" t="s">
        <v>957</v>
      </c>
      <c r="G305" s="23" t="s">
        <v>86</v>
      </c>
      <c r="H305" t="s">
        <v>549</v>
      </c>
      <c r="I305" t="s">
        <v>595</v>
      </c>
      <c r="K305" s="18" t="s">
        <v>4</v>
      </c>
      <c r="R305" s="21" t="s">
        <v>659</v>
      </c>
      <c r="S305" s="19" t="s">
        <v>76</v>
      </c>
      <c r="W305" s="11" t="s">
        <v>91</v>
      </c>
    </row>
    <row r="306" spans="1:23" hidden="1" x14ac:dyDescent="0.3">
      <c r="A306" s="16" t="s">
        <v>344</v>
      </c>
      <c r="B306" s="16">
        <v>1</v>
      </c>
      <c r="C306" s="16">
        <f>SUMIF(D:D,values[[#This Row],[Category]],B:B)</f>
        <v>142</v>
      </c>
      <c r="D306" s="16" t="s">
        <v>125</v>
      </c>
      <c r="E306">
        <f>SUMIF(F:F,values[[#This Row],[Column1]],B:B)</f>
        <v>146476</v>
      </c>
      <c r="F306" t="s">
        <v>957</v>
      </c>
      <c r="G306" s="23" t="s">
        <v>86</v>
      </c>
      <c r="H306" t="s">
        <v>549</v>
      </c>
      <c r="I306" t="s">
        <v>595</v>
      </c>
      <c r="K306" s="18" t="s">
        <v>4</v>
      </c>
      <c r="R306" s="21" t="s">
        <v>659</v>
      </c>
      <c r="S306" s="19" t="s">
        <v>76</v>
      </c>
      <c r="W306" s="11" t="s">
        <v>93</v>
      </c>
    </row>
    <row r="307" spans="1:23" hidden="1" x14ac:dyDescent="0.3">
      <c r="A307" s="15" t="s">
        <v>204</v>
      </c>
      <c r="B307" s="15">
        <v>173767</v>
      </c>
      <c r="C307" s="15">
        <f>SUMIF(D:D,values[[#This Row],[Category]],B:B)</f>
        <v>219680</v>
      </c>
      <c r="D307" s="15" t="s">
        <v>417</v>
      </c>
      <c r="E307">
        <f>SUMIF(F:F,values[[#This Row],[Column1]],B:B)</f>
        <v>219716</v>
      </c>
      <c r="F307" t="s">
        <v>417</v>
      </c>
      <c r="G307" s="23"/>
      <c r="K307" s="18" t="s">
        <v>4</v>
      </c>
      <c r="N307" t="s">
        <v>4</v>
      </c>
      <c r="S307" s="19" t="s">
        <v>76</v>
      </c>
      <c r="T307" s="13" t="s">
        <v>382</v>
      </c>
    </row>
    <row r="308" spans="1:23" hidden="1" x14ac:dyDescent="0.3">
      <c r="A308" s="15" t="s">
        <v>205</v>
      </c>
      <c r="B308" s="15">
        <v>40507</v>
      </c>
      <c r="C308" s="15">
        <f>SUMIF(D:D,values[[#This Row],[Category]],B:B)</f>
        <v>219680</v>
      </c>
      <c r="D308" s="15" t="s">
        <v>417</v>
      </c>
      <c r="E308">
        <f>SUMIF(F:F,values[[#This Row],[Column1]],B:B)</f>
        <v>219716</v>
      </c>
      <c r="F308" t="s">
        <v>417</v>
      </c>
      <c r="G308" s="23"/>
      <c r="K308" s="18" t="s">
        <v>4</v>
      </c>
      <c r="N308" t="s">
        <v>4</v>
      </c>
      <c r="S308" s="19" t="s">
        <v>375</v>
      </c>
      <c r="T308" s="13" t="s">
        <v>382</v>
      </c>
    </row>
    <row r="309" spans="1:23" hidden="1" x14ac:dyDescent="0.3">
      <c r="A309" s="15" t="s">
        <v>211</v>
      </c>
      <c r="B309" s="15">
        <v>644</v>
      </c>
      <c r="C309" s="15">
        <f>SUMIF(D:D,values[[#This Row],[Category]],B:B)</f>
        <v>219680</v>
      </c>
      <c r="D309" s="15" t="s">
        <v>417</v>
      </c>
      <c r="E309">
        <f>SUMIF(F:F,values[[#This Row],[Column1]],B:B)</f>
        <v>219716</v>
      </c>
      <c r="F309" t="s">
        <v>417</v>
      </c>
      <c r="G309" s="23"/>
      <c r="K309" s="18" t="s">
        <v>4</v>
      </c>
      <c r="N309" t="s">
        <v>4</v>
      </c>
      <c r="S309" s="19" t="s">
        <v>376</v>
      </c>
      <c r="T309" s="13" t="s">
        <v>382</v>
      </c>
    </row>
    <row r="310" spans="1:23" hidden="1" x14ac:dyDescent="0.3">
      <c r="A310" s="15" t="s">
        <v>301</v>
      </c>
      <c r="B310" s="15">
        <v>1</v>
      </c>
      <c r="C310" s="15">
        <f>SUMIF(D:D,values[[#This Row],[Category]],B:B)</f>
        <v>219680</v>
      </c>
      <c r="D310" s="15" t="s">
        <v>417</v>
      </c>
      <c r="E310">
        <f>SUMIF(F:F,values[[#This Row],[Column1]],B:B)</f>
        <v>219716</v>
      </c>
      <c r="F310" t="s">
        <v>417</v>
      </c>
      <c r="G310" s="23"/>
      <c r="K310" s="18" t="s">
        <v>4</v>
      </c>
      <c r="N310" t="s">
        <v>4</v>
      </c>
      <c r="S310" s="19" t="s">
        <v>375</v>
      </c>
      <c r="T310" s="13" t="s">
        <v>408</v>
      </c>
    </row>
    <row r="311" spans="1:23" hidden="1" x14ac:dyDescent="0.3">
      <c r="A311" s="15" t="s">
        <v>230</v>
      </c>
      <c r="B311" s="15">
        <v>37</v>
      </c>
      <c r="C311" s="15">
        <f>SUMIF(D:D,values[[#This Row],[Category]],B:B)</f>
        <v>219680</v>
      </c>
      <c r="D311" s="15" t="s">
        <v>417</v>
      </c>
      <c r="E311">
        <f>SUMIF(F:F,values[[#This Row],[Column1]],B:B)</f>
        <v>219716</v>
      </c>
      <c r="F311" t="s">
        <v>417</v>
      </c>
      <c r="G311" s="23"/>
      <c r="K311" s="18" t="s">
        <v>4</v>
      </c>
      <c r="N311" t="s">
        <v>4</v>
      </c>
      <c r="S311" s="20" t="s">
        <v>78</v>
      </c>
      <c r="T311" s="13" t="s">
        <v>382</v>
      </c>
    </row>
    <row r="312" spans="1:23" hidden="1" x14ac:dyDescent="0.3">
      <c r="A312" s="15" t="s">
        <v>213</v>
      </c>
      <c r="B312" s="15">
        <v>22</v>
      </c>
      <c r="C312" s="15">
        <f>SUMIF(D:D,values[[#This Row],[Category]],B:B)</f>
        <v>219680</v>
      </c>
      <c r="D312" s="15" t="s">
        <v>417</v>
      </c>
      <c r="E312">
        <f>SUMIF(F:F,values[[#This Row],[Column1]],B:B)</f>
        <v>219716</v>
      </c>
      <c r="F312" t="s">
        <v>417</v>
      </c>
      <c r="G312" s="23"/>
      <c r="K312" s="18" t="s">
        <v>4</v>
      </c>
      <c r="N312" t="s">
        <v>4</v>
      </c>
      <c r="S312" s="20" t="s">
        <v>378</v>
      </c>
      <c r="T312" s="13" t="s">
        <v>382</v>
      </c>
    </row>
    <row r="313" spans="1:23" hidden="1" x14ac:dyDescent="0.3">
      <c r="A313" s="15" t="s">
        <v>242</v>
      </c>
      <c r="B313" s="15">
        <v>4</v>
      </c>
      <c r="C313" s="15">
        <f>SUMIF(D:D,values[[#This Row],[Category]],B:B)</f>
        <v>219680</v>
      </c>
      <c r="D313" s="15" t="s">
        <v>417</v>
      </c>
      <c r="E313">
        <f>SUMIF(F:F,values[[#This Row],[Column1]],B:B)</f>
        <v>219716</v>
      </c>
      <c r="F313" t="s">
        <v>417</v>
      </c>
      <c r="G313" s="23"/>
      <c r="K313" s="18" t="s">
        <v>4</v>
      </c>
      <c r="N313" t="s">
        <v>4</v>
      </c>
      <c r="S313" s="20" t="s">
        <v>81</v>
      </c>
      <c r="T313" s="13" t="s">
        <v>382</v>
      </c>
    </row>
    <row r="314" spans="1:23" hidden="1" x14ac:dyDescent="0.3">
      <c r="A314" s="15" t="s">
        <v>236</v>
      </c>
      <c r="B314" s="15">
        <v>3</v>
      </c>
      <c r="C314" s="15">
        <f>SUMIF(D:D,values[[#This Row],[Category]],B:B)</f>
        <v>219680</v>
      </c>
      <c r="D314" s="15" t="s">
        <v>417</v>
      </c>
      <c r="E314">
        <f>SUMIF(F:F,values[[#This Row],[Column1]],B:B)</f>
        <v>219716</v>
      </c>
      <c r="F314" t="s">
        <v>417</v>
      </c>
      <c r="G314" s="23"/>
      <c r="K314" s="18" t="s">
        <v>4</v>
      </c>
      <c r="N314" t="s">
        <v>4</v>
      </c>
      <c r="S314" s="20" t="s">
        <v>377</v>
      </c>
      <c r="T314" s="13" t="s">
        <v>382</v>
      </c>
    </row>
    <row r="315" spans="1:23" hidden="1" x14ac:dyDescent="0.3">
      <c r="A315" s="15" t="s">
        <v>917</v>
      </c>
      <c r="B315" s="15">
        <v>4695</v>
      </c>
      <c r="C315" s="15">
        <f>SUMIF(D:D,values[[#This Row],[Category]],B:B)</f>
        <v>219680</v>
      </c>
      <c r="D315" s="15" t="s">
        <v>417</v>
      </c>
      <c r="E315">
        <f>SUMIF(F:F,values[[#This Row],[Column1]],B:B)</f>
        <v>219716</v>
      </c>
      <c r="F315" t="s">
        <v>417</v>
      </c>
      <c r="G315" s="15"/>
      <c r="K315" s="18" t="s">
        <v>4</v>
      </c>
      <c r="N315" t="s">
        <v>4</v>
      </c>
      <c r="S315" s="19" t="s">
        <v>76</v>
      </c>
      <c r="T315" s="13" t="s">
        <v>382</v>
      </c>
    </row>
    <row r="316" spans="1:23" x14ac:dyDescent="0.3">
      <c r="A316" s="15" t="s">
        <v>1070</v>
      </c>
      <c r="B316" s="15">
        <v>2</v>
      </c>
      <c r="C316" s="15">
        <f>SUMIF(D:D,values[[#This Row],[Category]],B:B)</f>
        <v>2</v>
      </c>
      <c r="D316" s="15" t="s">
        <v>1071</v>
      </c>
      <c r="E316">
        <f>SUMIF(F:F,values[[#This Row],[Column1]],B:B)</f>
        <v>219716</v>
      </c>
      <c r="F316" t="s">
        <v>417</v>
      </c>
      <c r="G316" s="23"/>
      <c r="K316" s="18" t="s">
        <v>4</v>
      </c>
      <c r="N316" t="s">
        <v>4</v>
      </c>
      <c r="Q316" s="21" t="s">
        <v>657</v>
      </c>
      <c r="S316" s="19" t="s">
        <v>76</v>
      </c>
      <c r="T316" s="13" t="s">
        <v>382</v>
      </c>
      <c r="U316" t="s">
        <v>127</v>
      </c>
    </row>
    <row r="317" spans="1:23" hidden="1" x14ac:dyDescent="0.3">
      <c r="A317" s="15" t="s">
        <v>921</v>
      </c>
      <c r="B317" s="15">
        <v>34</v>
      </c>
      <c r="C317" s="15">
        <f>SUMIF(D:D,values[[#This Row],[Category]],B:B)</f>
        <v>34</v>
      </c>
      <c r="D317" s="15" t="s">
        <v>466</v>
      </c>
      <c r="E317">
        <f>SUMIF(F:F,values[[#This Row],[Column1]],B:B)</f>
        <v>219716</v>
      </c>
      <c r="F317" t="s">
        <v>417</v>
      </c>
      <c r="G317" s="23"/>
      <c r="K317" s="18" t="s">
        <v>4</v>
      </c>
      <c r="N317" t="s">
        <v>4</v>
      </c>
      <c r="R317" s="21" t="s">
        <v>659</v>
      </c>
      <c r="S317" s="19" t="s">
        <v>76</v>
      </c>
      <c r="T317" s="13" t="s">
        <v>382</v>
      </c>
      <c r="W317" t="s">
        <v>90</v>
      </c>
    </row>
    <row r="318" spans="1:23" hidden="1" x14ac:dyDescent="0.3">
      <c r="A318" s="16" t="s">
        <v>592</v>
      </c>
      <c r="B318" s="16">
        <v>1079</v>
      </c>
      <c r="C318" s="16">
        <f>SUMIF(D:D,values[[#This Row],[Category]],B:B)</f>
        <v>1108</v>
      </c>
      <c r="D318" s="16" t="s">
        <v>494</v>
      </c>
      <c r="E318">
        <f>SUMIF(F:F,values[[#This Row],[Column1]],B:B)</f>
        <v>3735</v>
      </c>
      <c r="F318" t="s">
        <v>958</v>
      </c>
      <c r="G318" s="23"/>
      <c r="H318" t="s">
        <v>549</v>
      </c>
      <c r="I318" t="s">
        <v>515</v>
      </c>
      <c r="K318" s="18" t="s">
        <v>4</v>
      </c>
      <c r="N318" t="s">
        <v>4</v>
      </c>
      <c r="S318" s="19" t="s">
        <v>76</v>
      </c>
      <c r="T318" s="11" t="s">
        <v>390</v>
      </c>
    </row>
    <row r="319" spans="1:23" hidden="1" x14ac:dyDescent="0.3">
      <c r="A319" s="16" t="s">
        <v>919</v>
      </c>
      <c r="B319" s="16">
        <v>29</v>
      </c>
      <c r="C319" s="16">
        <f>SUMIF(D:D,values[[#This Row],[Category]],B:B)</f>
        <v>1108</v>
      </c>
      <c r="D319" s="16" t="s">
        <v>494</v>
      </c>
      <c r="E319">
        <f>SUMIF(F:F,values[[#This Row],[Column1]],B:B)</f>
        <v>3735</v>
      </c>
      <c r="F319" t="s">
        <v>958</v>
      </c>
      <c r="G319" s="23"/>
      <c r="H319" t="s">
        <v>549</v>
      </c>
      <c r="I319" t="s">
        <v>515</v>
      </c>
      <c r="K319" s="18" t="s">
        <v>4</v>
      </c>
      <c r="N319" t="s">
        <v>4</v>
      </c>
      <c r="S319" s="19" t="s">
        <v>76</v>
      </c>
      <c r="T319" s="11" t="s">
        <v>384</v>
      </c>
    </row>
    <row r="320" spans="1:23" hidden="1" x14ac:dyDescent="0.3">
      <c r="A320" s="16" t="s">
        <v>866</v>
      </c>
      <c r="B320" s="16">
        <v>43</v>
      </c>
      <c r="C320" s="16">
        <f>SUMIF(D:D,values[[#This Row],[Category]],B:B)</f>
        <v>43</v>
      </c>
      <c r="D320" s="16" t="s">
        <v>868</v>
      </c>
      <c r="E320">
        <f>SUMIF(F:F,values[[#This Row],[Column1]],B:B)</f>
        <v>3735</v>
      </c>
      <c r="F320" t="s">
        <v>958</v>
      </c>
      <c r="G320" s="23" t="s">
        <v>590</v>
      </c>
      <c r="H320" t="s">
        <v>549</v>
      </c>
      <c r="I320" t="s">
        <v>869</v>
      </c>
      <c r="K320" s="18" t="s">
        <v>4</v>
      </c>
      <c r="N320" t="s">
        <v>4</v>
      </c>
      <c r="S320" s="19" t="s">
        <v>77</v>
      </c>
      <c r="T320" s="11" t="s">
        <v>390</v>
      </c>
    </row>
    <row r="321" spans="1:22" hidden="1" x14ac:dyDescent="0.3">
      <c r="A321" s="17" t="s">
        <v>857</v>
      </c>
      <c r="B321" s="17">
        <v>2461</v>
      </c>
      <c r="C321" s="17">
        <f>SUMIF(D:D,values[[#This Row],[Category]],B:B)</f>
        <v>2583</v>
      </c>
      <c r="D321" s="17" t="s">
        <v>612</v>
      </c>
      <c r="E321">
        <f>SUMIF(F:F,values[[#This Row],[Column1]],B:B)</f>
        <v>3735</v>
      </c>
      <c r="F321" t="s">
        <v>958</v>
      </c>
      <c r="G321" s="23" t="s">
        <v>590</v>
      </c>
      <c r="H321" t="s">
        <v>551</v>
      </c>
      <c r="K321" s="18" t="s">
        <v>4</v>
      </c>
      <c r="N321" t="s">
        <v>4</v>
      </c>
      <c r="S321" s="19" t="s">
        <v>77</v>
      </c>
      <c r="T321" s="13" t="s">
        <v>382</v>
      </c>
    </row>
    <row r="322" spans="1:22" hidden="1" x14ac:dyDescent="0.3">
      <c r="A322" s="17" t="s">
        <v>858</v>
      </c>
      <c r="B322" s="17">
        <v>92</v>
      </c>
      <c r="C322" s="17">
        <f>SUMIF(D:D,values[[#This Row],[Category]],B:B)</f>
        <v>2583</v>
      </c>
      <c r="D322" s="17" t="s">
        <v>612</v>
      </c>
      <c r="E322">
        <f>SUMIF(F:F,values[[#This Row],[Column1]],B:B)</f>
        <v>3735</v>
      </c>
      <c r="F322" t="s">
        <v>958</v>
      </c>
      <c r="G322" s="23" t="s">
        <v>590</v>
      </c>
      <c r="H322" t="s">
        <v>551</v>
      </c>
      <c r="K322" s="18" t="s">
        <v>4</v>
      </c>
      <c r="N322" t="s">
        <v>4</v>
      </c>
      <c r="S322" s="19" t="s">
        <v>77</v>
      </c>
      <c r="T322" s="13" t="s">
        <v>382</v>
      </c>
    </row>
    <row r="323" spans="1:22" hidden="1" x14ac:dyDescent="0.3">
      <c r="A323" s="17" t="s">
        <v>860</v>
      </c>
      <c r="B323" s="17">
        <v>29</v>
      </c>
      <c r="C323" s="17">
        <f>SUMIF(D:D,values[[#This Row],[Category]],B:B)</f>
        <v>2583</v>
      </c>
      <c r="D323" s="17" t="s">
        <v>612</v>
      </c>
      <c r="E323">
        <f>SUMIF(F:F,values[[#This Row],[Column1]],B:B)</f>
        <v>3735</v>
      </c>
      <c r="F323" t="s">
        <v>958</v>
      </c>
      <c r="G323" s="23" t="s">
        <v>590</v>
      </c>
      <c r="H323" t="s">
        <v>551</v>
      </c>
      <c r="K323" s="18" t="s">
        <v>4</v>
      </c>
      <c r="N323" t="s">
        <v>4</v>
      </c>
      <c r="S323" s="19" t="s">
        <v>77</v>
      </c>
      <c r="T323" s="13" t="s">
        <v>382</v>
      </c>
    </row>
    <row r="324" spans="1:22" hidden="1" x14ac:dyDescent="0.3">
      <c r="A324" s="16" t="s">
        <v>255</v>
      </c>
      <c r="B324" s="16">
        <v>1</v>
      </c>
      <c r="C324" s="16">
        <f>SUMIF(D:D,values[[#This Row],[Category]],B:B)</f>
        <v>2583</v>
      </c>
      <c r="D324" s="16" t="s">
        <v>612</v>
      </c>
      <c r="E324">
        <f>SUMIF(F:F,values[[#This Row],[Column1]],B:B)</f>
        <v>3735</v>
      </c>
      <c r="F324" t="s">
        <v>958</v>
      </c>
      <c r="G324" s="23" t="s">
        <v>427</v>
      </c>
      <c r="H324" t="s">
        <v>549</v>
      </c>
      <c r="I324" t="s">
        <v>611</v>
      </c>
      <c r="K324" s="18" t="s">
        <v>4</v>
      </c>
      <c r="N324" t="s">
        <v>4</v>
      </c>
      <c r="Q324" s="21" t="s">
        <v>673</v>
      </c>
      <c r="S324" s="19" t="s">
        <v>76</v>
      </c>
      <c r="T324" s="13" t="s">
        <v>382</v>
      </c>
      <c r="U324" s="11" t="s">
        <v>109</v>
      </c>
      <c r="V324" s="11"/>
    </row>
    <row r="325" spans="1:22" x14ac:dyDescent="0.3">
      <c r="A325" s="16" t="s">
        <v>1077</v>
      </c>
      <c r="B325" s="16">
        <v>1</v>
      </c>
      <c r="C325" s="16">
        <f>SUMIF(D:D,values[[#This Row],[Category]],B:B)</f>
        <v>1</v>
      </c>
      <c r="D325" s="16" t="s">
        <v>1078</v>
      </c>
      <c r="E325">
        <f>SUMIF(F:F,values[[#This Row],[Column1]],B:B)</f>
        <v>3735</v>
      </c>
      <c r="F325" t="s">
        <v>958</v>
      </c>
      <c r="G325" s="23" t="s">
        <v>590</v>
      </c>
      <c r="H325" t="s">
        <v>549</v>
      </c>
      <c r="I325" t="s">
        <v>869</v>
      </c>
      <c r="K325" s="18" t="s">
        <v>4</v>
      </c>
      <c r="N325" t="s">
        <v>4</v>
      </c>
      <c r="Q325" s="21" t="s">
        <v>673</v>
      </c>
      <c r="S325" s="19" t="s">
        <v>77</v>
      </c>
      <c r="T325" s="11" t="s">
        <v>385</v>
      </c>
      <c r="U325" t="s">
        <v>131</v>
      </c>
    </row>
    <row r="326" spans="1:22" x14ac:dyDescent="0.3">
      <c r="A326" s="15" t="s">
        <v>1072</v>
      </c>
      <c r="B326" s="15">
        <v>5</v>
      </c>
      <c r="C326" s="15">
        <f>SUMIF(D:D,values[[#This Row],[Category]],B:B)</f>
        <v>5</v>
      </c>
      <c r="D326" s="15" t="s">
        <v>1073</v>
      </c>
      <c r="E326">
        <f>SUMIF(F:F,values[[#This Row],[Column1]],B:B)</f>
        <v>3237</v>
      </c>
      <c r="F326" t="s">
        <v>968</v>
      </c>
      <c r="G326" s="23"/>
      <c r="K326" s="18" t="s">
        <v>4</v>
      </c>
      <c r="N326" t="s">
        <v>4</v>
      </c>
      <c r="P326" t="s">
        <v>4</v>
      </c>
      <c r="Q326" s="21" t="s">
        <v>657</v>
      </c>
      <c r="S326" s="19" t="s">
        <v>76</v>
      </c>
      <c r="T326" s="13" t="s">
        <v>382</v>
      </c>
      <c r="U326" t="s">
        <v>127</v>
      </c>
    </row>
    <row r="327" spans="1:22" x14ac:dyDescent="0.3">
      <c r="A327" s="14" t="s">
        <v>1079</v>
      </c>
      <c r="B327" s="14">
        <v>114</v>
      </c>
      <c r="C327" s="14">
        <f>SUMIF(D:D,values[[#This Row],[Category]],B:B)</f>
        <v>114</v>
      </c>
      <c r="D327" s="14" t="s">
        <v>1080</v>
      </c>
      <c r="E327">
        <f>SUMIF(F:F,values[[#This Row],[Column1]],B:B)</f>
        <v>3237</v>
      </c>
      <c r="F327" t="s">
        <v>968</v>
      </c>
      <c r="G327" s="15" t="s">
        <v>905</v>
      </c>
      <c r="H327" t="s">
        <v>586</v>
      </c>
      <c r="K327" s="18" t="s">
        <v>4</v>
      </c>
      <c r="N327" t="s">
        <v>4</v>
      </c>
      <c r="P327" t="s">
        <v>4</v>
      </c>
      <c r="Q327" s="21" t="s">
        <v>673</v>
      </c>
      <c r="S327" s="19" t="s">
        <v>76</v>
      </c>
      <c r="T327" s="13" t="s">
        <v>382</v>
      </c>
      <c r="U327" t="s">
        <v>131</v>
      </c>
    </row>
    <row r="328" spans="1:22" hidden="1" x14ac:dyDescent="0.3">
      <c r="A328" s="14" t="s">
        <v>918</v>
      </c>
      <c r="B328" s="14">
        <v>3118</v>
      </c>
      <c r="C328" s="14">
        <f>SUMIF(D:D,values[[#This Row],[Category]],B:B)</f>
        <v>3118</v>
      </c>
      <c r="D328" s="14" t="s">
        <v>454</v>
      </c>
      <c r="E328">
        <f>SUMIF(F:F,values[[#This Row],[Column1]],B:B)</f>
        <v>3237</v>
      </c>
      <c r="F328" t="s">
        <v>968</v>
      </c>
      <c r="G328" s="15" t="s">
        <v>905</v>
      </c>
      <c r="H328" t="s">
        <v>586</v>
      </c>
      <c r="K328" s="18" t="s">
        <v>4</v>
      </c>
      <c r="N328" t="s">
        <v>4</v>
      </c>
      <c r="P328" t="s">
        <v>4</v>
      </c>
      <c r="S328" s="19" t="s">
        <v>76</v>
      </c>
      <c r="T328" s="13" t="s">
        <v>382</v>
      </c>
    </row>
    <row r="329" spans="1:22" ht="15.6" customHeight="1" x14ac:dyDescent="0.3">
      <c r="A329" s="14" t="s">
        <v>224</v>
      </c>
      <c r="B329" s="14">
        <v>1</v>
      </c>
      <c r="C329" s="14">
        <f>SUMIF(D:D,values[[#This Row],[Category]],B:B)</f>
        <v>1</v>
      </c>
      <c r="D329" s="14" t="s">
        <v>1076</v>
      </c>
      <c r="E329">
        <f>SUMIF(F:F,values[[#This Row],[Column1]],B:B)</f>
        <v>2781</v>
      </c>
      <c r="F329" t="s">
        <v>969</v>
      </c>
      <c r="G329" s="23" t="s">
        <v>614</v>
      </c>
      <c r="H329" t="s">
        <v>586</v>
      </c>
      <c r="K329" s="18" t="s">
        <v>4</v>
      </c>
      <c r="N329" t="s">
        <v>4</v>
      </c>
      <c r="P329" t="s">
        <v>4</v>
      </c>
      <c r="Q329" s="21" t="s">
        <v>730</v>
      </c>
      <c r="S329" s="19" t="s">
        <v>76</v>
      </c>
      <c r="T329" s="13" t="s">
        <v>382</v>
      </c>
      <c r="U329" t="s">
        <v>134</v>
      </c>
    </row>
    <row r="330" spans="1:22" ht="15.6" customHeight="1" x14ac:dyDescent="0.3">
      <c r="A330" s="16" t="s">
        <v>1074</v>
      </c>
      <c r="B330" s="16">
        <v>13</v>
      </c>
      <c r="C330" s="16">
        <f>SUMIF(D:D,values[[#This Row],[Category]],B:B)</f>
        <v>13</v>
      </c>
      <c r="D330" s="16" t="s">
        <v>1075</v>
      </c>
      <c r="E330">
        <f>SUMIF(F:F,values[[#This Row],[Column1]],B:B)</f>
        <v>2781</v>
      </c>
      <c r="F330" t="s">
        <v>969</v>
      </c>
      <c r="G330" s="23"/>
      <c r="H330" t="s">
        <v>549</v>
      </c>
      <c r="I330" t="s">
        <v>515</v>
      </c>
      <c r="K330" s="18" t="s">
        <v>4</v>
      </c>
      <c r="N330" t="s">
        <v>4</v>
      </c>
      <c r="P330" t="s">
        <v>4</v>
      </c>
      <c r="Q330" s="21" t="s">
        <v>657</v>
      </c>
      <c r="S330" s="19" t="s">
        <v>76</v>
      </c>
      <c r="T330" s="11" t="s">
        <v>922</v>
      </c>
      <c r="U330" t="s">
        <v>127</v>
      </c>
    </row>
    <row r="331" spans="1:22" x14ac:dyDescent="0.3">
      <c r="A331" s="14" t="s">
        <v>1081</v>
      </c>
      <c r="B331" s="14">
        <v>379</v>
      </c>
      <c r="C331" s="14">
        <f>SUMIF(D:D,values[[#This Row],[Category]],B:B)</f>
        <v>379</v>
      </c>
      <c r="D331" s="14" t="s">
        <v>1082</v>
      </c>
      <c r="E331">
        <f>SUMIF(F:F,values[[#This Row],[Column1]],B:B)</f>
        <v>2781</v>
      </c>
      <c r="F331" t="s">
        <v>969</v>
      </c>
      <c r="G331" s="15" t="s">
        <v>905</v>
      </c>
      <c r="H331" t="s">
        <v>586</v>
      </c>
      <c r="I331" t="s">
        <v>515</v>
      </c>
      <c r="K331" s="18" t="s">
        <v>4</v>
      </c>
      <c r="N331" t="s">
        <v>4</v>
      </c>
      <c r="P331" t="s">
        <v>4</v>
      </c>
      <c r="Q331" s="21" t="s">
        <v>673</v>
      </c>
      <c r="S331" s="19" t="s">
        <v>76</v>
      </c>
      <c r="T331" s="11" t="s">
        <v>871</v>
      </c>
      <c r="U331" t="s">
        <v>131</v>
      </c>
    </row>
    <row r="332" spans="1:22" x14ac:dyDescent="0.3">
      <c r="A332" s="16" t="s">
        <v>1083</v>
      </c>
      <c r="B332" s="16">
        <v>113</v>
      </c>
      <c r="C332" s="16">
        <f>SUMIF(D:D,values[[#This Row],[Category]],B:B)</f>
        <v>113</v>
      </c>
      <c r="D332" s="16" t="s">
        <v>1084</v>
      </c>
      <c r="E332">
        <f>SUMIF(F:F,values[[#This Row],[Column1]],B:B)</f>
        <v>2781</v>
      </c>
      <c r="F332" t="s">
        <v>969</v>
      </c>
      <c r="G332" s="23" t="s">
        <v>590</v>
      </c>
      <c r="H332" t="s">
        <v>549</v>
      </c>
      <c r="I332" t="s">
        <v>869</v>
      </c>
      <c r="K332" s="18" t="s">
        <v>4</v>
      </c>
      <c r="N332" t="s">
        <v>4</v>
      </c>
      <c r="P332" t="s">
        <v>4</v>
      </c>
      <c r="Q332" s="21" t="s">
        <v>673</v>
      </c>
      <c r="S332" s="19" t="s">
        <v>77</v>
      </c>
      <c r="T332" s="11" t="s">
        <v>871</v>
      </c>
      <c r="U332" t="s">
        <v>131</v>
      </c>
    </row>
    <row r="333" spans="1:22" x14ac:dyDescent="0.3">
      <c r="A333" s="17" t="s">
        <v>219</v>
      </c>
      <c r="B333" s="17">
        <v>43</v>
      </c>
      <c r="C333" s="17">
        <f>SUMIF(D:D,values[[#This Row],[Category]],B:B)</f>
        <v>43</v>
      </c>
      <c r="D333" s="17" t="s">
        <v>1085</v>
      </c>
      <c r="E333">
        <f>SUMIF(F:F,values[[#This Row],[Column1]],B:B)</f>
        <v>2781</v>
      </c>
      <c r="F333" t="s">
        <v>969</v>
      </c>
      <c r="G333" s="23" t="s">
        <v>590</v>
      </c>
      <c r="H333" t="s">
        <v>551</v>
      </c>
      <c r="K333" s="18" t="s">
        <v>4</v>
      </c>
      <c r="N333" t="s">
        <v>4</v>
      </c>
      <c r="P333" t="s">
        <v>4</v>
      </c>
      <c r="Q333" s="21" t="s">
        <v>673</v>
      </c>
      <c r="S333" s="19" t="s">
        <v>77</v>
      </c>
      <c r="T333" s="13" t="s">
        <v>382</v>
      </c>
      <c r="U333" t="s">
        <v>131</v>
      </c>
    </row>
    <row r="334" spans="1:22" hidden="1" x14ac:dyDescent="0.3">
      <c r="A334" s="14" t="s">
        <v>920</v>
      </c>
      <c r="B334" s="14">
        <v>2231</v>
      </c>
      <c r="C334" s="14">
        <f>SUMIF(D:D,values[[#This Row],[Category]],B:B)</f>
        <v>2231</v>
      </c>
      <c r="D334" s="14" t="s">
        <v>470</v>
      </c>
      <c r="E334">
        <f>SUMIF(F:F,values[[#This Row],[Column1]],B:B)</f>
        <v>2781</v>
      </c>
      <c r="F334" t="s">
        <v>969</v>
      </c>
      <c r="G334" s="15" t="s">
        <v>905</v>
      </c>
      <c r="H334" t="s">
        <v>586</v>
      </c>
      <c r="I334" t="s">
        <v>515</v>
      </c>
      <c r="K334" s="18" t="s">
        <v>4</v>
      </c>
      <c r="N334" t="s">
        <v>4</v>
      </c>
      <c r="P334" t="s">
        <v>4</v>
      </c>
      <c r="S334" s="19" t="s">
        <v>76</v>
      </c>
      <c r="T334" s="11" t="s">
        <v>384</v>
      </c>
    </row>
    <row r="335" spans="1:22" hidden="1" x14ac:dyDescent="0.3">
      <c r="A335" s="24" t="s">
        <v>861</v>
      </c>
      <c r="B335" s="24">
        <v>1</v>
      </c>
      <c r="C335" s="24">
        <f>SUMIF(D:D,values[[#This Row],[Category]],B:B)</f>
        <v>1</v>
      </c>
      <c r="D335" s="17" t="s">
        <v>862</v>
      </c>
      <c r="E335">
        <f>SUMIF(F:F,values[[#This Row],[Column1]],B:B)</f>
        <v>2781</v>
      </c>
      <c r="F335" t="s">
        <v>969</v>
      </c>
      <c r="G335" s="23" t="s">
        <v>590</v>
      </c>
      <c r="H335" t="s">
        <v>551</v>
      </c>
      <c r="K335" s="18" t="s">
        <v>4</v>
      </c>
      <c r="N335" t="s">
        <v>4</v>
      </c>
      <c r="P335" t="s">
        <v>4</v>
      </c>
      <c r="S335" s="19" t="s">
        <v>77</v>
      </c>
      <c r="T335" s="13" t="s">
        <v>382</v>
      </c>
    </row>
    <row r="336" spans="1:22" hidden="1" x14ac:dyDescent="0.3">
      <c r="A336" s="14" t="s">
        <v>906</v>
      </c>
      <c r="B336" s="14">
        <v>54</v>
      </c>
      <c r="C336" s="14">
        <f>SUMIF(D:D,values[[#This Row],[Category]],B:B)</f>
        <v>54</v>
      </c>
      <c r="D336" s="14" t="s">
        <v>453</v>
      </c>
      <c r="E336">
        <f>SUMIF(F:F,values[[#This Row],[Column1]],B:B)</f>
        <v>54</v>
      </c>
      <c r="F336" t="s">
        <v>966</v>
      </c>
      <c r="G336" s="23" t="s">
        <v>905</v>
      </c>
      <c r="H336" t="s">
        <v>586</v>
      </c>
      <c r="K336" s="18" t="s">
        <v>4</v>
      </c>
      <c r="P336" t="s">
        <v>4</v>
      </c>
      <c r="S336" s="19" t="s">
        <v>76</v>
      </c>
    </row>
    <row r="337" spans="1:23" hidden="1" x14ac:dyDescent="0.3">
      <c r="A337" s="14" t="s">
        <v>1066</v>
      </c>
      <c r="B337" s="14">
        <v>1</v>
      </c>
      <c r="C337" s="14">
        <f>SUMIF(D:D,values[[#This Row],[Category]],B:B)</f>
        <v>1</v>
      </c>
      <c r="D337" s="14" t="s">
        <v>1067</v>
      </c>
      <c r="E337">
        <f>SUMIF(F:F,values[[#This Row],[Column1]],B:B)</f>
        <v>68</v>
      </c>
      <c r="F337" t="s">
        <v>967</v>
      </c>
      <c r="G337" s="23" t="s">
        <v>427</v>
      </c>
      <c r="H337" t="s">
        <v>586</v>
      </c>
      <c r="I337" t="s">
        <v>616</v>
      </c>
      <c r="K337" s="18" t="s">
        <v>4</v>
      </c>
      <c r="P337" t="s">
        <v>4</v>
      </c>
      <c r="Q337" s="21" t="s">
        <v>657</v>
      </c>
      <c r="S337" s="19" t="s">
        <v>76</v>
      </c>
      <c r="T337" s="11" t="s">
        <v>110</v>
      </c>
      <c r="U337" t="s">
        <v>127</v>
      </c>
    </row>
    <row r="338" spans="1:23" hidden="1" x14ac:dyDescent="0.3">
      <c r="A338" s="14" t="s">
        <v>1068</v>
      </c>
      <c r="B338" s="14">
        <v>4</v>
      </c>
      <c r="C338" s="14">
        <f>SUMIF(D:D,values[[#This Row],[Category]],B:B)</f>
        <v>4</v>
      </c>
      <c r="D338" s="14" t="s">
        <v>1069</v>
      </c>
      <c r="E338">
        <f>SUMIF(F:F,values[[#This Row],[Column1]],B:B)</f>
        <v>68</v>
      </c>
      <c r="F338" t="s">
        <v>967</v>
      </c>
      <c r="G338" s="23" t="s">
        <v>905</v>
      </c>
      <c r="H338" t="s">
        <v>586</v>
      </c>
      <c r="I338" t="s">
        <v>616</v>
      </c>
      <c r="K338" s="18" t="s">
        <v>4</v>
      </c>
      <c r="P338" t="s">
        <v>4</v>
      </c>
      <c r="Q338" s="21" t="s">
        <v>673</v>
      </c>
      <c r="S338" s="19" t="s">
        <v>76</v>
      </c>
      <c r="T338" s="11" t="s">
        <v>584</v>
      </c>
      <c r="U338" t="s">
        <v>131</v>
      </c>
    </row>
    <row r="339" spans="1:23" hidden="1" x14ac:dyDescent="0.3">
      <c r="A339" s="14" t="s">
        <v>872</v>
      </c>
      <c r="B339" s="14">
        <v>63</v>
      </c>
      <c r="C339" s="14">
        <f>SUMIF(D:D,values[[#This Row],[Category]],B:B)</f>
        <v>63</v>
      </c>
      <c r="D339" s="14" t="s">
        <v>469</v>
      </c>
      <c r="E339">
        <f>SUMIF(F:F,values[[#This Row],[Column1]],B:B)</f>
        <v>68</v>
      </c>
      <c r="F339" t="s">
        <v>967</v>
      </c>
      <c r="G339" s="23" t="s">
        <v>905</v>
      </c>
      <c r="H339" t="s">
        <v>586</v>
      </c>
      <c r="I339" t="s">
        <v>616</v>
      </c>
      <c r="K339" s="18" t="s">
        <v>4</v>
      </c>
      <c r="P339" t="s">
        <v>4</v>
      </c>
      <c r="S339" s="19" t="s">
        <v>76</v>
      </c>
      <c r="T339" s="11" t="s">
        <v>584</v>
      </c>
    </row>
    <row r="340" spans="1:23" x14ac:dyDescent="0.3">
      <c r="A340" s="15" t="s">
        <v>270</v>
      </c>
      <c r="B340" s="15">
        <v>269188</v>
      </c>
      <c r="C340" s="15">
        <f>SUMIF(D:D,values[[#This Row],[Category]],B:B)</f>
        <v>269188</v>
      </c>
      <c r="D340" s="15" t="s">
        <v>545</v>
      </c>
      <c r="E340">
        <f>SUMIF(F:F,values[[#This Row],[Column1]],B:B)</f>
        <v>269499</v>
      </c>
      <c r="F340" t="s">
        <v>1102</v>
      </c>
      <c r="G340" s="23" t="s">
        <v>546</v>
      </c>
      <c r="K340" s="18" t="s">
        <v>4</v>
      </c>
      <c r="M340" t="s">
        <v>4</v>
      </c>
      <c r="Q340" s="21" t="s">
        <v>673</v>
      </c>
      <c r="S340" s="19" t="s">
        <v>76</v>
      </c>
      <c r="T340" s="11" t="s">
        <v>110</v>
      </c>
      <c r="U340" t="s">
        <v>129</v>
      </c>
      <c r="V340" t="s">
        <v>97</v>
      </c>
    </row>
    <row r="341" spans="1:23" x14ac:dyDescent="0.3">
      <c r="A341" s="15" t="s">
        <v>352</v>
      </c>
      <c r="B341" s="15">
        <v>311</v>
      </c>
      <c r="C341" s="15">
        <f>SUMIF(D:D,values[[#This Row],[Category]],B:B)</f>
        <v>311</v>
      </c>
      <c r="D341" s="15" t="s">
        <v>547</v>
      </c>
      <c r="E341">
        <f>SUMIF(F:F,values[[#This Row],[Column1]],B:B)</f>
        <v>269499</v>
      </c>
      <c r="F341" t="s">
        <v>1102</v>
      </c>
      <c r="G341" s="23" t="s">
        <v>546</v>
      </c>
      <c r="K341" s="18" t="s">
        <v>4</v>
      </c>
      <c r="M341" t="s">
        <v>4</v>
      </c>
      <c r="Q341" s="21" t="s">
        <v>673</v>
      </c>
      <c r="R341" s="21" t="s">
        <v>659</v>
      </c>
      <c r="S341" s="19" t="s">
        <v>76</v>
      </c>
      <c r="T341" s="11" t="s">
        <v>110</v>
      </c>
      <c r="U341" t="s">
        <v>129</v>
      </c>
      <c r="V341" t="s">
        <v>97</v>
      </c>
      <c r="W341" t="s">
        <v>90</v>
      </c>
    </row>
    <row r="342" spans="1:23" x14ac:dyDescent="0.3">
      <c r="A342" s="14" t="s">
        <v>553</v>
      </c>
      <c r="B342" s="14">
        <v>66</v>
      </c>
      <c r="C342" s="14">
        <f>SUMIF(D:D,values[[#This Row],[Category]],B:B)</f>
        <v>67</v>
      </c>
      <c r="D342" s="14" t="s">
        <v>554</v>
      </c>
      <c r="E342">
        <f>SUMIF(F:F,values[[#This Row],[Column1]],B:B)</f>
        <v>3424</v>
      </c>
      <c r="F342" t="s">
        <v>1101</v>
      </c>
      <c r="G342" s="23" t="s">
        <v>557</v>
      </c>
      <c r="H342" t="s">
        <v>621</v>
      </c>
      <c r="K342" s="18" t="s">
        <v>4</v>
      </c>
      <c r="M342" t="s">
        <v>4</v>
      </c>
      <c r="S342" s="19" t="s">
        <v>76</v>
      </c>
      <c r="T342" s="11" t="s">
        <v>381</v>
      </c>
    </row>
    <row r="343" spans="1:23" x14ac:dyDescent="0.3">
      <c r="A343" s="14" t="s">
        <v>555</v>
      </c>
      <c r="B343" s="14">
        <v>1</v>
      </c>
      <c r="C343" s="14">
        <f>SUMIF(D:D,values[[#This Row],[Category]],B:B)</f>
        <v>67</v>
      </c>
      <c r="D343" s="14" t="s">
        <v>554</v>
      </c>
      <c r="E343">
        <f>SUMIF(F:F,values[[#This Row],[Column1]],B:B)</f>
        <v>3424</v>
      </c>
      <c r="F343" t="s">
        <v>1101</v>
      </c>
      <c r="G343" s="23" t="s">
        <v>557</v>
      </c>
      <c r="H343" t="s">
        <v>621</v>
      </c>
      <c r="I343" t="s">
        <v>556</v>
      </c>
      <c r="K343" s="18" t="s">
        <v>4</v>
      </c>
      <c r="M343" t="s">
        <v>4</v>
      </c>
      <c r="S343" s="19" t="s">
        <v>76</v>
      </c>
      <c r="T343" s="11" t="s">
        <v>110</v>
      </c>
    </row>
    <row r="344" spans="1:23" x14ac:dyDescent="0.3">
      <c r="A344" s="14" t="s">
        <v>559</v>
      </c>
      <c r="B344" s="14">
        <v>1234</v>
      </c>
      <c r="C344" s="14">
        <f>SUMIF(D:D,values[[#This Row],[Category]],B:B)</f>
        <v>1234</v>
      </c>
      <c r="D344" s="14" t="s">
        <v>558</v>
      </c>
      <c r="E344">
        <f>SUMIF(F:F,values[[#This Row],[Column1]],B:B)</f>
        <v>3424</v>
      </c>
      <c r="F344" t="s">
        <v>1101</v>
      </c>
      <c r="G344" s="23" t="s">
        <v>576</v>
      </c>
      <c r="H344" t="s">
        <v>621</v>
      </c>
      <c r="I344" t="s">
        <v>560</v>
      </c>
      <c r="K344" s="18" t="s">
        <v>4</v>
      </c>
      <c r="M344" t="s">
        <v>4</v>
      </c>
      <c r="S344" s="19" t="s">
        <v>375</v>
      </c>
      <c r="T344" s="11" t="s">
        <v>111</v>
      </c>
    </row>
    <row r="345" spans="1:23" x14ac:dyDescent="0.3">
      <c r="A345" s="14" t="s">
        <v>562</v>
      </c>
      <c r="B345" s="14">
        <v>378</v>
      </c>
      <c r="C345" s="14">
        <f>SUMIF(D:D,values[[#This Row],[Category]],B:B)</f>
        <v>378</v>
      </c>
      <c r="D345" s="14" t="s">
        <v>561</v>
      </c>
      <c r="E345">
        <f>SUMIF(F:F,values[[#This Row],[Column1]],B:B)</f>
        <v>3424</v>
      </c>
      <c r="F345" t="s">
        <v>1101</v>
      </c>
      <c r="G345" s="23" t="s">
        <v>576</v>
      </c>
      <c r="H345" t="s">
        <v>621</v>
      </c>
      <c r="I345" t="s">
        <v>563</v>
      </c>
      <c r="K345" s="18" t="s">
        <v>4</v>
      </c>
      <c r="M345" t="s">
        <v>4</v>
      </c>
      <c r="S345" s="19" t="s">
        <v>76</v>
      </c>
      <c r="T345" s="11" t="s">
        <v>389</v>
      </c>
    </row>
    <row r="346" spans="1:23" x14ac:dyDescent="0.3">
      <c r="A346" s="14" t="s">
        <v>566</v>
      </c>
      <c r="B346" s="14">
        <v>442</v>
      </c>
      <c r="C346" s="14">
        <f>SUMIF(D:D,values[[#This Row],[Category]],B:B)</f>
        <v>442</v>
      </c>
      <c r="D346" s="14" t="s">
        <v>565</v>
      </c>
      <c r="E346">
        <f>SUMIF(F:F,values[[#This Row],[Column1]],B:B)</f>
        <v>3424</v>
      </c>
      <c r="F346" t="s">
        <v>1101</v>
      </c>
      <c r="G346" s="23" t="s">
        <v>576</v>
      </c>
      <c r="H346" t="s">
        <v>621</v>
      </c>
      <c r="I346" t="s">
        <v>564</v>
      </c>
      <c r="K346" s="18" t="s">
        <v>4</v>
      </c>
      <c r="M346" t="s">
        <v>4</v>
      </c>
      <c r="S346" s="19" t="s">
        <v>376</v>
      </c>
      <c r="T346" s="11" t="s">
        <v>111</v>
      </c>
    </row>
    <row r="347" spans="1:23" x14ac:dyDescent="0.3">
      <c r="A347" s="14" t="s">
        <v>567</v>
      </c>
      <c r="B347" s="14">
        <v>142</v>
      </c>
      <c r="C347" s="14">
        <f>SUMIF(D:D,values[[#This Row],[Category]],B:B)</f>
        <v>142</v>
      </c>
      <c r="D347" s="14" t="s">
        <v>568</v>
      </c>
      <c r="E347">
        <f>SUMIF(F:F,values[[#This Row],[Column1]],B:B)</f>
        <v>3424</v>
      </c>
      <c r="F347" t="s">
        <v>1101</v>
      </c>
      <c r="G347" s="23" t="s">
        <v>576</v>
      </c>
      <c r="H347" t="s">
        <v>621</v>
      </c>
      <c r="I347" t="s">
        <v>569</v>
      </c>
      <c r="K347" s="18" t="s">
        <v>4</v>
      </c>
      <c r="M347" t="s">
        <v>4</v>
      </c>
      <c r="S347" s="19" t="s">
        <v>76</v>
      </c>
      <c r="T347" s="11" t="s">
        <v>391</v>
      </c>
    </row>
    <row r="348" spans="1:23" x14ac:dyDescent="0.3">
      <c r="A348" s="14" t="s">
        <v>570</v>
      </c>
      <c r="B348" s="14">
        <v>237</v>
      </c>
      <c r="C348" s="14">
        <f>SUMIF(D:D,values[[#This Row],[Category]],B:B)</f>
        <v>237</v>
      </c>
      <c r="D348" s="14" t="s">
        <v>571</v>
      </c>
      <c r="E348">
        <f>SUMIF(F:F,values[[#This Row],[Column1]],B:B)</f>
        <v>3424</v>
      </c>
      <c r="F348" t="s">
        <v>1101</v>
      </c>
      <c r="G348" s="23" t="s">
        <v>576</v>
      </c>
      <c r="H348" t="s">
        <v>621</v>
      </c>
      <c r="I348" t="s">
        <v>572</v>
      </c>
      <c r="K348" s="18" t="s">
        <v>4</v>
      </c>
      <c r="M348" t="s">
        <v>4</v>
      </c>
      <c r="S348" s="19" t="s">
        <v>76</v>
      </c>
      <c r="T348" s="11" t="s">
        <v>394</v>
      </c>
    </row>
    <row r="349" spans="1:23" x14ac:dyDescent="0.3">
      <c r="A349" s="14" t="s">
        <v>574</v>
      </c>
      <c r="B349" s="14">
        <v>923</v>
      </c>
      <c r="C349" s="14">
        <f>SUMIF(D:D,values[[#This Row],[Category]],B:B)</f>
        <v>923</v>
      </c>
      <c r="D349" s="14" t="s">
        <v>573</v>
      </c>
      <c r="E349">
        <f>SUMIF(F:F,values[[#This Row],[Column1]],B:B)</f>
        <v>3424</v>
      </c>
      <c r="F349" t="s">
        <v>1101</v>
      </c>
      <c r="G349" s="23" t="s">
        <v>576</v>
      </c>
      <c r="H349" t="s">
        <v>621</v>
      </c>
      <c r="I349" t="s">
        <v>575</v>
      </c>
      <c r="K349" s="18" t="s">
        <v>4</v>
      </c>
      <c r="M349" t="s">
        <v>4</v>
      </c>
      <c r="S349" s="19" t="s">
        <v>76</v>
      </c>
      <c r="T349" s="11" t="s">
        <v>113</v>
      </c>
    </row>
    <row r="350" spans="1:23" x14ac:dyDescent="0.3">
      <c r="A350" s="16" t="s">
        <v>354</v>
      </c>
      <c r="B350" s="16">
        <v>1</v>
      </c>
      <c r="C350" s="16">
        <f>SUMIF(D:D,values[[#This Row],[Category]],B:B)</f>
        <v>1</v>
      </c>
      <c r="D350" s="16" t="s">
        <v>178</v>
      </c>
      <c r="E350">
        <f>SUMIF(F:F,values[[#This Row],[Column1]],B:B)</f>
        <v>3424</v>
      </c>
      <c r="F350" t="s">
        <v>1101</v>
      </c>
      <c r="G350" s="23" t="s">
        <v>546</v>
      </c>
      <c r="H350" t="s">
        <v>549</v>
      </c>
      <c r="I350" t="s">
        <v>544</v>
      </c>
      <c r="K350" s="18" t="s">
        <v>4</v>
      </c>
      <c r="M350" t="s">
        <v>4</v>
      </c>
      <c r="Q350" s="21" t="s">
        <v>673</v>
      </c>
      <c r="S350" s="19" t="s">
        <v>76</v>
      </c>
      <c r="T350" s="11" t="s">
        <v>386</v>
      </c>
      <c r="U350" t="s">
        <v>129</v>
      </c>
      <c r="V350" t="s">
        <v>97</v>
      </c>
    </row>
    <row r="351" spans="1:23" hidden="1" x14ac:dyDescent="0.3">
      <c r="A351" s="15" t="s">
        <v>643</v>
      </c>
      <c r="B351" s="15">
        <v>83</v>
      </c>
      <c r="C351" s="15">
        <f>SUMIF(D:D,values[[#This Row],[Category]],B:B)</f>
        <v>85</v>
      </c>
      <c r="D351" s="15" t="s">
        <v>642</v>
      </c>
      <c r="E351">
        <f>SUMIF(F:F,values[[#This Row],[Column1]],B:B)</f>
        <v>394078</v>
      </c>
      <c r="F351" t="s">
        <v>642</v>
      </c>
      <c r="G351" s="23" t="s">
        <v>645</v>
      </c>
      <c r="K351" s="18" t="s">
        <v>4</v>
      </c>
      <c r="M351" t="s">
        <v>4</v>
      </c>
      <c r="S351" s="19" t="s">
        <v>76</v>
      </c>
      <c r="T351" s="13" t="s">
        <v>644</v>
      </c>
    </row>
    <row r="352" spans="1:23" hidden="1" x14ac:dyDescent="0.3">
      <c r="A352" s="15" t="s">
        <v>524</v>
      </c>
      <c r="B352" s="15">
        <v>3024</v>
      </c>
      <c r="C352" s="15">
        <f>SUMIF(D:D,values[[#This Row],[Category]],B:B)</f>
        <v>3028</v>
      </c>
      <c r="D352" s="15" t="s">
        <v>520</v>
      </c>
      <c r="E352">
        <f>SUMIF(F:F,values[[#This Row],[Column1]],B:B)</f>
        <v>394078</v>
      </c>
      <c r="F352" t="s">
        <v>642</v>
      </c>
      <c r="G352" s="23"/>
      <c r="K352" s="18" t="s">
        <v>4</v>
      </c>
      <c r="M352" t="s">
        <v>4</v>
      </c>
      <c r="S352" s="19" t="s">
        <v>76</v>
      </c>
      <c r="T352" s="13" t="s">
        <v>114</v>
      </c>
    </row>
    <row r="353" spans="1:23" hidden="1" x14ac:dyDescent="0.3">
      <c r="A353" s="15" t="s">
        <v>360</v>
      </c>
      <c r="B353" s="15">
        <v>3</v>
      </c>
      <c r="C353" s="15">
        <f>SUMIF(D:D,values[[#This Row],[Category]],B:B)</f>
        <v>3028</v>
      </c>
      <c r="D353" s="15" t="s">
        <v>520</v>
      </c>
      <c r="E353">
        <f>SUMIF(F:F,values[[#This Row],[Column1]],B:B)</f>
        <v>394078</v>
      </c>
      <c r="F353" t="s">
        <v>642</v>
      </c>
      <c r="G353" s="23"/>
      <c r="K353" s="18" t="s">
        <v>4</v>
      </c>
      <c r="M353" t="s">
        <v>4</v>
      </c>
      <c r="S353" s="19" t="s">
        <v>376</v>
      </c>
      <c r="T353" s="13" t="s">
        <v>114</v>
      </c>
    </row>
    <row r="354" spans="1:23" hidden="1" x14ac:dyDescent="0.3">
      <c r="A354" s="15" t="s">
        <v>362</v>
      </c>
      <c r="B354" s="15">
        <v>1</v>
      </c>
      <c r="C354" s="15">
        <f>SUMIF(D:D,values[[#This Row],[Category]],B:B)</f>
        <v>3028</v>
      </c>
      <c r="D354" s="15" t="s">
        <v>520</v>
      </c>
      <c r="E354">
        <f>SUMIF(F:F,values[[#This Row],[Column1]],B:B)</f>
        <v>394078</v>
      </c>
      <c r="F354" t="s">
        <v>642</v>
      </c>
      <c r="G354" s="23"/>
      <c r="K354" s="18" t="s">
        <v>4</v>
      </c>
      <c r="M354" t="s">
        <v>4</v>
      </c>
      <c r="S354" s="19" t="s">
        <v>375</v>
      </c>
      <c r="T354" s="13" t="s">
        <v>114</v>
      </c>
    </row>
    <row r="355" spans="1:23" hidden="1" x14ac:dyDescent="0.3">
      <c r="A355" s="15" t="s">
        <v>532</v>
      </c>
      <c r="B355" s="15">
        <v>324</v>
      </c>
      <c r="C355" s="15">
        <f>SUMIF(D:D,values[[#This Row],[Category]],B:B)</f>
        <v>324</v>
      </c>
      <c r="D355" s="15" t="s">
        <v>531</v>
      </c>
      <c r="E355">
        <f>SUMIF(F:F,values[[#This Row],[Column1]],B:B)</f>
        <v>394078</v>
      </c>
      <c r="F355" t="s">
        <v>642</v>
      </c>
      <c r="G355" s="23"/>
      <c r="K355" s="18" t="s">
        <v>4</v>
      </c>
      <c r="M355" t="s">
        <v>4</v>
      </c>
      <c r="S355" s="19" t="s">
        <v>76</v>
      </c>
      <c r="T355" s="13" t="s">
        <v>112</v>
      </c>
    </row>
    <row r="356" spans="1:23" hidden="1" x14ac:dyDescent="0.3">
      <c r="A356" s="14" t="s">
        <v>533</v>
      </c>
      <c r="B356" s="14">
        <v>17332</v>
      </c>
      <c r="C356" s="14">
        <f>SUMIF(D:D,values[[#This Row],[Category]],B:B)</f>
        <v>17348</v>
      </c>
      <c r="D356" s="14" t="s">
        <v>534</v>
      </c>
      <c r="E356">
        <f>SUMIF(F:F,values[[#This Row],[Column1]],B:B)</f>
        <v>394078</v>
      </c>
      <c r="F356" t="s">
        <v>642</v>
      </c>
      <c r="G356" s="23"/>
      <c r="H356" t="s">
        <v>586</v>
      </c>
      <c r="I356" t="s">
        <v>587</v>
      </c>
      <c r="K356" s="18" t="s">
        <v>4</v>
      </c>
      <c r="M356" t="s">
        <v>4</v>
      </c>
      <c r="S356" s="19" t="s">
        <v>76</v>
      </c>
      <c r="T356" s="13" t="s">
        <v>114</v>
      </c>
    </row>
    <row r="357" spans="1:23" hidden="1" x14ac:dyDescent="0.3">
      <c r="A357" s="14" t="s">
        <v>542</v>
      </c>
      <c r="B357" s="14">
        <v>16</v>
      </c>
      <c r="C357" s="14">
        <f>SUMIF(D:D,values[[#This Row],[Category]],B:B)</f>
        <v>17348</v>
      </c>
      <c r="D357" s="14" t="s">
        <v>534</v>
      </c>
      <c r="E357">
        <f>SUMIF(F:F,values[[#This Row],[Column1]],B:B)</f>
        <v>394078</v>
      </c>
      <c r="F357" t="s">
        <v>642</v>
      </c>
      <c r="G357" s="23"/>
      <c r="H357" t="s">
        <v>586</v>
      </c>
      <c r="I357" t="s">
        <v>587</v>
      </c>
      <c r="K357" s="18" t="s">
        <v>4</v>
      </c>
      <c r="M357" t="s">
        <v>4</v>
      </c>
      <c r="S357" s="19" t="s">
        <v>76</v>
      </c>
      <c r="T357" s="13" t="s">
        <v>114</v>
      </c>
    </row>
    <row r="358" spans="1:23" hidden="1" x14ac:dyDescent="0.3">
      <c r="A358" s="15" t="s">
        <v>525</v>
      </c>
      <c r="B358" s="15">
        <v>372425</v>
      </c>
      <c r="C358" s="15">
        <f>SUMIF(D:D,values[[#This Row],[Category]],B:B)</f>
        <v>372431</v>
      </c>
      <c r="D358" s="15" t="s">
        <v>521</v>
      </c>
      <c r="E358">
        <f>SUMIF(F:F,values[[#This Row],[Column1]],B:B)</f>
        <v>394078</v>
      </c>
      <c r="F358" t="s">
        <v>642</v>
      </c>
      <c r="G358" s="23"/>
      <c r="K358" s="18" t="s">
        <v>4</v>
      </c>
      <c r="M358" t="s">
        <v>4</v>
      </c>
      <c r="S358" s="19" t="s">
        <v>76</v>
      </c>
      <c r="T358" s="13" t="s">
        <v>112</v>
      </c>
    </row>
    <row r="359" spans="1:23" hidden="1" x14ac:dyDescent="0.3">
      <c r="A359" s="15" t="s">
        <v>526</v>
      </c>
      <c r="B359" s="15">
        <v>4</v>
      </c>
      <c r="C359" s="15">
        <f>SUMIF(D:D,values[[#This Row],[Category]],B:B)</f>
        <v>372431</v>
      </c>
      <c r="D359" s="15" t="s">
        <v>521</v>
      </c>
      <c r="E359">
        <f>SUMIF(F:F,values[[#This Row],[Column1]],B:B)</f>
        <v>394078</v>
      </c>
      <c r="F359" t="s">
        <v>642</v>
      </c>
      <c r="G359" s="23"/>
      <c r="K359" s="18" t="s">
        <v>4</v>
      </c>
      <c r="M359" t="s">
        <v>4</v>
      </c>
      <c r="S359" s="19" t="s">
        <v>76</v>
      </c>
      <c r="T359" s="13" t="s">
        <v>114</v>
      </c>
    </row>
    <row r="360" spans="1:23" hidden="1" x14ac:dyDescent="0.3">
      <c r="A360" s="15" t="s">
        <v>250</v>
      </c>
      <c r="B360" s="15">
        <v>2</v>
      </c>
      <c r="C360" s="15">
        <f>SUMIF(D:D,values[[#This Row],[Category]],B:B)</f>
        <v>372431</v>
      </c>
      <c r="D360" s="15" t="s">
        <v>521</v>
      </c>
      <c r="E360">
        <f>SUMIF(F:F,values[[#This Row],[Column1]],B:B)</f>
        <v>394078</v>
      </c>
      <c r="F360" t="s">
        <v>642</v>
      </c>
      <c r="G360" s="23"/>
      <c r="K360" s="18" t="s">
        <v>4</v>
      </c>
      <c r="M360" t="s">
        <v>4</v>
      </c>
      <c r="S360" s="19" t="s">
        <v>375</v>
      </c>
      <c r="T360" s="13" t="s">
        <v>112</v>
      </c>
    </row>
    <row r="361" spans="1:23" hidden="1" x14ac:dyDescent="0.3">
      <c r="A361" s="15" t="s">
        <v>535</v>
      </c>
      <c r="B361" s="15">
        <v>855</v>
      </c>
      <c r="C361" s="15">
        <f>SUMIF(D:D,values[[#This Row],[Category]],B:B)</f>
        <v>855</v>
      </c>
      <c r="D361" s="15" t="s">
        <v>537</v>
      </c>
      <c r="E361">
        <f>SUMIF(F:F,values[[#This Row],[Column1]],B:B)</f>
        <v>394078</v>
      </c>
      <c r="F361" t="s">
        <v>642</v>
      </c>
      <c r="G361" s="23"/>
      <c r="K361" s="18" t="s">
        <v>4</v>
      </c>
      <c r="M361" t="s">
        <v>4</v>
      </c>
      <c r="S361" s="19" t="s">
        <v>76</v>
      </c>
      <c r="T361" s="13" t="s">
        <v>112</v>
      </c>
    </row>
    <row r="362" spans="1:23" hidden="1" x14ac:dyDescent="0.3">
      <c r="A362" s="14" t="s">
        <v>357</v>
      </c>
      <c r="B362" s="14">
        <v>1</v>
      </c>
      <c r="C362" s="14">
        <f>SUMIF(D:D,values[[#This Row],[Category]],B:B)</f>
        <v>1</v>
      </c>
      <c r="D362" s="14" t="s">
        <v>437</v>
      </c>
      <c r="E362">
        <f>SUMIF(F:F,values[[#This Row],[Column1]],B:B)</f>
        <v>394078</v>
      </c>
      <c r="F362" t="s">
        <v>642</v>
      </c>
      <c r="G362" s="23" t="s">
        <v>608</v>
      </c>
      <c r="H362" t="s">
        <v>586</v>
      </c>
      <c r="K362" s="18" t="s">
        <v>4</v>
      </c>
      <c r="M362" t="s">
        <v>4</v>
      </c>
      <c r="Q362" s="21" t="s">
        <v>673</v>
      </c>
      <c r="S362" s="19" t="s">
        <v>76</v>
      </c>
      <c r="T362" s="13" t="s">
        <v>112</v>
      </c>
      <c r="U362" t="s">
        <v>130</v>
      </c>
    </row>
    <row r="363" spans="1:23" hidden="1" x14ac:dyDescent="0.3">
      <c r="A363" s="15" t="s">
        <v>346</v>
      </c>
      <c r="B363" s="15">
        <v>4</v>
      </c>
      <c r="C363" s="15">
        <f>SUMIF(D:D,values[[#This Row],[Category]],B:B)</f>
        <v>4</v>
      </c>
      <c r="D363" s="15" t="s">
        <v>448</v>
      </c>
      <c r="E363">
        <f>SUMIF(F:F,values[[#This Row],[Column1]],B:B)</f>
        <v>394078</v>
      </c>
      <c r="F363" t="s">
        <v>642</v>
      </c>
      <c r="G363" s="23"/>
      <c r="K363" s="18" t="s">
        <v>4</v>
      </c>
      <c r="M363" t="s">
        <v>4</v>
      </c>
      <c r="Q363" s="21" t="s">
        <v>673</v>
      </c>
      <c r="S363" s="19" t="s">
        <v>76</v>
      </c>
      <c r="T363" s="13" t="s">
        <v>112</v>
      </c>
      <c r="U363" t="s">
        <v>143</v>
      </c>
    </row>
    <row r="364" spans="1:23" hidden="1" x14ac:dyDescent="0.3">
      <c r="A364" s="14" t="s">
        <v>928</v>
      </c>
      <c r="B364" s="14">
        <v>4</v>
      </c>
      <c r="C364" s="14">
        <f>SUMIF(D:D,values[[#This Row],[Category]],B:B)</f>
        <v>4</v>
      </c>
      <c r="D364" s="14" t="s">
        <v>927</v>
      </c>
      <c r="E364">
        <f>SUMIF(F:F,values[[#This Row],[Column1]],B:B)</f>
        <v>394078</v>
      </c>
      <c r="F364" t="s">
        <v>642</v>
      </c>
      <c r="G364" s="23"/>
      <c r="H364" t="s">
        <v>586</v>
      </c>
      <c r="I364" t="s">
        <v>587</v>
      </c>
      <c r="K364" s="18" t="s">
        <v>4</v>
      </c>
      <c r="M364" t="s">
        <v>4</v>
      </c>
      <c r="R364" s="21" t="s">
        <v>659</v>
      </c>
      <c r="S364" s="19" t="s">
        <v>76</v>
      </c>
      <c r="T364" s="13" t="s">
        <v>114</v>
      </c>
      <c r="W364" t="s">
        <v>90</v>
      </c>
    </row>
    <row r="365" spans="1:23" hidden="1" x14ac:dyDescent="0.3">
      <c r="A365" s="16" t="s">
        <v>252</v>
      </c>
      <c r="B365" s="16">
        <v>23</v>
      </c>
      <c r="C365" s="16">
        <f>SUMIF(D:D,values[[#This Row],[Category]],B:B)</f>
        <v>81</v>
      </c>
      <c r="D365" s="16" t="s">
        <v>497</v>
      </c>
      <c r="E365">
        <f>SUMIF(F:F,values[[#This Row],[Column1]],B:B)</f>
        <v>1026</v>
      </c>
      <c r="F365" t="s">
        <v>959</v>
      </c>
      <c r="G365" s="23"/>
      <c r="H365" t="s">
        <v>549</v>
      </c>
      <c r="I365" t="s">
        <v>647</v>
      </c>
      <c r="K365" s="18" t="s">
        <v>4</v>
      </c>
      <c r="M365" t="s">
        <v>4</v>
      </c>
      <c r="S365" s="19" t="s">
        <v>76</v>
      </c>
      <c r="T365" s="11" t="s">
        <v>396</v>
      </c>
    </row>
    <row r="366" spans="1:23" hidden="1" x14ac:dyDescent="0.3">
      <c r="A366" s="16" t="s">
        <v>258</v>
      </c>
      <c r="B366" s="16">
        <v>21</v>
      </c>
      <c r="C366" s="16">
        <f>SUMIF(D:D,values[[#This Row],[Category]],B:B)</f>
        <v>81</v>
      </c>
      <c r="D366" s="16" t="s">
        <v>497</v>
      </c>
      <c r="E366">
        <f>SUMIF(F:F,values[[#This Row],[Column1]],B:B)</f>
        <v>1026</v>
      </c>
      <c r="F366" t="s">
        <v>959</v>
      </c>
      <c r="G366" s="23"/>
      <c r="H366" t="s">
        <v>549</v>
      </c>
      <c r="I366" t="s">
        <v>647</v>
      </c>
      <c r="K366" s="18" t="s">
        <v>4</v>
      </c>
      <c r="M366" t="s">
        <v>4</v>
      </c>
      <c r="S366" s="19" t="s">
        <v>76</v>
      </c>
      <c r="T366" s="11" t="s">
        <v>397</v>
      </c>
    </row>
    <row r="367" spans="1:23" hidden="1" x14ac:dyDescent="0.3">
      <c r="A367" s="16" t="s">
        <v>277</v>
      </c>
      <c r="B367" s="16">
        <v>9</v>
      </c>
      <c r="C367" s="16">
        <f>SUMIF(D:D,values[[#This Row],[Category]],B:B)</f>
        <v>81</v>
      </c>
      <c r="D367" s="16" t="s">
        <v>497</v>
      </c>
      <c r="E367">
        <f>SUMIF(F:F,values[[#This Row],[Column1]],B:B)</f>
        <v>1026</v>
      </c>
      <c r="F367" t="s">
        <v>959</v>
      </c>
      <c r="G367" s="23"/>
      <c r="H367" t="s">
        <v>549</v>
      </c>
      <c r="I367" t="s">
        <v>647</v>
      </c>
      <c r="K367" s="18" t="s">
        <v>4</v>
      </c>
      <c r="M367" t="s">
        <v>4</v>
      </c>
      <c r="S367" s="19" t="s">
        <v>76</v>
      </c>
      <c r="T367" s="11" t="s">
        <v>406</v>
      </c>
    </row>
    <row r="368" spans="1:23" hidden="1" x14ac:dyDescent="0.3">
      <c r="A368" s="16" t="s">
        <v>266</v>
      </c>
      <c r="B368" s="16">
        <v>6</v>
      </c>
      <c r="C368" s="16">
        <f>SUMIF(D:D,values[[#This Row],[Category]],B:B)</f>
        <v>81</v>
      </c>
      <c r="D368" s="16" t="s">
        <v>497</v>
      </c>
      <c r="E368">
        <f>SUMIF(F:F,values[[#This Row],[Column1]],B:B)</f>
        <v>1026</v>
      </c>
      <c r="F368" t="s">
        <v>959</v>
      </c>
      <c r="G368" s="23"/>
      <c r="H368" t="s">
        <v>549</v>
      </c>
      <c r="I368" t="s">
        <v>647</v>
      </c>
      <c r="K368" s="18" t="s">
        <v>4</v>
      </c>
      <c r="M368" t="s">
        <v>4</v>
      </c>
      <c r="S368" s="19" t="s">
        <v>76</v>
      </c>
      <c r="T368" s="11" t="s">
        <v>115</v>
      </c>
    </row>
    <row r="369" spans="1:21" hidden="1" x14ac:dyDescent="0.3">
      <c r="A369" s="16" t="s">
        <v>251</v>
      </c>
      <c r="B369" s="16">
        <v>5</v>
      </c>
      <c r="C369" s="16">
        <f>SUMIF(D:D,values[[#This Row],[Category]],B:B)</f>
        <v>81</v>
      </c>
      <c r="D369" s="16" t="s">
        <v>497</v>
      </c>
      <c r="E369">
        <f>SUMIF(F:F,values[[#This Row],[Column1]],B:B)</f>
        <v>1026</v>
      </c>
      <c r="F369" t="s">
        <v>959</v>
      </c>
      <c r="G369" s="23"/>
      <c r="H369" t="s">
        <v>549</v>
      </c>
      <c r="I369" t="s">
        <v>647</v>
      </c>
      <c r="K369" s="18" t="s">
        <v>4</v>
      </c>
      <c r="M369" t="s">
        <v>4</v>
      </c>
      <c r="S369" s="19" t="s">
        <v>76</v>
      </c>
      <c r="T369" s="11" t="s">
        <v>116</v>
      </c>
    </row>
    <row r="370" spans="1:21" hidden="1" x14ac:dyDescent="0.3">
      <c r="A370" s="16" t="s">
        <v>265</v>
      </c>
      <c r="B370" s="16">
        <v>3</v>
      </c>
      <c r="C370" s="16">
        <f>SUMIF(D:D,values[[#This Row],[Category]],B:B)</f>
        <v>81</v>
      </c>
      <c r="D370" s="16" t="s">
        <v>497</v>
      </c>
      <c r="E370">
        <f>SUMIF(F:F,values[[#This Row],[Column1]],B:B)</f>
        <v>1026</v>
      </c>
      <c r="F370" t="s">
        <v>959</v>
      </c>
      <c r="G370" s="23"/>
      <c r="H370" t="s">
        <v>549</v>
      </c>
      <c r="I370" t="s">
        <v>647</v>
      </c>
      <c r="K370" s="18" t="s">
        <v>4</v>
      </c>
      <c r="M370" t="s">
        <v>4</v>
      </c>
      <c r="S370" s="19" t="s">
        <v>76</v>
      </c>
      <c r="T370" s="11" t="s">
        <v>402</v>
      </c>
    </row>
    <row r="371" spans="1:21" hidden="1" x14ac:dyDescent="0.3">
      <c r="A371" s="16" t="s">
        <v>263</v>
      </c>
      <c r="B371" s="16">
        <v>3</v>
      </c>
      <c r="C371" s="16">
        <f>SUMIF(D:D,values[[#This Row],[Category]],B:B)</f>
        <v>81</v>
      </c>
      <c r="D371" s="16" t="s">
        <v>497</v>
      </c>
      <c r="E371">
        <f>SUMIF(F:F,values[[#This Row],[Column1]],B:B)</f>
        <v>1026</v>
      </c>
      <c r="F371" t="s">
        <v>959</v>
      </c>
      <c r="G371" s="23"/>
      <c r="H371" t="s">
        <v>549</v>
      </c>
      <c r="I371" t="s">
        <v>647</v>
      </c>
      <c r="K371" s="18" t="s">
        <v>4</v>
      </c>
      <c r="M371" t="s">
        <v>4</v>
      </c>
      <c r="S371" s="19" t="s">
        <v>76</v>
      </c>
      <c r="T371" s="11" t="s">
        <v>400</v>
      </c>
    </row>
    <row r="372" spans="1:21" hidden="1" x14ac:dyDescent="0.3">
      <c r="A372" s="16" t="s">
        <v>267</v>
      </c>
      <c r="B372" s="16">
        <v>3</v>
      </c>
      <c r="C372" s="16">
        <f>SUMIF(D:D,values[[#This Row],[Category]],B:B)</f>
        <v>81</v>
      </c>
      <c r="D372" s="16" t="s">
        <v>497</v>
      </c>
      <c r="E372">
        <f>SUMIF(F:F,values[[#This Row],[Column1]],B:B)</f>
        <v>1026</v>
      </c>
      <c r="F372" t="s">
        <v>959</v>
      </c>
      <c r="G372" s="23"/>
      <c r="H372" t="s">
        <v>549</v>
      </c>
      <c r="I372" t="s">
        <v>647</v>
      </c>
      <c r="K372" s="18" t="s">
        <v>4</v>
      </c>
      <c r="M372" t="s">
        <v>4</v>
      </c>
      <c r="S372" s="19" t="s">
        <v>76</v>
      </c>
      <c r="T372" s="11" t="s">
        <v>403</v>
      </c>
    </row>
    <row r="373" spans="1:21" hidden="1" x14ac:dyDescent="0.3">
      <c r="A373" s="16" t="s">
        <v>361</v>
      </c>
      <c r="B373" s="16">
        <v>1</v>
      </c>
      <c r="C373" s="16">
        <f>SUMIF(D:D,values[[#This Row],[Category]],B:B)</f>
        <v>81</v>
      </c>
      <c r="D373" s="16" t="s">
        <v>497</v>
      </c>
      <c r="E373">
        <f>SUMIF(F:F,values[[#This Row],[Column1]],B:B)</f>
        <v>1026</v>
      </c>
      <c r="F373" t="s">
        <v>959</v>
      </c>
      <c r="G373" s="23"/>
      <c r="H373" t="s">
        <v>549</v>
      </c>
      <c r="I373" t="s">
        <v>647</v>
      </c>
      <c r="K373" s="18" t="s">
        <v>4</v>
      </c>
      <c r="M373" t="s">
        <v>4</v>
      </c>
      <c r="S373" s="19" t="s">
        <v>76</v>
      </c>
      <c r="T373" s="11" t="s">
        <v>119</v>
      </c>
    </row>
    <row r="374" spans="1:21" hidden="1" x14ac:dyDescent="0.3">
      <c r="A374" s="16" t="s">
        <v>262</v>
      </c>
      <c r="B374" s="16">
        <v>1</v>
      </c>
      <c r="C374" s="16">
        <f>SUMIF(D:D,values[[#This Row],[Category]],B:B)</f>
        <v>81</v>
      </c>
      <c r="D374" s="16" t="s">
        <v>497</v>
      </c>
      <c r="E374">
        <f>SUMIF(F:F,values[[#This Row],[Column1]],B:B)</f>
        <v>1026</v>
      </c>
      <c r="F374" t="s">
        <v>959</v>
      </c>
      <c r="G374" s="23"/>
      <c r="H374" t="s">
        <v>549</v>
      </c>
      <c r="I374" t="s">
        <v>647</v>
      </c>
      <c r="K374" s="18" t="s">
        <v>4</v>
      </c>
      <c r="M374" t="s">
        <v>4</v>
      </c>
      <c r="S374" s="19" t="s">
        <v>76</v>
      </c>
      <c r="T374" s="11" t="s">
        <v>399</v>
      </c>
    </row>
    <row r="375" spans="1:21" hidden="1" x14ac:dyDescent="0.3">
      <c r="A375" s="16" t="s">
        <v>319</v>
      </c>
      <c r="B375" s="16">
        <v>1</v>
      </c>
      <c r="C375" s="16">
        <f>SUMIF(D:D,values[[#This Row],[Category]],B:B)</f>
        <v>81</v>
      </c>
      <c r="D375" s="16" t="s">
        <v>497</v>
      </c>
      <c r="E375">
        <f>SUMIF(F:F,values[[#This Row],[Column1]],B:B)</f>
        <v>1026</v>
      </c>
      <c r="F375" t="s">
        <v>959</v>
      </c>
      <c r="G375" s="23"/>
      <c r="H375" t="s">
        <v>549</v>
      </c>
      <c r="I375" t="s">
        <v>647</v>
      </c>
      <c r="K375" s="18" t="s">
        <v>4</v>
      </c>
      <c r="M375" t="s">
        <v>4</v>
      </c>
      <c r="S375" s="19" t="s">
        <v>76</v>
      </c>
      <c r="T375" s="11" t="s">
        <v>410</v>
      </c>
    </row>
    <row r="376" spans="1:21" hidden="1" x14ac:dyDescent="0.3">
      <c r="A376" s="16" t="s">
        <v>264</v>
      </c>
      <c r="B376" s="16">
        <v>1</v>
      </c>
      <c r="C376" s="16">
        <f>SUMIF(D:D,values[[#This Row],[Category]],B:B)</f>
        <v>81</v>
      </c>
      <c r="D376" s="16" t="s">
        <v>497</v>
      </c>
      <c r="E376">
        <f>SUMIF(F:F,values[[#This Row],[Column1]],B:B)</f>
        <v>1026</v>
      </c>
      <c r="F376" t="s">
        <v>959</v>
      </c>
      <c r="G376" s="23"/>
      <c r="H376" t="s">
        <v>549</v>
      </c>
      <c r="I376" t="s">
        <v>647</v>
      </c>
      <c r="K376" s="18" t="s">
        <v>4</v>
      </c>
      <c r="M376" t="s">
        <v>4</v>
      </c>
      <c r="S376" s="19" t="s">
        <v>76</v>
      </c>
      <c r="T376" s="11" t="s">
        <v>401</v>
      </c>
    </row>
    <row r="377" spans="1:21" hidden="1" x14ac:dyDescent="0.3">
      <c r="A377" s="16" t="s">
        <v>333</v>
      </c>
      <c r="B377" s="16">
        <v>1</v>
      </c>
      <c r="C377" s="16">
        <f>SUMIF(D:D,values[[#This Row],[Category]],B:B)</f>
        <v>81</v>
      </c>
      <c r="D377" s="16" t="s">
        <v>497</v>
      </c>
      <c r="E377">
        <f>SUMIF(F:F,values[[#This Row],[Column1]],B:B)</f>
        <v>1026</v>
      </c>
      <c r="F377" t="s">
        <v>959</v>
      </c>
      <c r="G377" s="23"/>
      <c r="H377" t="s">
        <v>549</v>
      </c>
      <c r="I377" t="s">
        <v>647</v>
      </c>
      <c r="K377" s="18" t="s">
        <v>4</v>
      </c>
      <c r="M377" t="s">
        <v>4</v>
      </c>
      <c r="S377" s="19" t="s">
        <v>76</v>
      </c>
      <c r="T377" s="11" t="s">
        <v>411</v>
      </c>
    </row>
    <row r="378" spans="1:21" hidden="1" x14ac:dyDescent="0.3">
      <c r="A378" s="16" t="s">
        <v>291</v>
      </c>
      <c r="B378" s="16">
        <v>1</v>
      </c>
      <c r="C378" s="16">
        <f>SUMIF(D:D,values[[#This Row],[Category]],B:B)</f>
        <v>81</v>
      </c>
      <c r="D378" s="16" t="s">
        <v>497</v>
      </c>
      <c r="E378">
        <f>SUMIF(F:F,values[[#This Row],[Column1]],B:B)</f>
        <v>1026</v>
      </c>
      <c r="F378" t="s">
        <v>959</v>
      </c>
      <c r="G378" s="23"/>
      <c r="H378" t="s">
        <v>549</v>
      </c>
      <c r="I378" t="s">
        <v>647</v>
      </c>
      <c r="K378" s="18" t="s">
        <v>4</v>
      </c>
      <c r="M378" t="s">
        <v>4</v>
      </c>
      <c r="S378" s="19" t="s">
        <v>76</v>
      </c>
      <c r="T378" s="11" t="s">
        <v>407</v>
      </c>
    </row>
    <row r="379" spans="1:21" hidden="1" x14ac:dyDescent="0.3">
      <c r="A379" s="16" t="s">
        <v>268</v>
      </c>
      <c r="B379" s="16">
        <v>1</v>
      </c>
      <c r="C379" s="16">
        <f>SUMIF(D:D,values[[#This Row],[Category]],B:B)</f>
        <v>81</v>
      </c>
      <c r="D379" s="16" t="s">
        <v>497</v>
      </c>
      <c r="E379">
        <f>SUMIF(F:F,values[[#This Row],[Column1]],B:B)</f>
        <v>1026</v>
      </c>
      <c r="F379" t="s">
        <v>959</v>
      </c>
      <c r="G379" s="23"/>
      <c r="H379" t="s">
        <v>549</v>
      </c>
      <c r="I379" t="s">
        <v>647</v>
      </c>
      <c r="K379" s="18" t="s">
        <v>4</v>
      </c>
      <c r="M379" t="s">
        <v>4</v>
      </c>
      <c r="S379" s="19" t="s">
        <v>76</v>
      </c>
      <c r="T379" s="11" t="s">
        <v>404</v>
      </c>
    </row>
    <row r="380" spans="1:21" hidden="1" x14ac:dyDescent="0.3">
      <c r="A380" s="16" t="s">
        <v>261</v>
      </c>
      <c r="B380" s="16">
        <v>1</v>
      </c>
      <c r="C380" s="16">
        <f>SUMIF(D:D,values[[#This Row],[Category]],B:B)</f>
        <v>81</v>
      </c>
      <c r="D380" s="16" t="s">
        <v>497</v>
      </c>
      <c r="E380">
        <f>SUMIF(F:F,values[[#This Row],[Column1]],B:B)</f>
        <v>1026</v>
      </c>
      <c r="F380" t="s">
        <v>959</v>
      </c>
      <c r="G380" s="23"/>
      <c r="H380" t="s">
        <v>549</v>
      </c>
      <c r="I380" t="s">
        <v>647</v>
      </c>
      <c r="K380" s="18" t="s">
        <v>4</v>
      </c>
      <c r="M380" t="s">
        <v>4</v>
      </c>
      <c r="S380" s="19" t="s">
        <v>76</v>
      </c>
      <c r="T380" s="11" t="s">
        <v>398</v>
      </c>
    </row>
    <row r="381" spans="1:21" hidden="1" x14ac:dyDescent="0.3">
      <c r="A381" s="17" t="s">
        <v>877</v>
      </c>
      <c r="B381" s="17">
        <v>113</v>
      </c>
      <c r="C381" s="17">
        <f>SUMIF(D:D,values[[#This Row],[Category]],B:B)</f>
        <v>115</v>
      </c>
      <c r="D381" s="17" t="s">
        <v>879</v>
      </c>
      <c r="E381">
        <f>SUMIF(F:F,values[[#This Row],[Column1]],B:B)</f>
        <v>1026</v>
      </c>
      <c r="F381" t="s">
        <v>959</v>
      </c>
      <c r="G381" s="23" t="s">
        <v>590</v>
      </c>
      <c r="H381" t="s">
        <v>551</v>
      </c>
      <c r="K381" s="18" t="s">
        <v>4</v>
      </c>
      <c r="M381" t="s">
        <v>4</v>
      </c>
      <c r="S381" s="19" t="s">
        <v>77</v>
      </c>
      <c r="T381" s="13" t="s">
        <v>644</v>
      </c>
    </row>
    <row r="382" spans="1:21" hidden="1" x14ac:dyDescent="0.3">
      <c r="A382" s="14" t="s">
        <v>539</v>
      </c>
      <c r="B382" s="14">
        <v>812</v>
      </c>
      <c r="C382" s="14">
        <f>SUMIF(D:D,values[[#This Row],[Category]],B:B)</f>
        <v>812</v>
      </c>
      <c r="D382" s="14" t="s">
        <v>540</v>
      </c>
      <c r="E382">
        <f>SUMIF(F:F,values[[#This Row],[Column1]],B:B)</f>
        <v>1026</v>
      </c>
      <c r="F382" t="s">
        <v>959</v>
      </c>
      <c r="G382" s="23"/>
      <c r="H382" t="s">
        <v>621</v>
      </c>
      <c r="I382" t="s">
        <v>541</v>
      </c>
      <c r="K382" s="18" t="s">
        <v>4</v>
      </c>
      <c r="M382" t="s">
        <v>4</v>
      </c>
      <c r="S382" s="19" t="s">
        <v>76</v>
      </c>
      <c r="T382" s="13" t="s">
        <v>114</v>
      </c>
    </row>
    <row r="383" spans="1:21" hidden="1" x14ac:dyDescent="0.3">
      <c r="A383" s="14" t="s">
        <v>931</v>
      </c>
      <c r="B383" s="14">
        <v>10</v>
      </c>
      <c r="C383" s="14">
        <f>SUMIF(D:D,values[[#This Row],[Category]],B:B)</f>
        <v>10</v>
      </c>
      <c r="D383" s="14" t="s">
        <v>929</v>
      </c>
      <c r="E383">
        <f>SUMIF(F:F,values[[#This Row],[Column1]],B:B)</f>
        <v>1026</v>
      </c>
      <c r="F383" t="s">
        <v>959</v>
      </c>
      <c r="G383" s="23">
        <v>859</v>
      </c>
      <c r="H383" t="s">
        <v>586</v>
      </c>
      <c r="I383" t="s">
        <v>930</v>
      </c>
      <c r="K383" s="18" t="s">
        <v>4</v>
      </c>
      <c r="M383" t="s">
        <v>4</v>
      </c>
      <c r="S383" s="19" t="s">
        <v>76</v>
      </c>
      <c r="T383" s="13" t="s">
        <v>114</v>
      </c>
      <c r="U383" s="11" t="s">
        <v>109</v>
      </c>
    </row>
    <row r="384" spans="1:21" hidden="1" x14ac:dyDescent="0.3">
      <c r="A384" s="14" t="s">
        <v>302</v>
      </c>
      <c r="B384" s="14">
        <v>1</v>
      </c>
      <c r="C384" s="14">
        <f>SUMIF(D:D,values[[#This Row],[Category]],B:B)</f>
        <v>1</v>
      </c>
      <c r="D384" s="14" t="s">
        <v>609</v>
      </c>
      <c r="E384">
        <f>SUMIF(F:F,values[[#This Row],[Column1]],B:B)</f>
        <v>1026</v>
      </c>
      <c r="F384" t="s">
        <v>959</v>
      </c>
      <c r="G384" s="23" t="s">
        <v>608</v>
      </c>
      <c r="H384" t="s">
        <v>586</v>
      </c>
      <c r="K384" s="18" t="s">
        <v>4</v>
      </c>
      <c r="M384" t="s">
        <v>4</v>
      </c>
      <c r="Q384" s="21" t="s">
        <v>672</v>
      </c>
      <c r="S384" s="19" t="s">
        <v>76</v>
      </c>
      <c r="T384" s="11" t="s">
        <v>396</v>
      </c>
      <c r="U384" t="s">
        <v>141</v>
      </c>
    </row>
    <row r="385" spans="1:23" hidden="1" x14ac:dyDescent="0.3">
      <c r="A385" s="14" t="s">
        <v>727</v>
      </c>
      <c r="B385" s="14">
        <v>7</v>
      </c>
      <c r="C385" s="14">
        <f>SUMIF(D:D,values[[#This Row],[Category]],B:B)</f>
        <v>7</v>
      </c>
      <c r="D385" s="14" t="s">
        <v>726</v>
      </c>
      <c r="E385">
        <f>SUMIF(F:F,values[[#This Row],[Column1]],B:B)</f>
        <v>1026</v>
      </c>
      <c r="F385" t="s">
        <v>959</v>
      </c>
      <c r="G385" s="23" t="s">
        <v>724</v>
      </c>
      <c r="H385" t="s">
        <v>621</v>
      </c>
      <c r="K385" s="18" t="s">
        <v>4</v>
      </c>
      <c r="M385" t="s">
        <v>4</v>
      </c>
      <c r="Q385" s="21" t="s">
        <v>673</v>
      </c>
      <c r="S385" s="19" t="s">
        <v>76</v>
      </c>
      <c r="T385" s="13" t="s">
        <v>112</v>
      </c>
      <c r="U385" t="s">
        <v>140</v>
      </c>
    </row>
    <row r="386" spans="1:23" hidden="1" x14ac:dyDescent="0.3">
      <c r="A386" s="16" t="s">
        <v>345</v>
      </c>
      <c r="B386" s="16">
        <v>2</v>
      </c>
      <c r="C386" s="16">
        <f>SUMIF(D:D,values[[#This Row],[Category]],B:B)</f>
        <v>2</v>
      </c>
      <c r="D386" s="16" t="s">
        <v>489</v>
      </c>
      <c r="E386">
        <f>SUMIF(F:F,values[[#This Row],[Column1]],B:B)</f>
        <v>1026</v>
      </c>
      <c r="F386" t="s">
        <v>959</v>
      </c>
      <c r="G386" s="23"/>
      <c r="H386" t="s">
        <v>549</v>
      </c>
      <c r="I386" t="s">
        <v>620</v>
      </c>
      <c r="K386" s="18" t="s">
        <v>4</v>
      </c>
      <c r="M386" t="s">
        <v>4</v>
      </c>
      <c r="Q386" s="21" t="s">
        <v>673</v>
      </c>
      <c r="S386" s="19" t="s">
        <v>76</v>
      </c>
      <c r="T386" s="11" t="s">
        <v>404</v>
      </c>
      <c r="U386" t="s">
        <v>143</v>
      </c>
    </row>
    <row r="387" spans="1:23" hidden="1" x14ac:dyDescent="0.3">
      <c r="A387" s="14" t="s">
        <v>260</v>
      </c>
      <c r="B387" s="14">
        <v>1</v>
      </c>
      <c r="C387" s="14">
        <f>SUMIF(D:D,values[[#This Row],[Category]],B:B)</f>
        <v>1</v>
      </c>
      <c r="D387" s="14" t="s">
        <v>457</v>
      </c>
      <c r="E387">
        <f>SUMIF(F:F,values[[#This Row],[Column1]],B:B)</f>
        <v>1</v>
      </c>
      <c r="F387" t="s">
        <v>970</v>
      </c>
      <c r="G387" s="23" t="s">
        <v>610</v>
      </c>
      <c r="H387" t="s">
        <v>586</v>
      </c>
      <c r="K387" s="18" t="s">
        <v>4</v>
      </c>
      <c r="M387" t="s">
        <v>4</v>
      </c>
      <c r="P387" t="s">
        <v>4</v>
      </c>
      <c r="S387" s="19" t="s">
        <v>76</v>
      </c>
      <c r="T387" s="13" t="s">
        <v>112</v>
      </c>
    </row>
    <row r="388" spans="1:23" hidden="1" x14ac:dyDescent="0.3">
      <c r="A388" s="14" t="s">
        <v>517</v>
      </c>
      <c r="B388" s="14">
        <v>1</v>
      </c>
      <c r="C388" s="14">
        <f>SUMIF(D:D,values[[#This Row],[Category]],B:B)</f>
        <v>1</v>
      </c>
      <c r="D388" s="14" t="s">
        <v>935</v>
      </c>
      <c r="E388">
        <f>SUMIF(F:F,values[[#This Row],[Column1]],B:B)</f>
        <v>1</v>
      </c>
      <c r="F388" t="s">
        <v>935</v>
      </c>
      <c r="G388" s="23"/>
      <c r="H388" t="s">
        <v>549</v>
      </c>
      <c r="I388" t="s">
        <v>936</v>
      </c>
      <c r="R388" s="21" t="s">
        <v>659</v>
      </c>
      <c r="S388" s="20" t="s">
        <v>81</v>
      </c>
      <c r="W388" t="s">
        <v>90</v>
      </c>
    </row>
    <row r="389" spans="1:23" hidden="1" x14ac:dyDescent="0.3">
      <c r="A389" s="17" t="s">
        <v>215</v>
      </c>
      <c r="B389" s="17">
        <v>1183</v>
      </c>
      <c r="C389" s="17">
        <f>SUMIF(D:D,values[[#This Row],[Category]],B:B)</f>
        <v>2429</v>
      </c>
      <c r="D389" s="17" t="s">
        <v>513</v>
      </c>
      <c r="E389">
        <f>SUMIF(F:F,values[[#This Row],[Column1]],B:B)</f>
        <v>2448</v>
      </c>
      <c r="F389" t="s">
        <v>961</v>
      </c>
      <c r="G389" s="23" t="s">
        <v>416</v>
      </c>
      <c r="H389" t="s">
        <v>551</v>
      </c>
      <c r="S389" s="20" t="s">
        <v>81</v>
      </c>
    </row>
    <row r="390" spans="1:23" hidden="1" x14ac:dyDescent="0.3">
      <c r="A390" s="17" t="s">
        <v>212</v>
      </c>
      <c r="B390" s="17">
        <v>967</v>
      </c>
      <c r="C390" s="17">
        <f>SUMIF(D:D,values[[#This Row],[Category]],B:B)</f>
        <v>2429</v>
      </c>
      <c r="D390" s="17" t="s">
        <v>513</v>
      </c>
      <c r="E390">
        <f>SUMIF(F:F,values[[#This Row],[Column1]],B:B)</f>
        <v>2448</v>
      </c>
      <c r="F390" t="s">
        <v>961</v>
      </c>
      <c r="G390" s="23" t="s">
        <v>416</v>
      </c>
      <c r="H390" t="s">
        <v>551</v>
      </c>
      <c r="S390" s="20" t="s">
        <v>78</v>
      </c>
    </row>
    <row r="391" spans="1:23" hidden="1" x14ac:dyDescent="0.3">
      <c r="A391" s="17" t="s">
        <v>208</v>
      </c>
      <c r="B391" s="17">
        <v>146</v>
      </c>
      <c r="C391" s="17">
        <f>SUMIF(D:D,values[[#This Row],[Category]],B:B)</f>
        <v>2429</v>
      </c>
      <c r="D391" s="17" t="s">
        <v>513</v>
      </c>
      <c r="E391">
        <f>SUMIF(F:F,values[[#This Row],[Column1]],B:B)</f>
        <v>2448</v>
      </c>
      <c r="F391" t="s">
        <v>961</v>
      </c>
      <c r="G391" s="23" t="s">
        <v>416</v>
      </c>
      <c r="H391" t="s">
        <v>551</v>
      </c>
      <c r="S391" s="20" t="s">
        <v>377</v>
      </c>
    </row>
    <row r="392" spans="1:23" hidden="1" x14ac:dyDescent="0.3">
      <c r="A392" s="17" t="s">
        <v>214</v>
      </c>
      <c r="B392" s="17">
        <v>133</v>
      </c>
      <c r="C392" s="17">
        <f>SUMIF(D:D,values[[#This Row],[Category]],B:B)</f>
        <v>2429</v>
      </c>
      <c r="D392" s="17" t="s">
        <v>513</v>
      </c>
      <c r="E392">
        <f>SUMIF(F:F,values[[#This Row],[Column1]],B:B)</f>
        <v>2448</v>
      </c>
      <c r="F392" t="s">
        <v>961</v>
      </c>
      <c r="G392" s="23" t="s">
        <v>416</v>
      </c>
      <c r="H392" t="s">
        <v>551</v>
      </c>
      <c r="S392" s="20" t="s">
        <v>378</v>
      </c>
    </row>
    <row r="393" spans="1:23" hidden="1" x14ac:dyDescent="0.3">
      <c r="A393" s="17" t="s">
        <v>934</v>
      </c>
      <c r="B393" s="17">
        <v>19</v>
      </c>
      <c r="C393" s="17">
        <f>SUMIF(D:D,values[[#This Row],[Category]],B:B)</f>
        <v>19</v>
      </c>
      <c r="D393" s="17" t="s">
        <v>508</v>
      </c>
      <c r="E393">
        <f>SUMIF(F:F,values[[#This Row],[Column1]],B:B)</f>
        <v>2448</v>
      </c>
      <c r="F393" t="s">
        <v>961</v>
      </c>
      <c r="G393" s="23" t="s">
        <v>416</v>
      </c>
      <c r="H393" t="s">
        <v>551</v>
      </c>
      <c r="R393" s="21" t="s">
        <v>659</v>
      </c>
      <c r="S393" s="20" t="s">
        <v>81</v>
      </c>
      <c r="W393" t="s">
        <v>90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93AF4-9DC7-4BFF-B9BF-E836EA1C1984}">
  <dimension ref="B1:F8"/>
  <sheetViews>
    <sheetView tabSelected="1" workbookViewId="0">
      <selection activeCell="E14" sqref="E14"/>
    </sheetView>
  </sheetViews>
  <sheetFormatPr defaultRowHeight="14.4" x14ac:dyDescent="0.3"/>
  <cols>
    <col min="2" max="2" width="24" customWidth="1"/>
    <col min="3" max="3" width="10.88671875" customWidth="1"/>
    <col min="5" max="5" width="39.33203125" customWidth="1"/>
  </cols>
  <sheetData>
    <row r="1" spans="2:6" x14ac:dyDescent="0.3">
      <c r="E1" t="s">
        <v>940</v>
      </c>
      <c r="F1" t="s">
        <v>941</v>
      </c>
    </row>
    <row r="2" spans="2:6" x14ac:dyDescent="0.3">
      <c r="B2" s="15" t="s">
        <v>937</v>
      </c>
      <c r="C2" s="15">
        <f>SUMIF('Full analysis'!H:H,"",'Full analysis'!B:B)</f>
        <v>18915079</v>
      </c>
      <c r="E2" t="s">
        <v>938</v>
      </c>
    </row>
    <row r="3" spans="2:6" x14ac:dyDescent="0.3">
      <c r="B3" s="17" t="s">
        <v>551</v>
      </c>
      <c r="C3" s="17">
        <f>SUMIF('Full analysis'!H:H,'Error category counts'!B3,'Full analysis'!B:B)</f>
        <v>966681</v>
      </c>
      <c r="E3" t="s">
        <v>939</v>
      </c>
      <c r="F3" t="s">
        <v>942</v>
      </c>
    </row>
    <row r="4" spans="2:6" x14ac:dyDescent="0.3">
      <c r="B4" s="16" t="s">
        <v>549</v>
      </c>
      <c r="C4" s="16">
        <f>SUMIF('Full analysis'!H:H,'Error category counts'!B4,'Full analysis'!B:B)</f>
        <v>297656</v>
      </c>
      <c r="E4" t="s">
        <v>943</v>
      </c>
      <c r="F4" t="s">
        <v>945</v>
      </c>
    </row>
    <row r="5" spans="2:6" x14ac:dyDescent="0.3">
      <c r="B5" s="14" t="s">
        <v>586</v>
      </c>
      <c r="C5" s="14">
        <f>SUMIF('Full analysis'!H:H,'Error category counts'!B5,'Full analysis'!B:B)</f>
        <v>252572</v>
      </c>
      <c r="E5" t="s">
        <v>944</v>
      </c>
      <c r="F5" t="s">
        <v>946</v>
      </c>
    </row>
    <row r="6" spans="2:6" x14ac:dyDescent="0.3">
      <c r="B6" s="14" t="s">
        <v>621</v>
      </c>
      <c r="C6" s="14">
        <f>SUMIF('Full analysis'!H:H,'Error category counts'!B6,'Full analysis'!B:B)</f>
        <v>4319</v>
      </c>
      <c r="E6" t="s">
        <v>947</v>
      </c>
      <c r="F6" t="s">
        <v>948</v>
      </c>
    </row>
    <row r="8" spans="2:6" x14ac:dyDescent="0.3">
      <c r="B8" s="10" t="s">
        <v>74</v>
      </c>
      <c r="C8" s="10">
        <f>SUM(C2:C6)</f>
        <v>20436307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I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K L n C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0 D O 0 M N A z s N G H C d r 4 Z u Y h F B g B H Q y S R R K 0 c S 7 N K S k t S r V L z d N 1 d 7 L R h 3 F t 9 K F + s A M A A A D / / w M A U E s D B B Q A A g A I A A A A I Q C C x n 4 M 8 Q A A A E g B A A A T A A A A R m 9 y b X V s Y X M v U 2 V j d G l v b j E u b W x P w W r D M A y 9 B / o P w r 0 k Y E I T t h 5 W c k o 2 6 G U w m t u y g 5 u q q c G R S y y P h p J / n 4 s Z u 0 w X S e 9 J e k 8 O e 9 a W 4 B B z s U s S d 1 E T n q C 3 n t h B B Q Z 5 l U C I g / V T j w G p 3 X f e 2 N 6 P S J y + a Y N 5 b Y l D 4 1 K x f + n O 3 p i w f p 2 7 R g + a l Y G y i 9 d y v r H I 5 G e D R o + a c a r E O m V 1 z I S E 2 h o / k q t K C a / U 2 5 O m o d o + b z a F h A 9 v G Q 8 8 G 6 z + y v z d E n 5 l M n p b i / q i a A i + 2 / m K I p h s 1 T E M t Z M i d 7 b T G M 8 / S J f G R + T 9 L i J a B H k O D D D e e J H w i 5 c B 3 x N v n / L H 3 r J k q 0 T T v 3 q 7 H w A A A P / / A w B Q S w E C L Q A U A A Y A C A A A A C E A K t 2 q Q N I A A A A 3 A Q A A E w A A A A A A A A A A A A A A A A A A A A A A W 0 N v b n R l b n R f V H l w Z X N d L n h t b F B L A Q I t A B Q A A g A I A A A A I Q C U o u c L r Q A A A P c A A A A S A A A A A A A A A A A A A A A A A A s D A A B D b 2 5 m a W c v U G F j a 2 F n Z S 5 4 b W x Q S w E C L Q A U A A I A C A A A A C E A g s Z + D P E A A A B I A Q A A E w A A A A A A A A A A A A A A A A D o A w A A R m 9 y b X V s Y X M v U 2 V j d G l v b j E u b V B L B Q Y A A A A A A w A D A M I A A A A K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g g A A A A A A A B 4 C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N v d W 5 0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I t M D l U M D g 6 M T c 6 N T g u N z k z O T Q 5 N V o i L z 4 8 R W 5 0 c n k g V H l w Z T 0 i R m l s b E N v b H V t b l R 5 c G V z I i B W Y W x 1 Z T 0 i c 0 J n T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l i O T U 2 O T h h L T U 2 N T k t N G Z j N C 1 h N j V i L T c 2 Z j E z N j J l Y m J m N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V u d H M v Q X V 0 b 1 J l b W 9 2 Z W R D b 2 x 1 b W 5 z M S 5 7 Q 2 9 s d W 1 u M S w w f S Z x d W 9 0 O y w m c X V v d D t T Z W N 0 a W 9 u M S 9 j b 3 V u d H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3 V u d H M v Q X V 0 b 1 J l b W 9 2 Z W R D b 2 x 1 b W 5 z M S 5 7 Q 2 9 s d W 1 u M S w w f S Z x d W 9 0 O y w m c X V v d D t T Z W N 0 a W 9 u M S 9 j b 3 V u d H M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9 1 b n R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2 9 1 b n R z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S S K F 6 Y 4 i a T a 0 l e E 7 h P b + U A A A A A A I A A A A A A B B m A A A A A Q A A I A A A A N K F Y 2 6 5 o U y 3 o y C 9 g a T 2 Q 6 9 O h 8 B A I h R E 1 n x Z B i L Y j 3 B a A A A A A A 6 A A A A A A g A A I A A A A C 1 v J c d C D f r B Y 0 y u C 3 3 0 j O e 6 G s l q T / r 3 K D C R W E 8 U e 8 P U U A A A A N D i Y F Q y u y r f Y T X c y J 2 v 8 2 w S j v c R / 0 X F g 7 Q V W c g + 4 z i W s 8 m D z j L A 1 z Q f v M z 8 1 h E W u r p 1 Q Q U + t S U w q K S W d 8 b L 8 7 k p B j g d C L x q 7 m R r v E M t 9 r 9 J Q A A A A O w X E M o f g j Z K W u / h d s Q v U U y W t A G 5 M 6 n B R h x Y A t J c 3 / 0 + j P Q v 7 J z F f H Y o D o S e g 2 6 K w f 1 Z P c R v 9 E / 8 V Y F M u o 6 A Q M A = < / D a t a M a s h u p > 
</file>

<file path=customXml/itemProps1.xml><?xml version="1.0" encoding="utf-8"?>
<ds:datastoreItem xmlns:ds="http://schemas.openxmlformats.org/officeDocument/2006/customXml" ds:itemID="{3214C0CD-4D94-4D22-8450-C50289D151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SFX stats</vt:lpstr>
      <vt:lpstr>SFX</vt:lpstr>
      <vt:lpstr>Full analysis</vt:lpstr>
      <vt:lpstr>Error category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Morris, Victoria</cp:lastModifiedBy>
  <dcterms:created xsi:type="dcterms:W3CDTF">2015-06-05T18:17:20Z</dcterms:created>
  <dcterms:modified xsi:type="dcterms:W3CDTF">2024-12-17T12:34:03Z</dcterms:modified>
</cp:coreProperties>
</file>