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d.docs.live.net/34d28fbf11a0a344/Desktop/Learning/Business Analytics with Excel Johns Hopkins/"/>
    </mc:Choice>
  </mc:AlternateContent>
  <xr:revisionPtr revIDLastSave="329" documentId="8_{B61810C9-7FCF-4871-80A0-0B98E21B09DC}" xr6:coauthVersionLast="47" xr6:coauthVersionMax="47" xr10:uidLastSave="{EAA322CD-D83F-45FB-A349-553B2049E3CC}"/>
  <bookViews>
    <workbookView xWindow="-120" yWindow="-120" windowWidth="29040" windowHeight="15720" activeTab="2" xr2:uid="{266675D2-F9FA-4E00-BE8F-A2268DDE7875}"/>
  </bookViews>
  <sheets>
    <sheet name="Sheet1" sheetId="3" r:id="rId1"/>
    <sheet name="BN bookstore" sheetId="1" r:id="rId2"/>
    <sheet name="Copy Shop"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7" i="2" l="1"/>
  <c r="B4" i="2"/>
  <c r="B15" i="1"/>
  <c r="B13" i="1"/>
  <c r="B12" i="1"/>
  <c r="B17" i="1" s="1"/>
  <c r="C13" i="1"/>
  <c r="C4" i="2"/>
  <c r="C17" i="1"/>
  <c r="C9" i="2"/>
  <c r="D25" i="2"/>
  <c r="C20" i="1"/>
  <c r="C15" i="1"/>
  <c r="D20" i="2"/>
  <c r="C7" i="2"/>
  <c r="C12" i="1"/>
  <c r="B9" i="2" l="1"/>
  <c r="B25" i="2" s="1"/>
  <c r="B20" i="1"/>
  <c r="E13" i="1" s="1"/>
  <c r="B20" i="2" l="1"/>
  <c r="B27" i="2" l="1"/>
</calcChain>
</file>

<file path=xl/sharedStrings.xml><?xml version="1.0" encoding="utf-8"?>
<sst xmlns="http://schemas.openxmlformats.org/spreadsheetml/2006/main" count="61" uniqueCount="53">
  <si>
    <t>B&amp;N Bookstore</t>
  </si>
  <si>
    <t>Regular Price:</t>
  </si>
  <si>
    <t>Ordered</t>
  </si>
  <si>
    <t>Unit Cost</t>
  </si>
  <si>
    <t>(At Least)</t>
  </si>
  <si>
    <t>Demand</t>
  </si>
  <si>
    <t>(500-4500)</t>
  </si>
  <si>
    <t>Sale Price:</t>
  </si>
  <si>
    <t>Surplus:</t>
  </si>
  <si>
    <t>Way #2:</t>
  </si>
  <si>
    <t>Costs:</t>
  </si>
  <si>
    <t>Revenue:</t>
  </si>
  <si>
    <t>Profit:</t>
  </si>
  <si>
    <t>Order Amount</t>
  </si>
  <si>
    <t>Order Amount:</t>
  </si>
  <si>
    <t>Demand Amount:</t>
  </si>
  <si>
    <t>Copy Shop</t>
  </si>
  <si>
    <t>Copier Rent:</t>
  </si>
  <si>
    <t>per year</t>
  </si>
  <si>
    <t>per copy</t>
  </si>
  <si>
    <t>per month</t>
  </si>
  <si>
    <t>Daily Demand:</t>
  </si>
  <si>
    <t xml:space="preserve">(500-2000) </t>
  </si>
  <si>
    <t>Annual Demand:</t>
  </si>
  <si>
    <t>Copies Made per Year:</t>
  </si>
  <si>
    <t>Number of Copiers Rented:</t>
  </si>
  <si>
    <t>Maximum Copies per Year:</t>
  </si>
  <si>
    <t>Fixed Costs:</t>
  </si>
  <si>
    <t>Variable Costs:</t>
  </si>
  <si>
    <t>Operation Cost:</t>
  </si>
  <si>
    <t>Total Annual Cost:</t>
  </si>
  <si>
    <t>Selling Price:</t>
  </si>
  <si>
    <t>Total Annual Revenue:</t>
  </si>
  <si>
    <t>Number of Copiers</t>
  </si>
  <si>
    <t>Daily Demand</t>
  </si>
  <si>
    <t>Annual Profit: What If</t>
  </si>
  <si>
    <t>Annual Profit:</t>
  </si>
  <si>
    <t>Annual Break-Even:</t>
  </si>
  <si>
    <t>Daily Demand 775 copies</t>
  </si>
  <si>
    <t>Build two-way data tables to show how variations in two quantities jointly affect the value of a formula (explore uncertain demand).
Scenario
B&amp;N Bookstore, with many locations across the United States, places orders for all the latest books and then distributes them to its individual bookstores.  B&amp;N needs a model to help it order the appropriate number of any title.  For example, B&amp;N plans to order a popular new hardback novel, which it will sell for $30.  It can purchase any number of this book from the publisher, but due to quantity discounts, the unit cost for all books it orders depends on the number ordered.  Specifically, if the number ordered is less than 1000, the unit cost is $24.  After each 1000, the unit costs drops: to $23 for at least 1000 copies; to $22.25 for at least 2000; to $21.75 for at least 3000; and to $21.30 (the lowest possible unit cost) for at least 4000.  B&amp;N is very uncertain about the demand for this book – it estimates that demand could be anywhere from 500 to 4500.  Also, as with most hardback novels, this one will eventually come out in paperback.  Therefore, if B&amp;N has any hardbacks left when the paperback comes out, it will put them on sale for $10, at which price it believes all the leftovers will be sold. 
How many copies of this hardback novel should B&amp;N order from the publisher?</t>
  </si>
  <si>
    <t>Scenario
You are thinking of opening a small copy shop. It costs $5000 to rent a copier for a year, and it costs $0.03 per copy to operate the copier. Other fixed costs of running the store will amount to $400 per month. You plan to charge an average of $.10 per copy and the store will be open 365 days per year. Each copier can make up to 100,000 copies per year. You expect that the demand could be anywhere from 500 to 2000 copies per day.</t>
  </si>
  <si>
    <t>Model yearly output</t>
  </si>
  <si>
    <t>How many copies will the shop make per year?</t>
  </si>
  <si>
    <t>Model costs and revenue</t>
  </si>
  <si>
    <t>Find the total annual cost of running the copy shop</t>
  </si>
  <si>
    <t>Find the total annual revenue of the copy shop</t>
  </si>
  <si>
    <t>Investigate how annual profit is affected by the number of copiers rented and daily demand</t>
  </si>
  <si>
    <t>Data Table: Two-Way</t>
  </si>
  <si>
    <t>Analysis</t>
  </si>
  <si>
    <t>Determine daily demand for copies that will allow the shop to break even in one year</t>
  </si>
  <si>
    <t>Break even with 3 copiers and unknown daily demand</t>
  </si>
  <si>
    <t>Graph</t>
  </si>
  <si>
    <t>Profit as a function of number of copiers for various daily demands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</si>
</sst>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_(&quot;$&quot;* #,##0_);_(&quot;$&quot;* \(#,##0\);_(&quot;$&quot;* &quot;-&quot;??_);_(@_)"/>
  </numFmts>
  <fonts count="7" x14ac:knownFonts="1">
    <font>
      <sz val="11"/>
      <color theme="1"/>
      <name val="Calibri"/>
      <family val="2"/>
      <scheme val="minor"/>
    </font>
    <font>
      <sz val="11"/>
      <color theme="1"/>
      <name val="Calibri"/>
      <family val="2"/>
      <scheme val="minor"/>
    </font>
    <font>
      <b/>
      <sz val="15"/>
      <color theme="3"/>
      <name val="Calibri"/>
      <family val="2"/>
      <scheme val="minor"/>
    </font>
    <font>
      <b/>
      <sz val="11"/>
      <color theme="3"/>
      <name val="Calibri"/>
      <family val="2"/>
      <scheme val="minor"/>
    </font>
    <font>
      <b/>
      <sz val="11"/>
      <color theme="1"/>
      <name val="Calibri"/>
      <family val="2"/>
      <scheme val="minor"/>
    </font>
    <font>
      <sz val="11"/>
      <color theme="0"/>
      <name val="Calibri"/>
      <family val="2"/>
      <scheme val="minor"/>
    </font>
    <font>
      <sz val="11"/>
      <color theme="0" tint="-0.249977111117893"/>
      <name val="Calibri"/>
      <family val="2"/>
      <scheme val="minor"/>
    </font>
  </fonts>
  <fills count="4">
    <fill>
      <patternFill patternType="none"/>
    </fill>
    <fill>
      <patternFill patternType="gray125"/>
    </fill>
    <fill>
      <patternFill patternType="solid">
        <fgColor theme="4"/>
      </patternFill>
    </fill>
    <fill>
      <patternFill patternType="solid">
        <fgColor theme="9" tint="0.59999389629810485"/>
        <bgColor indexed="64"/>
      </patternFill>
    </fill>
  </fills>
  <borders count="18">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s>
  <cellStyleXfs count="4">
    <xf numFmtId="0" fontId="0" fillId="0" borderId="0"/>
    <xf numFmtId="44" fontId="1" fillId="0" borderId="0" applyFont="0" applyFill="0" applyBorder="0" applyAlignment="0" applyProtection="0"/>
    <xf numFmtId="0" fontId="2" fillId="0" borderId="1" applyNumberFormat="0" applyFill="0" applyAlignment="0" applyProtection="0"/>
    <xf numFmtId="0" fontId="5" fillId="2" borderId="0" applyNumberFormat="0" applyBorder="0" applyAlignment="0" applyProtection="0"/>
  </cellStyleXfs>
  <cellXfs count="44">
    <xf numFmtId="0" fontId="0" fillId="0" borderId="0" xfId="0"/>
    <xf numFmtId="0" fontId="2" fillId="0" borderId="1" xfId="2"/>
    <xf numFmtId="0" fontId="0" fillId="3" borderId="0" xfId="0" applyFill="1"/>
    <xf numFmtId="44" fontId="0" fillId="0" borderId="0" xfId="1" applyFont="1"/>
    <xf numFmtId="0" fontId="0" fillId="0" borderId="2" xfId="0" applyBorder="1"/>
    <xf numFmtId="0" fontId="0" fillId="0" borderId="2" xfId="0" applyBorder="1" applyAlignment="1">
      <alignment horizontal="center" vertical="center"/>
    </xf>
    <xf numFmtId="44" fontId="0" fillId="0" borderId="2" xfId="1" applyFont="1" applyBorder="1" applyAlignment="1">
      <alignment horizontal="center" vertical="center"/>
    </xf>
    <xf numFmtId="164" fontId="0" fillId="0" borderId="0" xfId="1" applyNumberFormat="1" applyFont="1"/>
    <xf numFmtId="0" fontId="4" fillId="0" borderId="0" xfId="0" applyFont="1"/>
    <xf numFmtId="164" fontId="4" fillId="0" borderId="0" xfId="1" applyNumberFormat="1" applyFont="1"/>
    <xf numFmtId="0" fontId="0" fillId="0" borderId="2" xfId="0" applyBorder="1" applyAlignment="1">
      <alignment textRotation="90"/>
    </xf>
    <xf numFmtId="164" fontId="6" fillId="0" borderId="2" xfId="0" applyNumberFormat="1" applyFont="1" applyBorder="1"/>
    <xf numFmtId="164" fontId="0" fillId="0" borderId="2" xfId="1" applyNumberFormat="1" applyFont="1" applyBorder="1"/>
    <xf numFmtId="0" fontId="4" fillId="0" borderId="2" xfId="0" applyFont="1" applyBorder="1"/>
    <xf numFmtId="0" fontId="4" fillId="0" borderId="0" xfId="0" applyFont="1" applyAlignment="1">
      <alignment horizontal="left" indent="1"/>
    </xf>
    <xf numFmtId="44" fontId="0" fillId="0" borderId="0" xfId="0" applyNumberFormat="1"/>
    <xf numFmtId="0" fontId="3" fillId="0" borderId="1" xfId="2" applyFont="1"/>
    <xf numFmtId="0" fontId="5" fillId="2" borderId="0" xfId="3"/>
    <xf numFmtId="44" fontId="5" fillId="2" borderId="0" xfId="3" applyNumberFormat="1"/>
    <xf numFmtId="44" fontId="6" fillId="0" borderId="0" xfId="0" applyNumberFormat="1" applyFont="1"/>
    <xf numFmtId="0" fontId="6" fillId="0" borderId="2" xfId="0" applyFont="1" applyBorder="1"/>
    <xf numFmtId="0" fontId="0" fillId="0" borderId="9" xfId="0" applyBorder="1"/>
    <xf numFmtId="0" fontId="0" fillId="0" borderId="10" xfId="0" applyBorder="1"/>
    <xf numFmtId="0" fontId="0" fillId="0" borderId="11" xfId="0" applyBorder="1"/>
    <xf numFmtId="164" fontId="0" fillId="0" borderId="11" xfId="1" applyNumberFormat="1" applyFont="1" applyBorder="1"/>
    <xf numFmtId="0" fontId="0" fillId="0" borderId="14" xfId="0" applyBorder="1"/>
    <xf numFmtId="164" fontId="0" fillId="0" borderId="14" xfId="1" applyNumberFormat="1" applyFont="1" applyBorder="1"/>
    <xf numFmtId="164" fontId="0" fillId="0" borderId="15" xfId="1" applyNumberFormat="1" applyFont="1" applyBorder="1"/>
    <xf numFmtId="0" fontId="5" fillId="2" borderId="16" xfId="3" applyBorder="1"/>
    <xf numFmtId="0" fontId="0" fillId="0" borderId="17" xfId="0" applyBorder="1"/>
    <xf numFmtId="0" fontId="2" fillId="0" borderId="0" xfId="2" applyBorder="1" applyAlignment="1">
      <alignment horizontal="center"/>
    </xf>
    <xf numFmtId="0" fontId="4" fillId="0" borderId="2" xfId="0" applyFont="1" applyBorder="1" applyAlignment="1">
      <alignment horizontal="center"/>
    </xf>
    <xf numFmtId="0" fontId="4" fillId="0" borderId="3" xfId="0" applyFont="1" applyBorder="1" applyAlignment="1">
      <alignment horizontal="center" vertical="center" textRotation="90"/>
    </xf>
    <xf numFmtId="0" fontId="4" fillId="0" borderId="4" xfId="0" applyFont="1" applyBorder="1" applyAlignment="1">
      <alignment horizontal="center" vertical="center" textRotation="90"/>
    </xf>
    <xf numFmtId="0" fontId="4" fillId="0" borderId="5" xfId="0" applyFont="1" applyBorder="1" applyAlignment="1">
      <alignment horizontal="center" vertical="center" textRotation="90"/>
    </xf>
    <xf numFmtId="0" fontId="0" fillId="0" borderId="0" xfId="0"/>
    <xf numFmtId="0" fontId="5" fillId="2" borderId="6" xfId="3" applyBorder="1" applyAlignment="1">
      <alignment horizontal="center"/>
    </xf>
    <xf numFmtId="0" fontId="5" fillId="2" borderId="7" xfId="3" applyBorder="1" applyAlignment="1">
      <alignment horizontal="center"/>
    </xf>
    <xf numFmtId="0" fontId="5" fillId="2" borderId="8" xfId="3" applyBorder="1" applyAlignment="1">
      <alignment horizontal="center"/>
    </xf>
    <xf numFmtId="0" fontId="0" fillId="0" borderId="12" xfId="0" applyBorder="1" applyAlignment="1">
      <alignment horizontal="center" vertical="center" textRotation="90" wrapText="1"/>
    </xf>
    <xf numFmtId="0" fontId="0" fillId="0" borderId="13" xfId="0" applyBorder="1" applyAlignment="1">
      <alignment horizontal="center" vertical="center" textRotation="90" wrapText="1"/>
    </xf>
    <xf numFmtId="0" fontId="0" fillId="0" borderId="2" xfId="0" applyBorder="1" applyAlignment="1">
      <alignment horizontal="center"/>
    </xf>
    <xf numFmtId="0" fontId="0" fillId="0" borderId="11" xfId="0" applyBorder="1" applyAlignment="1">
      <alignment horizontal="center"/>
    </xf>
    <xf numFmtId="0" fontId="0" fillId="0" borderId="0" xfId="0" applyAlignment="1">
      <alignment wrapText="1"/>
    </xf>
  </cellXfs>
  <cellStyles count="4">
    <cellStyle name="Accent1" xfId="3" builtinId="29"/>
    <cellStyle name="Currency" xfId="1" builtinId="4"/>
    <cellStyle name="Heading 1" xfId="2"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Copy Shop: Profit by Copiers</a:t>
            </a:r>
            <a:r>
              <a:rPr lang="en-US" baseline="0"/>
              <a:t> vs Demand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'Copy Shop'!$H$20</c:f>
              <c:strCache>
                <c:ptCount val="1"/>
                <c:pt idx="0">
                  <c:v>500</c:v>
                </c:pt>
              </c:strCache>
            </c:strRef>
          </c:tx>
          <c:spPr>
            <a:solidFill>
              <a:schemeClr val="accent1"/>
            </a:solidFill>
            <a:ln>
              <a:noFill/>
            </a:ln>
            <a:effectLst/>
          </c:spPr>
          <c:invertIfNegative val="0"/>
          <c:cat>
            <c:numRef>
              <c:f>'Copy Shop'!$G$21:$G$25</c:f>
              <c:numCache>
                <c:formatCode>General</c:formatCode>
                <c:ptCount val="5"/>
                <c:pt idx="0">
                  <c:v>1</c:v>
                </c:pt>
                <c:pt idx="1">
                  <c:v>2</c:v>
                </c:pt>
                <c:pt idx="2">
                  <c:v>3</c:v>
                </c:pt>
                <c:pt idx="3">
                  <c:v>4</c:v>
                </c:pt>
                <c:pt idx="4">
                  <c:v>5</c:v>
                </c:pt>
              </c:numCache>
            </c:numRef>
          </c:cat>
          <c:val>
            <c:numRef>
              <c:f>'Copy Shop'!$H$21:$H$25</c:f>
              <c:numCache>
                <c:formatCode>_("$"* #,##0_);_("$"* \(#,##0\);_("$"* "-"??_);_(@_)</c:formatCode>
                <c:ptCount val="5"/>
                <c:pt idx="0">
                  <c:v>-2800</c:v>
                </c:pt>
                <c:pt idx="1">
                  <c:v>-2025</c:v>
                </c:pt>
                <c:pt idx="2">
                  <c:v>-7025</c:v>
                </c:pt>
                <c:pt idx="3">
                  <c:v>-12025</c:v>
                </c:pt>
                <c:pt idx="4">
                  <c:v>-17025</c:v>
                </c:pt>
              </c:numCache>
            </c:numRef>
          </c:val>
          <c:extLst>
            <c:ext xmlns:c16="http://schemas.microsoft.com/office/drawing/2014/chart" uri="{C3380CC4-5D6E-409C-BE32-E72D297353CC}">
              <c16:uniqueId val="{00000000-EA4D-4C68-BDF1-A8AEBACC6335}"/>
            </c:ext>
          </c:extLst>
        </c:ser>
        <c:ser>
          <c:idx val="1"/>
          <c:order val="1"/>
          <c:tx>
            <c:strRef>
              <c:f>'Copy Shop'!$I$20</c:f>
              <c:strCache>
                <c:ptCount val="1"/>
                <c:pt idx="0">
                  <c:v>1000</c:v>
                </c:pt>
              </c:strCache>
            </c:strRef>
          </c:tx>
          <c:spPr>
            <a:solidFill>
              <a:schemeClr val="accent2"/>
            </a:solidFill>
            <a:ln>
              <a:noFill/>
            </a:ln>
            <a:effectLst/>
          </c:spPr>
          <c:invertIfNegative val="0"/>
          <c:cat>
            <c:numRef>
              <c:f>'Copy Shop'!$G$21:$G$25</c:f>
              <c:numCache>
                <c:formatCode>General</c:formatCode>
                <c:ptCount val="5"/>
                <c:pt idx="0">
                  <c:v>1</c:v>
                </c:pt>
                <c:pt idx="1">
                  <c:v>2</c:v>
                </c:pt>
                <c:pt idx="2">
                  <c:v>3</c:v>
                </c:pt>
                <c:pt idx="3">
                  <c:v>4</c:v>
                </c:pt>
                <c:pt idx="4">
                  <c:v>5</c:v>
                </c:pt>
              </c:numCache>
            </c:numRef>
          </c:cat>
          <c:val>
            <c:numRef>
              <c:f>'Copy Shop'!$I$21:$I$25</c:f>
              <c:numCache>
                <c:formatCode>_("$"* #,##0_);_("$"* \(#,##0\);_("$"* "-"??_);_(@_)</c:formatCode>
                <c:ptCount val="5"/>
                <c:pt idx="0">
                  <c:v>-2800</c:v>
                </c:pt>
                <c:pt idx="1">
                  <c:v>-800</c:v>
                </c:pt>
                <c:pt idx="2">
                  <c:v>1200</c:v>
                </c:pt>
                <c:pt idx="3">
                  <c:v>750</c:v>
                </c:pt>
                <c:pt idx="4">
                  <c:v>-4250</c:v>
                </c:pt>
              </c:numCache>
            </c:numRef>
          </c:val>
          <c:extLst>
            <c:ext xmlns:c16="http://schemas.microsoft.com/office/drawing/2014/chart" uri="{C3380CC4-5D6E-409C-BE32-E72D297353CC}">
              <c16:uniqueId val="{00000001-EA4D-4C68-BDF1-A8AEBACC6335}"/>
            </c:ext>
          </c:extLst>
        </c:ser>
        <c:ser>
          <c:idx val="2"/>
          <c:order val="2"/>
          <c:tx>
            <c:strRef>
              <c:f>'Copy Shop'!$J$20</c:f>
              <c:strCache>
                <c:ptCount val="1"/>
                <c:pt idx="0">
                  <c:v>1500</c:v>
                </c:pt>
              </c:strCache>
            </c:strRef>
          </c:tx>
          <c:spPr>
            <a:solidFill>
              <a:schemeClr val="accent3"/>
            </a:solidFill>
            <a:ln>
              <a:noFill/>
            </a:ln>
            <a:effectLst/>
          </c:spPr>
          <c:invertIfNegative val="0"/>
          <c:cat>
            <c:numRef>
              <c:f>'Copy Shop'!$G$21:$G$25</c:f>
              <c:numCache>
                <c:formatCode>General</c:formatCode>
                <c:ptCount val="5"/>
                <c:pt idx="0">
                  <c:v>1</c:v>
                </c:pt>
                <c:pt idx="1">
                  <c:v>2</c:v>
                </c:pt>
                <c:pt idx="2">
                  <c:v>3</c:v>
                </c:pt>
                <c:pt idx="3">
                  <c:v>4</c:v>
                </c:pt>
                <c:pt idx="4">
                  <c:v>5</c:v>
                </c:pt>
              </c:numCache>
            </c:numRef>
          </c:cat>
          <c:val>
            <c:numRef>
              <c:f>'Copy Shop'!$J$21:$J$25</c:f>
              <c:numCache>
                <c:formatCode>_("$"* #,##0_);_("$"* \(#,##0\);_("$"* "-"??_);_(@_)</c:formatCode>
                <c:ptCount val="5"/>
                <c:pt idx="0">
                  <c:v>-2800</c:v>
                </c:pt>
                <c:pt idx="1">
                  <c:v>-800</c:v>
                </c:pt>
                <c:pt idx="2">
                  <c:v>1200</c:v>
                </c:pt>
                <c:pt idx="3">
                  <c:v>3200</c:v>
                </c:pt>
                <c:pt idx="4">
                  <c:v>5200</c:v>
                </c:pt>
              </c:numCache>
            </c:numRef>
          </c:val>
          <c:extLst>
            <c:ext xmlns:c16="http://schemas.microsoft.com/office/drawing/2014/chart" uri="{C3380CC4-5D6E-409C-BE32-E72D297353CC}">
              <c16:uniqueId val="{00000002-EA4D-4C68-BDF1-A8AEBACC6335}"/>
            </c:ext>
          </c:extLst>
        </c:ser>
        <c:ser>
          <c:idx val="3"/>
          <c:order val="3"/>
          <c:tx>
            <c:strRef>
              <c:f>'Copy Shop'!$K$20</c:f>
              <c:strCache>
                <c:ptCount val="1"/>
                <c:pt idx="0">
                  <c:v>2000</c:v>
                </c:pt>
              </c:strCache>
            </c:strRef>
          </c:tx>
          <c:spPr>
            <a:solidFill>
              <a:schemeClr val="accent4"/>
            </a:solidFill>
            <a:ln>
              <a:noFill/>
            </a:ln>
            <a:effectLst/>
          </c:spPr>
          <c:invertIfNegative val="0"/>
          <c:cat>
            <c:numRef>
              <c:f>'Copy Shop'!$G$21:$G$25</c:f>
              <c:numCache>
                <c:formatCode>General</c:formatCode>
                <c:ptCount val="5"/>
                <c:pt idx="0">
                  <c:v>1</c:v>
                </c:pt>
                <c:pt idx="1">
                  <c:v>2</c:v>
                </c:pt>
                <c:pt idx="2">
                  <c:v>3</c:v>
                </c:pt>
                <c:pt idx="3">
                  <c:v>4</c:v>
                </c:pt>
                <c:pt idx="4">
                  <c:v>5</c:v>
                </c:pt>
              </c:numCache>
            </c:numRef>
          </c:cat>
          <c:val>
            <c:numRef>
              <c:f>'Copy Shop'!$K$21:$K$25</c:f>
              <c:numCache>
                <c:formatCode>_("$"* #,##0_);_("$"* \(#,##0\);_("$"* "-"??_);_(@_)</c:formatCode>
                <c:ptCount val="5"/>
                <c:pt idx="0">
                  <c:v>-2800</c:v>
                </c:pt>
                <c:pt idx="1">
                  <c:v>-800</c:v>
                </c:pt>
                <c:pt idx="2">
                  <c:v>1200</c:v>
                </c:pt>
                <c:pt idx="3">
                  <c:v>3200</c:v>
                </c:pt>
                <c:pt idx="4">
                  <c:v>5200</c:v>
                </c:pt>
              </c:numCache>
            </c:numRef>
          </c:val>
          <c:extLst>
            <c:ext xmlns:c16="http://schemas.microsoft.com/office/drawing/2014/chart" uri="{C3380CC4-5D6E-409C-BE32-E72D297353CC}">
              <c16:uniqueId val="{00000003-EA4D-4C68-BDF1-A8AEBACC6335}"/>
            </c:ext>
          </c:extLst>
        </c:ser>
        <c:dLbls>
          <c:showLegendKey val="0"/>
          <c:showVal val="0"/>
          <c:showCatName val="0"/>
          <c:showSerName val="0"/>
          <c:showPercent val="0"/>
          <c:showBubbleSize val="0"/>
        </c:dLbls>
        <c:gapWidth val="219"/>
        <c:overlap val="-27"/>
        <c:axId val="602502079"/>
        <c:axId val="602478559"/>
      </c:barChart>
      <c:catAx>
        <c:axId val="6025020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2478559"/>
        <c:crosses val="autoZero"/>
        <c:auto val="1"/>
        <c:lblAlgn val="ctr"/>
        <c:lblOffset val="100"/>
        <c:noMultiLvlLbl val="0"/>
      </c:catAx>
      <c:valAx>
        <c:axId val="602478559"/>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250207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552449</xdr:colOff>
      <xdr:row>0</xdr:row>
      <xdr:rowOff>233362</xdr:rowOff>
    </xdr:from>
    <xdr:to>
      <xdr:col>8</xdr:col>
      <xdr:colOff>561973</xdr:colOff>
      <xdr:row>15</xdr:row>
      <xdr:rowOff>28575</xdr:rowOff>
    </xdr:to>
    <xdr:graphicFrame macro="">
      <xdr:nvGraphicFramePr>
        <xdr:cNvPr id="3" name="Chart 2">
          <a:extLst>
            <a:ext uri="{FF2B5EF4-FFF2-40B4-BE49-F238E27FC236}">
              <a16:creationId xmlns:a16="http://schemas.microsoft.com/office/drawing/2014/main" id="{1C8FAB40-9B0C-57D4-AFDD-DA85CA90FD6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6D313-D3D4-4CD6-BC9B-C7C48F60E36F}">
  <dimension ref="A1:A18"/>
  <sheetViews>
    <sheetView topLeftCell="A6" workbookViewId="0">
      <selection activeCell="A18" sqref="A18"/>
    </sheetView>
  </sheetViews>
  <sheetFormatPr defaultRowHeight="15" x14ac:dyDescent="0.25"/>
  <cols>
    <col min="1" max="1" width="122.140625" customWidth="1"/>
  </cols>
  <sheetData>
    <row r="1" spans="1:1" x14ac:dyDescent="0.25">
      <c r="A1" t="s">
        <v>0</v>
      </c>
    </row>
    <row r="2" spans="1:1" ht="195" x14ac:dyDescent="0.25">
      <c r="A2" s="43" t="s">
        <v>39</v>
      </c>
    </row>
    <row r="5" spans="1:1" x14ac:dyDescent="0.25">
      <c r="A5" t="s">
        <v>16</v>
      </c>
    </row>
    <row r="6" spans="1:1" ht="75" x14ac:dyDescent="0.25">
      <c r="A6" s="43" t="s">
        <v>40</v>
      </c>
    </row>
    <row r="7" spans="1:1" x14ac:dyDescent="0.25">
      <c r="A7" t="s">
        <v>41</v>
      </c>
    </row>
    <row r="8" spans="1:1" x14ac:dyDescent="0.25">
      <c r="A8" t="s">
        <v>42</v>
      </c>
    </row>
    <row r="9" spans="1:1" x14ac:dyDescent="0.25">
      <c r="A9" t="s">
        <v>43</v>
      </c>
    </row>
    <row r="10" spans="1:1" x14ac:dyDescent="0.25">
      <c r="A10" t="s">
        <v>44</v>
      </c>
    </row>
    <row r="11" spans="1:1" x14ac:dyDescent="0.25">
      <c r="A11" t="s">
        <v>45</v>
      </c>
    </row>
    <row r="12" spans="1:1" x14ac:dyDescent="0.25">
      <c r="A12" t="s">
        <v>47</v>
      </c>
    </row>
    <row r="13" spans="1:1" x14ac:dyDescent="0.25">
      <c r="A13" t="s">
        <v>46</v>
      </c>
    </row>
    <row r="14" spans="1:1" x14ac:dyDescent="0.25">
      <c r="A14" t="s">
        <v>48</v>
      </c>
    </row>
    <row r="15" spans="1:1" x14ac:dyDescent="0.25">
      <c r="A15" t="s">
        <v>49</v>
      </c>
    </row>
    <row r="16" spans="1:1" x14ac:dyDescent="0.25">
      <c r="A16" t="s">
        <v>50</v>
      </c>
    </row>
    <row r="17" spans="1:1" x14ac:dyDescent="0.25">
      <c r="A17" t="s">
        <v>51</v>
      </c>
    </row>
    <row r="18" spans="1:1" x14ac:dyDescent="0.25">
      <c r="A18" t="s">
        <v>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2DAA3-A8F9-42C5-A185-16ACF7DCB923}">
  <dimension ref="A1:N22"/>
  <sheetViews>
    <sheetView workbookViewId="0">
      <selection activeCell="I24" sqref="I24"/>
    </sheetView>
  </sheetViews>
  <sheetFormatPr defaultRowHeight="15" x14ac:dyDescent="0.25"/>
  <cols>
    <col min="1" max="1" width="20" bestFit="1" customWidth="1"/>
    <col min="2" max="2" width="12.5703125" bestFit="1" customWidth="1"/>
    <col min="3" max="3" width="31.7109375" bestFit="1" customWidth="1"/>
    <col min="6" max="9" width="12.28515625" bestFit="1" customWidth="1"/>
    <col min="10" max="14" width="11.5703125" bestFit="1" customWidth="1"/>
  </cols>
  <sheetData>
    <row r="1" spans="1:14" ht="19.5" x14ac:dyDescent="0.3">
      <c r="A1" s="30" t="s">
        <v>0</v>
      </c>
      <c r="B1" s="30"/>
    </row>
    <row r="3" spans="1:14" x14ac:dyDescent="0.25">
      <c r="E3" t="s">
        <v>4</v>
      </c>
    </row>
    <row r="4" spans="1:14" x14ac:dyDescent="0.25">
      <c r="A4" t="s">
        <v>1</v>
      </c>
      <c r="B4" s="3">
        <v>30</v>
      </c>
      <c r="E4" s="5" t="s">
        <v>2</v>
      </c>
      <c r="F4" s="5" t="s">
        <v>3</v>
      </c>
    </row>
    <row r="5" spans="1:14" x14ac:dyDescent="0.25">
      <c r="A5" t="s">
        <v>7</v>
      </c>
      <c r="B5" s="3">
        <v>10</v>
      </c>
      <c r="E5" s="5">
        <v>0</v>
      </c>
      <c r="F5" s="6">
        <v>24</v>
      </c>
    </row>
    <row r="6" spans="1:14" x14ac:dyDescent="0.25">
      <c r="E6" s="5">
        <v>1000</v>
      </c>
      <c r="F6" s="6">
        <v>23</v>
      </c>
    </row>
    <row r="7" spans="1:14" x14ac:dyDescent="0.25">
      <c r="E7" s="5">
        <v>2000</v>
      </c>
      <c r="F7" s="6">
        <v>22.25</v>
      </c>
    </row>
    <row r="8" spans="1:14" x14ac:dyDescent="0.25">
      <c r="E8" s="5">
        <v>3000</v>
      </c>
      <c r="F8" s="6">
        <v>21.75</v>
      </c>
    </row>
    <row r="9" spans="1:14" x14ac:dyDescent="0.25">
      <c r="A9" t="s">
        <v>15</v>
      </c>
      <c r="B9" s="2">
        <v>3000</v>
      </c>
      <c r="C9" t="s">
        <v>6</v>
      </c>
      <c r="E9" s="5">
        <v>4000</v>
      </c>
      <c r="F9" s="6">
        <v>21.3</v>
      </c>
    </row>
    <row r="10" spans="1:14" x14ac:dyDescent="0.25">
      <c r="A10" t="s">
        <v>14</v>
      </c>
      <c r="B10" s="2">
        <v>4000</v>
      </c>
    </row>
    <row r="12" spans="1:14" x14ac:dyDescent="0.25">
      <c r="A12" t="s">
        <v>8</v>
      </c>
      <c r="B12">
        <f>MAX(B10-B9, 0)</f>
        <v>1000</v>
      </c>
      <c r="C12" t="str">
        <f ca="1">_xlfn.FORMULATEXT(B12)</f>
        <v>=MAX(B10-B9, 0)</v>
      </c>
      <c r="F12" s="31" t="s">
        <v>5</v>
      </c>
      <c r="G12" s="31"/>
      <c r="H12" s="31"/>
      <c r="I12" s="31"/>
      <c r="J12" s="31"/>
      <c r="K12" s="31"/>
      <c r="L12" s="31"/>
      <c r="M12" s="31"/>
      <c r="N12" s="31"/>
    </row>
    <row r="13" spans="1:14" ht="15" customHeight="1" x14ac:dyDescent="0.25">
      <c r="A13" t="s">
        <v>9</v>
      </c>
      <c r="B13">
        <f>IF(B9&gt;B10,0,B10-B9)</f>
        <v>1000</v>
      </c>
      <c r="C13" t="str">
        <f ca="1">_xlfn.FORMULATEXT(B13)</f>
        <v>=IF(B9&gt;B10,0,B10-B9)</v>
      </c>
      <c r="D13" s="10"/>
      <c r="E13" s="11">
        <f>B20</f>
        <v>14800</v>
      </c>
      <c r="F13" s="13">
        <v>500</v>
      </c>
      <c r="G13" s="13">
        <v>1000</v>
      </c>
      <c r="H13" s="13">
        <v>1500</v>
      </c>
      <c r="I13" s="13">
        <v>2000</v>
      </c>
      <c r="J13" s="13">
        <v>2500</v>
      </c>
      <c r="K13" s="13">
        <v>3000</v>
      </c>
      <c r="L13" s="13">
        <v>3500</v>
      </c>
      <c r="M13" s="13">
        <v>4000</v>
      </c>
      <c r="N13" s="13">
        <v>4500</v>
      </c>
    </row>
    <row r="14" spans="1:14" x14ac:dyDescent="0.25">
      <c r="D14" s="32" t="s">
        <v>13</v>
      </c>
      <c r="E14" s="13">
        <v>500</v>
      </c>
      <c r="F14" s="12">
        <f t="dataTable" ref="F14:N22" dt2D="1" dtr="1" r1="B9" r2="B10"/>
        <v>3000</v>
      </c>
      <c r="G14" s="12">
        <v>3000</v>
      </c>
      <c r="H14" s="12">
        <v>3000</v>
      </c>
      <c r="I14" s="12">
        <v>3000</v>
      </c>
      <c r="J14" s="12">
        <v>3000</v>
      </c>
      <c r="K14" s="12">
        <v>3000</v>
      </c>
      <c r="L14" s="12">
        <v>3000</v>
      </c>
      <c r="M14" s="12">
        <v>3000</v>
      </c>
      <c r="N14" s="12">
        <v>3000</v>
      </c>
    </row>
    <row r="15" spans="1:14" x14ac:dyDescent="0.25">
      <c r="A15" t="s">
        <v>10</v>
      </c>
      <c r="B15" s="7">
        <f>VLOOKUP(B10,E4:F9,2,TRUE)*B10</f>
        <v>85200</v>
      </c>
      <c r="C15" t="str">
        <f ca="1">_xlfn.FORMULATEXT(B15)</f>
        <v>=VLOOKUP(B10,E4:F9,2,TRUE)*B10</v>
      </c>
      <c r="D15" s="33"/>
      <c r="E15" s="13">
        <v>1000</v>
      </c>
      <c r="F15" s="12">
        <v>-3000</v>
      </c>
      <c r="G15" s="12">
        <v>7000</v>
      </c>
      <c r="H15" s="12">
        <v>7000</v>
      </c>
      <c r="I15" s="12">
        <v>7000</v>
      </c>
      <c r="J15" s="12">
        <v>7000</v>
      </c>
      <c r="K15" s="12">
        <v>7000</v>
      </c>
      <c r="L15" s="12">
        <v>7000</v>
      </c>
      <c r="M15" s="12">
        <v>7000</v>
      </c>
      <c r="N15" s="12">
        <v>7000</v>
      </c>
    </row>
    <row r="16" spans="1:14" x14ac:dyDescent="0.25">
      <c r="B16" s="7"/>
      <c r="D16" s="33"/>
      <c r="E16" s="13">
        <v>1500</v>
      </c>
      <c r="F16" s="12">
        <v>-9500</v>
      </c>
      <c r="G16" s="12">
        <v>500</v>
      </c>
      <c r="H16" s="12">
        <v>10500</v>
      </c>
      <c r="I16" s="12">
        <v>10500</v>
      </c>
      <c r="J16" s="12">
        <v>10500</v>
      </c>
      <c r="K16" s="12">
        <v>10500</v>
      </c>
      <c r="L16" s="12">
        <v>10500</v>
      </c>
      <c r="M16" s="12">
        <v>10500</v>
      </c>
      <c r="N16" s="12">
        <v>10500</v>
      </c>
    </row>
    <row r="17" spans="1:14" x14ac:dyDescent="0.25">
      <c r="A17" t="s">
        <v>11</v>
      </c>
      <c r="B17" s="7">
        <f>MIN(B9,B10)*B4+B12*B5</f>
        <v>100000</v>
      </c>
      <c r="C17" t="str">
        <f ca="1">_xlfn.FORMULATEXT(B17)</f>
        <v>=MIN(B9,B10)*B4+B12*B5</v>
      </c>
      <c r="D17" s="33"/>
      <c r="E17" s="13">
        <v>2000</v>
      </c>
      <c r="F17" s="12">
        <v>-14500</v>
      </c>
      <c r="G17" s="12">
        <v>-4500</v>
      </c>
      <c r="H17" s="12">
        <v>5500</v>
      </c>
      <c r="I17" s="12">
        <v>15500</v>
      </c>
      <c r="J17" s="12">
        <v>15500</v>
      </c>
      <c r="K17" s="12">
        <v>15500</v>
      </c>
      <c r="L17" s="12">
        <v>15500</v>
      </c>
      <c r="M17" s="12">
        <v>15500</v>
      </c>
      <c r="N17" s="12">
        <v>15500</v>
      </c>
    </row>
    <row r="18" spans="1:14" x14ac:dyDescent="0.25">
      <c r="B18" s="7"/>
      <c r="D18" s="33"/>
      <c r="E18" s="13">
        <v>2500</v>
      </c>
      <c r="F18" s="12">
        <v>-20625</v>
      </c>
      <c r="G18" s="12">
        <v>-10625</v>
      </c>
      <c r="H18" s="12">
        <v>-625</v>
      </c>
      <c r="I18" s="12">
        <v>9375</v>
      </c>
      <c r="J18" s="12">
        <v>19375</v>
      </c>
      <c r="K18" s="12">
        <v>19375</v>
      </c>
      <c r="L18" s="12">
        <v>19375</v>
      </c>
      <c r="M18" s="12">
        <v>19375</v>
      </c>
      <c r="N18" s="12">
        <v>19375</v>
      </c>
    </row>
    <row r="19" spans="1:14" x14ac:dyDescent="0.25">
      <c r="B19" s="7"/>
      <c r="D19" s="33"/>
      <c r="E19" s="13">
        <v>3000</v>
      </c>
      <c r="F19" s="12">
        <v>-25250</v>
      </c>
      <c r="G19" s="12">
        <v>-15250</v>
      </c>
      <c r="H19" s="12">
        <v>-5250</v>
      </c>
      <c r="I19" s="12">
        <v>4750</v>
      </c>
      <c r="J19" s="12">
        <v>14750</v>
      </c>
      <c r="K19" s="12">
        <v>24750</v>
      </c>
      <c r="L19" s="12">
        <v>24750</v>
      </c>
      <c r="M19" s="12">
        <v>24750</v>
      </c>
      <c r="N19" s="12">
        <v>24750</v>
      </c>
    </row>
    <row r="20" spans="1:14" x14ac:dyDescent="0.25">
      <c r="A20" s="8" t="s">
        <v>12</v>
      </c>
      <c r="B20" s="9">
        <f>B17-B15</f>
        <v>14800</v>
      </c>
      <c r="C20" t="str">
        <f ca="1">_xlfn.FORMULATEXT(B20)</f>
        <v>=B17-B15</v>
      </c>
      <c r="D20" s="33"/>
      <c r="E20" s="13">
        <v>3500</v>
      </c>
      <c r="F20" s="12">
        <v>-31125</v>
      </c>
      <c r="G20" s="12">
        <v>-21125</v>
      </c>
      <c r="H20" s="12">
        <v>-11125</v>
      </c>
      <c r="I20" s="12">
        <v>-1125</v>
      </c>
      <c r="J20" s="12">
        <v>8875</v>
      </c>
      <c r="K20" s="12">
        <v>18875</v>
      </c>
      <c r="L20" s="12">
        <v>28875</v>
      </c>
      <c r="M20" s="12">
        <v>28875</v>
      </c>
      <c r="N20" s="12">
        <v>28875</v>
      </c>
    </row>
    <row r="21" spans="1:14" x14ac:dyDescent="0.25">
      <c r="D21" s="33"/>
      <c r="E21" s="13">
        <v>4000</v>
      </c>
      <c r="F21" s="12">
        <v>-35200</v>
      </c>
      <c r="G21" s="12">
        <v>-25200</v>
      </c>
      <c r="H21" s="12">
        <v>-15200</v>
      </c>
      <c r="I21" s="12">
        <v>-5200</v>
      </c>
      <c r="J21" s="12">
        <v>4800</v>
      </c>
      <c r="K21" s="12">
        <v>14800</v>
      </c>
      <c r="L21" s="12">
        <v>24800</v>
      </c>
      <c r="M21" s="12">
        <v>34800</v>
      </c>
      <c r="N21" s="12">
        <v>34800</v>
      </c>
    </row>
    <row r="22" spans="1:14" x14ac:dyDescent="0.25">
      <c r="D22" s="34"/>
      <c r="E22" s="13">
        <v>4500</v>
      </c>
      <c r="F22" s="12">
        <v>-40850</v>
      </c>
      <c r="G22" s="12">
        <v>-30850</v>
      </c>
      <c r="H22" s="12">
        <v>-20850</v>
      </c>
      <c r="I22" s="12">
        <v>-10850</v>
      </c>
      <c r="J22" s="12">
        <v>-850</v>
      </c>
      <c r="K22" s="12">
        <v>9150</v>
      </c>
      <c r="L22" s="12">
        <v>19150</v>
      </c>
      <c r="M22" s="12">
        <v>29150</v>
      </c>
      <c r="N22" s="12">
        <v>39150</v>
      </c>
    </row>
  </sheetData>
  <mergeCells count="3">
    <mergeCell ref="A1:B1"/>
    <mergeCell ref="F12:N12"/>
    <mergeCell ref="D14:D22"/>
  </mergeCells>
  <conditionalFormatting sqref="F14:N22">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289DF-EE32-4F07-A697-ACA6C88E1095}">
  <dimension ref="A1:K29"/>
  <sheetViews>
    <sheetView tabSelected="1" topLeftCell="A12" workbookViewId="0">
      <selection activeCell="M32" sqref="M32"/>
    </sheetView>
  </sheetViews>
  <sheetFormatPr defaultRowHeight="15" x14ac:dyDescent="0.25"/>
  <cols>
    <col min="1" max="1" width="25" bestFit="1" customWidth="1"/>
    <col min="2" max="2" width="11.5703125" bestFit="1" customWidth="1"/>
    <col min="3" max="3" width="22.140625" bestFit="1" customWidth="1"/>
    <col min="4" max="4" width="23.140625" bestFit="1" customWidth="1"/>
    <col min="6" max="6" width="11.28515625" bestFit="1" customWidth="1"/>
    <col min="7" max="8" width="12.28515625" bestFit="1" customWidth="1"/>
    <col min="9" max="10" width="11.42578125" bestFit="1" customWidth="1"/>
    <col min="11" max="11" width="11.28515625" bestFit="1" customWidth="1"/>
  </cols>
  <sheetData>
    <row r="1" spans="1:10" ht="20.25" thickBot="1" x14ac:dyDescent="0.35">
      <c r="A1" s="1" t="s">
        <v>16</v>
      </c>
    </row>
    <row r="2" spans="1:10" ht="15.75" thickTop="1" x14ac:dyDescent="0.25"/>
    <row r="3" spans="1:10" x14ac:dyDescent="0.25">
      <c r="A3" s="8" t="s">
        <v>25</v>
      </c>
      <c r="B3">
        <v>3</v>
      </c>
      <c r="E3" s="35"/>
      <c r="F3" s="35"/>
      <c r="G3" s="35"/>
      <c r="H3" s="35"/>
      <c r="I3" s="35"/>
      <c r="J3" s="35"/>
    </row>
    <row r="4" spans="1:10" x14ac:dyDescent="0.25">
      <c r="A4" s="8" t="s">
        <v>26</v>
      </c>
      <c r="B4">
        <f>B3*100000</f>
        <v>300000</v>
      </c>
      <c r="C4" t="str">
        <f ca="1">_xlfn.FORMULATEXT(B4)</f>
        <v>=B3*100000</v>
      </c>
    </row>
    <row r="5" spans="1:10" x14ac:dyDescent="0.25">
      <c r="A5" s="8"/>
      <c r="G5" s="35"/>
      <c r="H5" s="35"/>
      <c r="I5" s="35"/>
      <c r="J5" s="35"/>
    </row>
    <row r="6" spans="1:10" x14ac:dyDescent="0.25">
      <c r="A6" s="8" t="s">
        <v>21</v>
      </c>
      <c r="B6" s="2">
        <v>500</v>
      </c>
      <c r="C6" t="s">
        <v>22</v>
      </c>
    </row>
    <row r="7" spans="1:10" x14ac:dyDescent="0.25">
      <c r="A7" s="8" t="s">
        <v>23</v>
      </c>
      <c r="B7">
        <f>365*B6</f>
        <v>182500</v>
      </c>
      <c r="C7" t="str">
        <f ca="1">_xlfn.FORMULATEXT(B7)</f>
        <v>=365*B6</v>
      </c>
      <c r="E7" s="35"/>
    </row>
    <row r="8" spans="1:10" x14ac:dyDescent="0.25">
      <c r="A8" s="8"/>
      <c r="E8" s="35"/>
    </row>
    <row r="9" spans="1:10" x14ac:dyDescent="0.25">
      <c r="A9" s="8" t="s">
        <v>24</v>
      </c>
      <c r="B9">
        <f>MIN(B7,B4)</f>
        <v>182500</v>
      </c>
      <c r="C9" t="str">
        <f ca="1">_xlfn.FORMULATEXT(B9)</f>
        <v>=MIN(B7,B4)</v>
      </c>
      <c r="E9" s="35"/>
    </row>
    <row r="10" spans="1:10" x14ac:dyDescent="0.25">
      <c r="A10" s="8"/>
      <c r="E10" s="35"/>
    </row>
    <row r="11" spans="1:10" x14ac:dyDescent="0.25">
      <c r="A11" s="8"/>
      <c r="E11" s="35"/>
    </row>
    <row r="12" spans="1:10" x14ac:dyDescent="0.25">
      <c r="A12" s="8"/>
      <c r="E12" s="35"/>
    </row>
    <row r="13" spans="1:10" x14ac:dyDescent="0.25">
      <c r="E13" s="35"/>
    </row>
    <row r="14" spans="1:10" ht="15.75" thickBot="1" x14ac:dyDescent="0.3">
      <c r="A14" s="16" t="s">
        <v>10</v>
      </c>
      <c r="E14" s="35"/>
    </row>
    <row r="15" spans="1:10" ht="15.75" thickTop="1" x14ac:dyDescent="0.25">
      <c r="A15" s="8" t="s">
        <v>27</v>
      </c>
      <c r="B15" s="3">
        <v>400</v>
      </c>
      <c r="C15" t="s">
        <v>20</v>
      </c>
    </row>
    <row r="16" spans="1:10" ht="15.75" thickBot="1" x14ac:dyDescent="0.3">
      <c r="A16" s="8" t="s">
        <v>28</v>
      </c>
      <c r="B16" s="3"/>
    </row>
    <row r="17" spans="1:11" x14ac:dyDescent="0.25">
      <c r="A17" s="14" t="s">
        <v>17</v>
      </c>
      <c r="B17" s="3">
        <v>5000</v>
      </c>
      <c r="C17" t="s">
        <v>18</v>
      </c>
      <c r="F17" s="36" t="s">
        <v>35</v>
      </c>
      <c r="G17" s="37"/>
      <c r="H17" s="37"/>
      <c r="I17" s="37"/>
      <c r="J17" s="37"/>
      <c r="K17" s="38"/>
    </row>
    <row r="18" spans="1:11" x14ac:dyDescent="0.25">
      <c r="A18" s="14" t="s">
        <v>29</v>
      </c>
      <c r="B18" s="3">
        <v>0.03</v>
      </c>
      <c r="C18" t="s">
        <v>19</v>
      </c>
      <c r="F18" s="21"/>
      <c r="K18" s="22"/>
    </row>
    <row r="19" spans="1:11" x14ac:dyDescent="0.25">
      <c r="F19" s="21"/>
      <c r="H19" s="41" t="s">
        <v>34</v>
      </c>
      <c r="I19" s="41"/>
      <c r="J19" s="41"/>
      <c r="K19" s="42"/>
    </row>
    <row r="20" spans="1:11" x14ac:dyDescent="0.25">
      <c r="A20" s="8" t="s">
        <v>30</v>
      </c>
      <c r="B20" s="15">
        <f>B9*B18+B17*B3+12*B15</f>
        <v>25275</v>
      </c>
      <c r="C20" t="s">
        <v>18</v>
      </c>
      <c r="D20" t="str">
        <f ca="1">_xlfn.FORMULATEXT(B20)</f>
        <v>=B9*B18+B17*B3+12*B15</v>
      </c>
      <c r="F20" s="21"/>
      <c r="G20" s="20"/>
      <c r="H20" s="4">
        <v>500</v>
      </c>
      <c r="I20" s="4">
        <v>1000</v>
      </c>
      <c r="J20" s="4">
        <v>1500</v>
      </c>
      <c r="K20" s="23">
        <v>2000</v>
      </c>
    </row>
    <row r="21" spans="1:11" x14ac:dyDescent="0.25">
      <c r="B21" s="3"/>
      <c r="F21" s="39" t="s">
        <v>33</v>
      </c>
      <c r="G21" s="4">
        <v>1</v>
      </c>
      <c r="H21" s="12">
        <v>-2800</v>
      </c>
      <c r="I21" s="12">
        <v>-2800</v>
      </c>
      <c r="J21" s="12">
        <v>-2800</v>
      </c>
      <c r="K21" s="24">
        <v>-2800</v>
      </c>
    </row>
    <row r="22" spans="1:11" ht="15.75" thickBot="1" x14ac:dyDescent="0.3">
      <c r="A22" s="16" t="s">
        <v>11</v>
      </c>
      <c r="F22" s="39"/>
      <c r="G22" s="4">
        <v>2</v>
      </c>
      <c r="H22" s="12">
        <v>-2025</v>
      </c>
      <c r="I22" s="12">
        <v>-800</v>
      </c>
      <c r="J22" s="12">
        <v>-800</v>
      </c>
      <c r="K22" s="24">
        <v>-800</v>
      </c>
    </row>
    <row r="23" spans="1:11" ht="15.75" thickTop="1" x14ac:dyDescent="0.25">
      <c r="A23" s="8" t="s">
        <v>31</v>
      </c>
      <c r="B23" s="3">
        <v>0.1</v>
      </c>
      <c r="C23" t="s">
        <v>19</v>
      </c>
      <c r="F23" s="39"/>
      <c r="G23" s="4">
        <v>3</v>
      </c>
      <c r="H23" s="12">
        <v>-7025</v>
      </c>
      <c r="I23" s="12">
        <v>1200</v>
      </c>
      <c r="J23" s="12">
        <v>1200</v>
      </c>
      <c r="K23" s="24">
        <v>1200</v>
      </c>
    </row>
    <row r="24" spans="1:11" x14ac:dyDescent="0.25">
      <c r="A24" s="8"/>
      <c r="B24" s="3"/>
      <c r="F24" s="39"/>
      <c r="G24" s="4">
        <v>4</v>
      </c>
      <c r="H24" s="12">
        <v>-12025</v>
      </c>
      <c r="I24" s="12">
        <v>750</v>
      </c>
      <c r="J24" s="12">
        <v>3200</v>
      </c>
      <c r="K24" s="24">
        <v>3200</v>
      </c>
    </row>
    <row r="25" spans="1:11" ht="15.75" thickBot="1" x14ac:dyDescent="0.3">
      <c r="A25" s="8" t="s">
        <v>32</v>
      </c>
      <c r="B25" s="3">
        <f>B23*B9</f>
        <v>18250</v>
      </c>
      <c r="C25" t="s">
        <v>18</v>
      </c>
      <c r="D25" t="str">
        <f ca="1">_xlfn.FORMULATEXT(B25)</f>
        <v>=B23*B9</v>
      </c>
      <c r="F25" s="40"/>
      <c r="G25" s="25">
        <v>5</v>
      </c>
      <c r="H25" s="26">
        <v>-17025</v>
      </c>
      <c r="I25" s="26">
        <v>-4250</v>
      </c>
      <c r="J25" s="26">
        <v>5200</v>
      </c>
      <c r="K25" s="27">
        <v>5200</v>
      </c>
    </row>
    <row r="26" spans="1:11" ht="15.75" thickBot="1" x14ac:dyDescent="0.3"/>
    <row r="27" spans="1:11" x14ac:dyDescent="0.25">
      <c r="A27" s="17" t="s">
        <v>36</v>
      </c>
      <c r="B27" s="18">
        <f>B25-B20</f>
        <v>-7025</v>
      </c>
      <c r="C27" t="s">
        <v>18</v>
      </c>
      <c r="D27" s="28" t="s">
        <v>37</v>
      </c>
    </row>
    <row r="28" spans="1:11" ht="15.75" thickBot="1" x14ac:dyDescent="0.3">
      <c r="D28" s="29" t="s">
        <v>38</v>
      </c>
    </row>
    <row r="29" spans="1:11" x14ac:dyDescent="0.25">
      <c r="B29" s="19"/>
    </row>
  </sheetData>
  <mergeCells count="6">
    <mergeCell ref="E7:E14"/>
    <mergeCell ref="G5:J5"/>
    <mergeCell ref="E3:J3"/>
    <mergeCell ref="F17:K17"/>
    <mergeCell ref="F21:F25"/>
    <mergeCell ref="H19:K19"/>
  </mergeCells>
  <conditionalFormatting sqref="G7:J14">
    <cfRule type="colorScale" priority="1">
      <colorScale>
        <cfvo type="min"/>
        <cfvo type="percentile" val="50"/>
        <cfvo type="max"/>
        <color rgb="FFF8696B"/>
        <color rgb="FFFFEB84"/>
        <color rgb="FF63BE7B"/>
      </colorScale>
    </cfRule>
  </conditionalFormatting>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BN bookstore</vt:lpstr>
      <vt:lpstr>Copy Shop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breta</dc:creator>
  <cp:lastModifiedBy>Britta Smith</cp:lastModifiedBy>
  <dcterms:created xsi:type="dcterms:W3CDTF">2023-06-30T22:45:14Z</dcterms:created>
  <dcterms:modified xsi:type="dcterms:W3CDTF">2023-07-10T16:24:39Z</dcterms:modified>
</cp:coreProperties>
</file>