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192" documentId="8_{4B9D0413-CACB-4ED3-A2BD-BBC479DDF273}" xr6:coauthVersionLast="47" xr6:coauthVersionMax="47" xr10:uidLastSave="{8921892C-05A0-4329-A975-C26FDB0171DE}"/>
  <bookViews>
    <workbookView xWindow="15180" yWindow="1290" windowWidth="16350" windowHeight="15270" xr2:uid="{C3B862EB-F7E7-4798-AEE0-A0AAC05864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21" i="1" l="1"/>
  <c r="B16" i="1"/>
  <c r="B23" i="1" l="1"/>
  <c r="J4" i="1" s="1"/>
  <c r="G4" i="1" l="1"/>
</calcChain>
</file>

<file path=xl/sharedStrings.xml><?xml version="1.0" encoding="utf-8"?>
<sst xmlns="http://schemas.openxmlformats.org/spreadsheetml/2006/main" count="38" uniqueCount="35">
  <si>
    <t>Screamin' Blue Jays Tour Across the United States</t>
  </si>
  <si>
    <t>per show</t>
  </si>
  <si>
    <t>Number of Concerts</t>
  </si>
  <si>
    <t>Concerts per Week:</t>
  </si>
  <si>
    <t>Weeks on Tour:</t>
  </si>
  <si>
    <t>Total Concerts:</t>
  </si>
  <si>
    <t>Expected Concert Attendance</t>
  </si>
  <si>
    <t>Maximum Capacity:</t>
  </si>
  <si>
    <t>Attendance (%):</t>
  </si>
  <si>
    <t>Number of Tickets Sold:</t>
  </si>
  <si>
    <t>Costs</t>
  </si>
  <si>
    <t>Fixed Start-up Cost:</t>
  </si>
  <si>
    <t>Venue Rental Cost:</t>
  </si>
  <si>
    <t>Total Cost:</t>
  </si>
  <si>
    <t>Revenue</t>
  </si>
  <si>
    <t>Ticket Price:</t>
  </si>
  <si>
    <t>per person</t>
  </si>
  <si>
    <t>Concession Sales:</t>
  </si>
  <si>
    <t>Total Revenue:</t>
  </si>
  <si>
    <t>Profit</t>
  </si>
  <si>
    <t>Seats Sold (%)</t>
  </si>
  <si>
    <t>Ticket Price</t>
  </si>
  <si>
    <t>Weeks on Tour</t>
  </si>
  <si>
    <t>Weeks on Tour to Break-Even: 35</t>
  </si>
  <si>
    <t>Option: Keep ticket price at $50 and increase tour length to 50 weeks</t>
  </si>
  <si>
    <t>Scenario
You are going to manage a band, The Screamin' Blue Jays, which will go on tour across the United States. The tour costs $5.5 million to fund and develop. There will be 5 concerts per week and you project the band to be on the road for 30 weeks. The average cost to rent different venues on tour is $1000 per show. Tickets will sell at $50 each. You also earn an average of $1.50 profit per ticket from concession sales. Each venue has a maximum capacity of 800 seats and you expect 80% of the seats to be full.</t>
  </si>
  <si>
    <t>Model</t>
  </si>
  <si>
    <t>Cost, Revenue, Profit; Find total tour cost, total tour revenue</t>
  </si>
  <si>
    <t>Data Tables</t>
  </si>
  <si>
    <t>How percentage of seats sold and ticket price jointly affect tour profit</t>
  </si>
  <si>
    <t>Show how the number of weeks on tour affects the total cost and total profit</t>
  </si>
  <si>
    <t>Analysis</t>
  </si>
  <si>
    <t>Number of weeks on tour to break even</t>
  </si>
  <si>
    <t>Plan</t>
  </si>
  <si>
    <t>How to increase profits, a plan to add more weeks to the tour, increase ticket prices, or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</si>
</sst>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44" fontId="0" fillId="0" borderId="0" xfId="1" applyFont="1"/>
    <xf numFmtId="0" fontId="0" fillId="0" borderId="0" xfId="1" applyNumberFormat="1" applyFont="1"/>
    <xf numFmtId="0" fontId="3" fillId="0" borderId="0" xfId="0" applyFont="1"/>
    <xf numFmtId="9" fontId="0" fillId="4" borderId="0" xfId="0" applyNumberFormat="1" applyFill="1"/>
    <xf numFmtId="0" fontId="3" fillId="0" borderId="2" xfId="3"/>
    <xf numFmtId="0" fontId="3" fillId="0" borderId="2" xfId="3" applyFill="1"/>
    <xf numFmtId="0" fontId="3" fillId="0" borderId="0" xfId="3" applyFill="1" applyBorder="1"/>
    <xf numFmtId="0" fontId="2" fillId="0" borderId="1" xfId="2" applyFill="1"/>
    <xf numFmtId="0" fontId="4" fillId="2" borderId="0" xfId="4" applyBorder="1"/>
    <xf numFmtId="0" fontId="0" fillId="4" borderId="0" xfId="1" applyNumberFormat="1" applyFont="1" applyFill="1"/>
    <xf numFmtId="0" fontId="0" fillId="4" borderId="0" xfId="0" applyFill="1"/>
    <xf numFmtId="164" fontId="0" fillId="0" borderId="0" xfId="1" applyNumberFormat="1" applyFont="1"/>
    <xf numFmtId="44" fontId="0" fillId="4" borderId="0" xfId="1" applyFont="1" applyFill="1"/>
    <xf numFmtId="164" fontId="0" fillId="0" borderId="0" xfId="0" applyNumberFormat="1"/>
    <xf numFmtId="44" fontId="0" fillId="0" borderId="0" xfId="0" applyNumberFormat="1"/>
    <xf numFmtId="44" fontId="4" fillId="2" borderId="0" xfId="1" applyFont="1" applyFill="1"/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44" fontId="6" fillId="0" borderId="3" xfId="0" applyNumberFormat="1" applyFont="1" applyBorder="1"/>
    <xf numFmtId="9" fontId="0" fillId="0" borderId="3" xfId="0" applyNumberFormat="1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0" fontId="3" fillId="0" borderId="3" xfId="0" applyFont="1" applyBorder="1"/>
    <xf numFmtId="0" fontId="0" fillId="0" borderId="8" xfId="0" applyBorder="1"/>
    <xf numFmtId="0" fontId="5" fillId="2" borderId="0" xfId="4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0" xfId="5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6">
    <cellStyle name="60% - Accent1" xfId="5" builtinId="32"/>
    <cellStyle name="Accent1" xfId="4" builtinId="29"/>
    <cellStyle name="Currency" xfId="1" builtinId="4"/>
    <cellStyle name="Heading 1" xfId="2" builtinId="1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3A1B-54CF-40CB-AF42-20DF0DC43139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04.5703125" customWidth="1"/>
  </cols>
  <sheetData>
    <row r="1" spans="1:1" ht="90" x14ac:dyDescent="0.25">
      <c r="A1" s="34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8D64-5CC5-40BA-9C9A-66506D543259}">
  <dimension ref="A1:P23"/>
  <sheetViews>
    <sheetView workbookViewId="0">
      <selection activeCell="J17" sqref="J17"/>
    </sheetView>
  </sheetViews>
  <sheetFormatPr defaultRowHeight="15" x14ac:dyDescent="0.25"/>
  <cols>
    <col min="1" max="1" width="25.42578125" customWidth="1"/>
    <col min="2" max="2" width="16.28515625" customWidth="1"/>
    <col min="6" max="6" width="13.5703125" bestFit="1" customWidth="1"/>
    <col min="7" max="7" width="15" bestFit="1" customWidth="1"/>
    <col min="9" max="9" width="3.7109375" bestFit="1" customWidth="1"/>
    <col min="10" max="10" width="13.42578125" bestFit="1" customWidth="1"/>
    <col min="11" max="12" width="12.28515625" bestFit="1" customWidth="1"/>
    <col min="13" max="13" width="14.28515625" bestFit="1" customWidth="1"/>
    <col min="14" max="16" width="11.5703125" bestFit="1" customWidth="1"/>
  </cols>
  <sheetData>
    <row r="1" spans="1:16" ht="21" x14ac:dyDescent="0.35">
      <c r="A1" s="26" t="s">
        <v>0</v>
      </c>
      <c r="B1" s="26"/>
      <c r="C1" s="26"/>
      <c r="D1" s="26"/>
      <c r="E1" s="26"/>
    </row>
    <row r="2" spans="1:16" x14ac:dyDescent="0.25">
      <c r="I2" s="29" t="s">
        <v>19</v>
      </c>
      <c r="J2" s="30"/>
      <c r="K2" s="30"/>
      <c r="L2" s="30"/>
      <c r="M2" s="30"/>
      <c r="N2" s="30"/>
      <c r="O2" s="30"/>
      <c r="P2" s="31"/>
    </row>
    <row r="3" spans="1:16" ht="20.25" thickBot="1" x14ac:dyDescent="0.35">
      <c r="A3" s="1" t="s">
        <v>2</v>
      </c>
      <c r="F3" s="18" t="s">
        <v>20</v>
      </c>
      <c r="G3" s="18" t="s">
        <v>19</v>
      </c>
      <c r="I3" s="25"/>
      <c r="K3" s="27" t="s">
        <v>21</v>
      </c>
      <c r="L3" s="27"/>
      <c r="M3" s="27"/>
      <c r="N3" s="27"/>
      <c r="O3" s="27"/>
      <c r="P3" s="27"/>
    </row>
    <row r="4" spans="1:16" ht="15.75" thickTop="1" x14ac:dyDescent="0.25">
      <c r="A4" s="4" t="s">
        <v>3</v>
      </c>
      <c r="B4" s="11">
        <v>5</v>
      </c>
      <c r="F4" s="19"/>
      <c r="G4" s="20">
        <f>B23</f>
        <v>-706000</v>
      </c>
      <c r="I4" s="25"/>
      <c r="J4" s="20">
        <f>B23</f>
        <v>-706000</v>
      </c>
      <c r="K4" s="23">
        <v>40</v>
      </c>
      <c r="L4" s="23">
        <v>45</v>
      </c>
      <c r="M4" s="23">
        <v>50</v>
      </c>
      <c r="N4" s="23">
        <v>55</v>
      </c>
      <c r="O4" s="23">
        <v>60</v>
      </c>
      <c r="P4" s="23">
        <v>65</v>
      </c>
    </row>
    <row r="5" spans="1:16" x14ac:dyDescent="0.25">
      <c r="A5" s="4" t="s">
        <v>4</v>
      </c>
      <c r="B5" s="12">
        <v>30</v>
      </c>
      <c r="F5" s="21">
        <v>0.4</v>
      </c>
      <c r="G5" s="22">
        <f t="dataTable" ref="G5:G11" dt2D="0" dtr="0" r1="B10" ca="1"/>
        <v>-3178000</v>
      </c>
      <c r="I5" s="28" t="s">
        <v>22</v>
      </c>
      <c r="J5" s="24">
        <v>30</v>
      </c>
      <c r="K5" s="22">
        <f t="dataTable" ref="K5:P10" dt2D="1" dtr="1" r1="B19" r2="B5"/>
        <v>-1666000</v>
      </c>
      <c r="L5" s="22">
        <v>-1186000</v>
      </c>
      <c r="M5" s="22">
        <v>-706000</v>
      </c>
      <c r="N5" s="22">
        <v>-226000</v>
      </c>
      <c r="O5" s="22">
        <v>254000</v>
      </c>
      <c r="P5" s="22">
        <v>734000</v>
      </c>
    </row>
    <row r="6" spans="1:16" x14ac:dyDescent="0.25">
      <c r="A6" s="4" t="s">
        <v>5</v>
      </c>
      <c r="B6" s="3">
        <f>B4*B5</f>
        <v>150</v>
      </c>
      <c r="F6" s="21">
        <v>0.5</v>
      </c>
      <c r="G6" s="22">
        <v>-2560000</v>
      </c>
      <c r="I6" s="28"/>
      <c r="J6" s="24">
        <v>35</v>
      </c>
      <c r="K6" s="22">
        <v>-1027000</v>
      </c>
      <c r="L6" s="22">
        <v>-467000</v>
      </c>
      <c r="M6" s="22">
        <v>93000</v>
      </c>
      <c r="N6" s="22">
        <v>653000</v>
      </c>
      <c r="O6" s="22">
        <v>1213000</v>
      </c>
      <c r="P6" s="22">
        <v>1773000</v>
      </c>
    </row>
    <row r="7" spans="1:16" x14ac:dyDescent="0.25">
      <c r="F7" s="21">
        <v>0.6</v>
      </c>
      <c r="G7" s="22">
        <v>-1942000</v>
      </c>
      <c r="I7" s="28"/>
      <c r="J7" s="24">
        <v>40</v>
      </c>
      <c r="K7" s="22">
        <v>-388000</v>
      </c>
      <c r="L7" s="22">
        <v>252000</v>
      </c>
      <c r="M7" s="22">
        <v>892000</v>
      </c>
      <c r="N7" s="22">
        <v>1532000</v>
      </c>
      <c r="O7" s="22">
        <v>2172000</v>
      </c>
      <c r="P7" s="22">
        <v>2812000</v>
      </c>
    </row>
    <row r="8" spans="1:16" ht="20.25" thickBot="1" x14ac:dyDescent="0.35">
      <c r="A8" s="1" t="s">
        <v>6</v>
      </c>
      <c r="F8" s="21">
        <v>0.7</v>
      </c>
      <c r="G8" s="22">
        <v>-1324000</v>
      </c>
      <c r="I8" s="28"/>
      <c r="J8" s="24">
        <v>45</v>
      </c>
      <c r="K8" s="22">
        <v>251000</v>
      </c>
      <c r="L8" s="22">
        <v>971000</v>
      </c>
      <c r="M8" s="22">
        <v>1691000</v>
      </c>
      <c r="N8" s="22">
        <v>2411000</v>
      </c>
      <c r="O8" s="22">
        <v>3131000</v>
      </c>
      <c r="P8" s="22">
        <v>3851000</v>
      </c>
    </row>
    <row r="9" spans="1:16" ht="15.75" thickTop="1" x14ac:dyDescent="0.25">
      <c r="A9" s="4" t="s">
        <v>7</v>
      </c>
      <c r="B9">
        <v>800</v>
      </c>
      <c r="F9" s="21">
        <v>0.8</v>
      </c>
      <c r="G9" s="22">
        <v>-706000</v>
      </c>
      <c r="I9" s="28"/>
      <c r="J9" s="24">
        <v>50</v>
      </c>
      <c r="K9" s="22">
        <v>890000</v>
      </c>
      <c r="L9" s="22">
        <v>1690000</v>
      </c>
      <c r="M9" s="22">
        <v>2490000</v>
      </c>
      <c r="N9" s="22">
        <v>3290000</v>
      </c>
      <c r="O9" s="22">
        <v>4090000</v>
      </c>
      <c r="P9" s="22">
        <v>4890000</v>
      </c>
    </row>
    <row r="10" spans="1:16" x14ac:dyDescent="0.25">
      <c r="A10" s="4" t="s">
        <v>8</v>
      </c>
      <c r="B10" s="5">
        <v>0.8</v>
      </c>
      <c r="F10" s="21">
        <v>0.9</v>
      </c>
      <c r="G10" s="22">
        <v>-88000</v>
      </c>
      <c r="I10" s="28"/>
      <c r="J10" s="24">
        <v>55</v>
      </c>
      <c r="K10" s="22">
        <v>1529000</v>
      </c>
      <c r="L10" s="22">
        <v>2409000</v>
      </c>
      <c r="M10" s="22">
        <v>3289000</v>
      </c>
      <c r="N10" s="22">
        <v>4169000</v>
      </c>
      <c r="O10" s="22">
        <v>5049000</v>
      </c>
      <c r="P10" s="22">
        <v>5929000</v>
      </c>
    </row>
    <row r="11" spans="1:16" x14ac:dyDescent="0.25">
      <c r="A11" s="4" t="s">
        <v>9</v>
      </c>
      <c r="B11">
        <f>B10*B9</f>
        <v>640</v>
      </c>
      <c r="F11" s="21">
        <v>1</v>
      </c>
      <c r="G11" s="22">
        <v>530000</v>
      </c>
    </row>
    <row r="13" spans="1:16" ht="20.25" thickBot="1" x14ac:dyDescent="0.35">
      <c r="A13" s="1" t="s">
        <v>10</v>
      </c>
    </row>
    <row r="14" spans="1:16" ht="15.75" thickTop="1" x14ac:dyDescent="0.25">
      <c r="A14" s="4" t="s">
        <v>11</v>
      </c>
      <c r="B14" s="13">
        <v>5500000</v>
      </c>
    </row>
    <row r="15" spans="1:16" x14ac:dyDescent="0.25">
      <c r="A15" s="4" t="s">
        <v>12</v>
      </c>
      <c r="B15" s="13">
        <v>1000</v>
      </c>
      <c r="C15" t="s">
        <v>1</v>
      </c>
    </row>
    <row r="16" spans="1:16" ht="15.75" thickBot="1" x14ac:dyDescent="0.3">
      <c r="A16" s="6" t="s">
        <v>13</v>
      </c>
      <c r="B16" s="15">
        <f>B6*B15+B14</f>
        <v>5650000</v>
      </c>
    </row>
    <row r="17" spans="1:8" ht="22.5" customHeight="1" thickTop="1" x14ac:dyDescent="0.25"/>
    <row r="18" spans="1:8" ht="20.25" thickBot="1" x14ac:dyDescent="0.35">
      <c r="A18" s="9" t="s">
        <v>14</v>
      </c>
      <c r="F18" s="32" t="s">
        <v>23</v>
      </c>
      <c r="G18" s="32"/>
      <c r="H18" s="32"/>
    </row>
    <row r="19" spans="1:8" ht="15.75" thickTop="1" x14ac:dyDescent="0.25">
      <c r="A19" s="8" t="s">
        <v>15</v>
      </c>
      <c r="B19" s="14">
        <v>50</v>
      </c>
      <c r="C19" t="s">
        <v>16</v>
      </c>
    </row>
    <row r="20" spans="1:8" x14ac:dyDescent="0.25">
      <c r="A20" s="8" t="s">
        <v>17</v>
      </c>
      <c r="B20" s="2">
        <v>1.5</v>
      </c>
      <c r="C20" t="s">
        <v>16</v>
      </c>
      <c r="F20" s="33" t="s">
        <v>24</v>
      </c>
      <c r="G20" s="33"/>
      <c r="H20" s="33"/>
    </row>
    <row r="21" spans="1:8" ht="15.75" thickBot="1" x14ac:dyDescent="0.3">
      <c r="A21" s="7" t="s">
        <v>18</v>
      </c>
      <c r="B21" s="16">
        <f>B11*B6*(B19+B20)</f>
        <v>4944000</v>
      </c>
      <c r="F21" s="33"/>
      <c r="G21" s="33"/>
      <c r="H21" s="33"/>
    </row>
    <row r="22" spans="1:8" ht="15.75" thickTop="1" x14ac:dyDescent="0.25">
      <c r="F22" s="33"/>
      <c r="G22" s="33"/>
      <c r="H22" s="33"/>
    </row>
    <row r="23" spans="1:8" x14ac:dyDescent="0.25">
      <c r="A23" s="10" t="s">
        <v>19</v>
      </c>
      <c r="B23" s="17">
        <f>B21-B16</f>
        <v>-706000</v>
      </c>
      <c r="F23" s="33"/>
      <c r="G23" s="33"/>
      <c r="H23" s="33"/>
    </row>
  </sheetData>
  <mergeCells count="6">
    <mergeCell ref="F20:H23"/>
    <mergeCell ref="A1:E1"/>
    <mergeCell ref="K3:P3"/>
    <mergeCell ref="I5:I10"/>
    <mergeCell ref="I2:P2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2023-07-01T00:17:27Z</dcterms:created>
  <dcterms:modified xsi:type="dcterms:W3CDTF">2023-07-10T16:30:48Z</dcterms:modified>
</cp:coreProperties>
</file>