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Brittany School\Homework\Excel Starter_Schultz\"/>
    </mc:Choice>
  </mc:AlternateContent>
  <xr:revisionPtr revIDLastSave="0" documentId="13_ncr:1_{B57E324E-16A3-42DC-9E36-92DF7A6AA341}" xr6:coauthVersionLast="45" xr6:coauthVersionMax="45" xr10:uidLastSave="{00000000-0000-0000-0000-000000000000}"/>
  <bookViews>
    <workbookView xWindow="-4230" yWindow="4500" windowWidth="18000" windowHeight="9360" firstSheet="4" activeTab="5" xr2:uid="{00000000-000D-0000-FFFF-FFFF00000000}"/>
  </bookViews>
  <sheets>
    <sheet name="Sheet1" sheetId="1" r:id="rId1"/>
    <sheet name="category" sheetId="2" r:id="rId2"/>
    <sheet name="sub-category" sheetId="4" r:id="rId3"/>
    <sheet name="launch date" sheetId="5" r:id="rId4"/>
    <sheet name="Bonus_percentages" sheetId="6" r:id="rId5"/>
    <sheet name="Bonus_backers" sheetId="7" r:id="rId6"/>
  </sheets>
  <definedNames>
    <definedName name="_xlnm._FilterDatabase" localSheetId="5" hidden="1">Bonus_backers!$A$1:$A$4115</definedName>
    <definedName name="_xlnm._FilterDatabase" localSheetId="0" hidden="1">Sheet1!$A$1:$T$4115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7" l="1"/>
  <c r="J7" i="7"/>
  <c r="J6" i="7"/>
  <c r="J5" i="7"/>
  <c r="J4" i="7"/>
  <c r="J3" i="7"/>
  <c r="G7" i="7"/>
  <c r="G8" i="7"/>
  <c r="G6" i="7"/>
  <c r="G5" i="7"/>
  <c r="G4" i="7"/>
  <c r="G3" i="7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13" i="6"/>
  <c r="B13" i="6"/>
  <c r="C13" i="6"/>
  <c r="E13" i="6"/>
  <c r="H13" i="6"/>
  <c r="D2" i="6"/>
  <c r="B2" i="6"/>
  <c r="C2" i="6"/>
  <c r="E2" i="6"/>
  <c r="H2" i="6"/>
  <c r="G13" i="6"/>
  <c r="G2" i="6"/>
  <c r="F13" i="6"/>
  <c r="F2" i="6"/>
  <c r="E12" i="6"/>
  <c r="E9" i="6"/>
  <c r="E8" i="6"/>
  <c r="G8" i="6"/>
  <c r="E6" i="6"/>
  <c r="G6" i="6"/>
  <c r="G12" i="6"/>
  <c r="H12" i="6"/>
  <c r="F12" i="6"/>
  <c r="E11" i="6"/>
  <c r="E10" i="6"/>
  <c r="G9" i="6"/>
  <c r="H9" i="6"/>
  <c r="F9" i="6"/>
  <c r="E7" i="6"/>
  <c r="E5" i="6"/>
  <c r="E4" i="6"/>
  <c r="E3" i="6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S2" i="1"/>
  <c r="T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F8" i="6"/>
  <c r="H8" i="6"/>
  <c r="F6" i="6"/>
  <c r="H6" i="6"/>
  <c r="G11" i="6"/>
  <c r="H11" i="6"/>
  <c r="F11" i="6"/>
  <c r="G10" i="6"/>
  <c r="H10" i="6"/>
  <c r="F10" i="6"/>
  <c r="G7" i="6"/>
  <c r="H7" i="6"/>
  <c r="F7" i="6"/>
  <c r="G5" i="6"/>
  <c r="H5" i="6"/>
  <c r="F5" i="6"/>
  <c r="G4" i="6"/>
  <c r="H4" i="6"/>
  <c r="F4" i="6"/>
  <c r="H3" i="6"/>
  <c r="G3" i="6"/>
  <c r="F3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26" i="1"/>
  <c r="P227" i="1"/>
  <c r="P228" i="1"/>
  <c r="P229" i="1"/>
  <c r="P230" i="1"/>
  <c r="P231" i="1"/>
  <c r="P23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<sst xmlns="http://schemas.openxmlformats.org/spreadsheetml/2006/main" count="36782" uniqueCount="8411">
  <si>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</si>
  <si>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</si>
  <si>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</si>
  <si>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</si>
  <si>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</si>
  <si>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</si>
  <si>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</si>
  <si>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</si>
  <si>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</si>
  <si>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</si>
  <si>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</si>
  <si>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</si>
  <si>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</si>
  <si>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</si>
  <si>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</si>
  <si>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</si>
  <si>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</si>
  <si>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</si>
  <si>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</si>
  <si>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</si>
  <si>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</si>
  <si>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</si>
  <si>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</si>
  <si>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</si>
  <si>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</si>
  <si>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</si>
  <si>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</si>
  <si>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</si>
  <si>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</si>
  <si>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</si>
  <si>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</si>
  <si>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</si>
  <si>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</si>
  <si>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</si>
  <si>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</si>
  <si>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</si>
  <si>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</si>
  <si>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</si>
  <si>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</si>
  <si>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</si>
  <si>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</si>
  <si>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</si>
  <si>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</si>
  <si>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</si>
  <si>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</si>
  <si>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</si>
  <si>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</si>
  <si>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</si>
  <si>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</si>
  <si>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</si>
  <si>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</si>
  <si>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</si>
  <si>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</si>
  <si>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</si>
  <si>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</si>
  <si>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</si>
  <si>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</si>
  <si>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</si>
  <si>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</si>
  <si>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</si>
  <si>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</si>
  <si>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</si>
  <si>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</si>
  <si>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</si>
  <si>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</si>
  <si>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</si>
  <si>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</si>
  <si>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</si>
  <si>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</si>
  <si>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</si>
  <si>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</si>
  <si>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</si>
  <si>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</si>
  <si>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</si>
  <si>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</si>
  <si>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</si>
  <si>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</si>
  <si>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</si>
  <si>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</si>
  <si>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</si>
  <si>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</si>
  <si>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</si>
  <si>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</si>
  <si>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</si>
  <si>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</si>
  <si>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</si>
  <si>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</si>
  <si>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</si>
  <si>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</si>
  <si>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</si>
  <si>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</si>
  <si>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</si>
  <si>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</si>
  <si>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</si>
  <si>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</si>
  <si>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</si>
  <si>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</si>
  <si>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</si>
  <si>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</si>
  <si>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</si>
  <si>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</si>
  <si>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</si>
  <si>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</si>
  <si>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</si>
  <si>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</si>
  <si>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</si>
  <si>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</si>
  <si>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</si>
  <si>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</si>
  <si>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</si>
  <si>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</si>
  <si>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</si>
  <si>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</si>
  <si>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</si>
  <si>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</si>
  <si>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</si>
  <si>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</si>
  <si>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</si>
  <si>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</si>
  <si>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</si>
  <si>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</si>
  <si>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</si>
  <si>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</si>
  <si>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</si>
  <si>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</si>
  <si>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</si>
  <si>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</si>
  <si>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</si>
  <si>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</si>
  <si>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</si>
  <si>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</si>
  <si>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</si>
  <si>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</si>
  <si>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</si>
  <si>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</si>
  <si>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</si>
  <si>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</si>
  <si>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</si>
  <si>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</si>
  <si>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</si>
  <si>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</si>
  <si>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</si>
  <si>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</si>
  <si>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</si>
  <si>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</si>
  <si>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</si>
  <si>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</si>
  <si>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</si>
  <si>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</si>
  <si>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</si>
  <si>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</si>
  <si>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</si>
  <si>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</si>
  <si>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</si>
  <si>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</si>
  <si>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</si>
  <si>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</si>
  <si>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</si>
  <si>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</si>
  <si>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</si>
  <si>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</si>
  <si>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</si>
  <si>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</si>
  <si>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</si>
  <si>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</si>
  <si>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</si>
  <si>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</si>
  <si>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</si>
  <si>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</si>
  <si>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</si>
  <si>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</si>
  <si>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</si>
  <si>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</si>
  <si>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</si>
  <si>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</si>
  <si>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</si>
  <si>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</si>
  <si>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</si>
  <si>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</si>
  <si>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</si>
  <si>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</si>
  <si>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</si>
  <si>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</si>
  <si>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</si>
  <si>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</si>
  <si>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</si>
  <si>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</si>
  <si>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</si>
  <si>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</si>
  <si>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</si>
  <si>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</si>
  <si>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</si>
  <si>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</si>
  <si>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</si>
  <si>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</si>
  <si>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</si>
  <si>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</si>
  <si>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</si>
  <si>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</si>
  <si>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</si>
  <si>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</si>
  <si>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</si>
  <si>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</si>
  <si>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</si>
  <si>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</si>
  <si>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</si>
  <si>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</si>
  <si>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</si>
  <si>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</si>
  <si>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</si>
  <si>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</si>
  <si>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</si>
  <si>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</si>
  <si>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</si>
  <si>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</si>
  <si>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</si>
  <si>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</si>
  <si>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</si>
  <si>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</si>
  <si>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</si>
  <si>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</si>
  <si>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</si>
  <si>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</si>
  <si>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</si>
  <si>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</si>
  <si>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</si>
  <si>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</si>
  <si>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</si>
  <si>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</si>
  <si>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</si>
  <si>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</si>
  <si>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</si>
  <si>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</si>
  <si>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</si>
  <si>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</si>
  <si>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</si>
  <si>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</si>
  <si>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</si>
  <si>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</si>
  <si>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</si>
  <si>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</si>
  <si>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</si>
  <si>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</si>
  <si>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</si>
  <si>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</si>
  <si>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</si>
  <si>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</si>
  <si>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</si>
  <si>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</si>
  <si>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</si>
  <si>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</si>
  <si>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</si>
  <si>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</si>
  <si>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</si>
  <si>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</si>
  <si>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</si>
  <si>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</si>
  <si>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</si>
  <si>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</si>
  <si>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</si>
  <si>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</si>
  <si>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</si>
  <si>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</si>
  <si>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</si>
  <si>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</si>
  <si>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</si>
  <si>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</si>
  <si>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</si>
  <si>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</si>
  <si>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</si>
  <si>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</si>
  <si>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</si>
  <si>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</si>
  <si>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</si>
  <si>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</si>
  <si>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</si>
  <si>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</si>
  <si>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</si>
  <si>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</si>
  <si>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</si>
  <si>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</si>
  <si>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</si>
  <si>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</si>
  <si>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</si>
  <si>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</si>
  <si>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</si>
  <si>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</si>
  <si>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</si>
  <si>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</si>
  <si>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</si>
  <si>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</si>
  <si>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</si>
  <si>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</si>
  <si>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</si>
  <si>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</si>
  <si>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</si>
  <si>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</si>
  <si>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</si>
  <si>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</si>
  <si>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</si>
  <si>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</si>
  <si>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</si>
  <si>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</si>
  <si>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</si>
  <si>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</si>
  <si>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</si>
  <si>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</si>
  <si>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</si>
  <si>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</si>
  <si>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</si>
  <si>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</si>
  <si>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</si>
  <si>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</si>
  <si>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</si>
  <si>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</si>
  <si>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</si>
  <si>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</si>
  <si>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</si>
  <si>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</si>
  <si>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</si>
  <si>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</si>
  <si>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</si>
  <si>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</si>
  <si>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</si>
  <si>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</si>
  <si>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</si>
  <si>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</si>
  <si>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</si>
  <si>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</si>
  <si>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</si>
  <si>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</si>
  <si>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</si>
  <si>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</si>
  <si>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</si>
  <si>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</si>
  <si>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</si>
  <si>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</si>
  <si>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</si>
  <si>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</si>
  <si>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</si>
  <si>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</si>
  <si>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</si>
  <si>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</si>
  <si>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</si>
  <si>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</si>
  <si>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</si>
  <si>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</si>
  <si>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</si>
  <si>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</si>
  <si>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</si>
  <si>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</si>
  <si>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</si>
  <si>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</si>
  <si>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</si>
  <si>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</si>
  <si>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</si>
  <si>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</si>
  <si>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</si>
  <si>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</si>
  <si>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</si>
  <si>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</si>
  <si>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</si>
  <si>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</si>
  <si>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</si>
  <si>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</si>
  <si>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</si>
  <si>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</si>
  <si>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</si>
  <si>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</si>
  <si>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</si>
  <si>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</si>
  <si>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</si>
  <si>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</si>
  <si>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</si>
  <si>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</si>
  <si>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</si>
  <si>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</si>
  <si>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</si>
  <si>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</si>
  <si>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</si>
  <si>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</si>
  <si>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</si>
  <si>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</si>
  <si>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</si>
  <si>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</si>
  <si>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</si>
  <si>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</si>
  <si>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</si>
  <si>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</si>
  <si>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</si>
  <si>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</si>
  <si>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</si>
  <si>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</si>
  <si>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</si>
  <si>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</si>
  <si>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</si>
  <si>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</si>
  <si>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</si>
  <si>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</si>
  <si>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</si>
  <si>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</si>
  <si>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</si>
  <si>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</si>
  <si>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</si>
  <si>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</si>
  <si>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</si>
  <si>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</si>
  <si>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</si>
  <si>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</si>
  <si>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</si>
  <si>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</si>
  <si>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</si>
  <si>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</si>
  <si>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</si>
  <si>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</si>
  <si>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</si>
  <si>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</si>
  <si>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</si>
  <si>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</si>
  <si>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</si>
  <si>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</si>
  <si>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</si>
  <si>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</si>
  <si>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</si>
  <si>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</si>
  <si>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</si>
  <si>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</si>
  <si>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</si>
  <si>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</si>
  <si>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</si>
  <si>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</si>
  <si>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</si>
  <si>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</si>
  <si>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</si>
  <si>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</si>
  <si>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</si>
  <si>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</si>
  <si>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</si>
  <si>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</si>
  <si>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</si>
  <si>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</si>
  <si>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</si>
  <si>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</si>
  <si>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</si>
  <si>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</si>
  <si>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</si>
  <si>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</si>
  <si>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</si>
  <si>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</si>
  <si>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</si>
  <si>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</si>
  <si>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</si>
  <si>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</si>
  <si>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</si>
  <si>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</si>
  <si>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</si>
  <si>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</si>
  <si>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</si>
  <si>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</si>
  <si>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</si>
  <si>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</si>
  <si>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</si>
  <si>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</si>
  <si>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</si>
  <si>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</si>
  <si>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</si>
  <si>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</si>
  <si>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</si>
  <si>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</si>
  <si>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</si>
  <si>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</si>
  <si>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</si>
  <si>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</si>
  <si>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</si>
  <si>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</si>
  <si>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</si>
  <si>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</si>
  <si>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</si>
  <si>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</si>
  <si>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</si>
  <si>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</si>
  <si>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</si>
  <si>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</si>
  <si>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</si>
  <si>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</si>
  <si>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</si>
  <si>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</si>
  <si>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</si>
  <si>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</si>
  <si>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</si>
  <si>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</si>
  <si>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</si>
  <si>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</si>
  <si>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</si>
  <si>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</si>
  <si>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</si>
  <si>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</si>
  <si>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</si>
  <si>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</si>
  <si>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</si>
  <si>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</si>
  <si>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</si>
  <si>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</si>
  <si>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</si>
  <si>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</si>
  <si>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</si>
  <si>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</si>
  <si>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</si>
  <si>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</si>
  <si>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</si>
  <si>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</si>
  <si>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</si>
  <si>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</si>
  <si>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</si>
  <si>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</si>
  <si>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</si>
  <si>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</si>
  <si>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</si>
  <si>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</si>
  <si>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</si>
  <si>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</si>
  <si>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</si>
  <si>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</si>
  <si>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</si>
  <si>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</si>
  <si>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</si>
  <si>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</si>
  <si>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</si>
  <si>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</si>
  <si>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</si>
  <si>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</si>
  <si>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</si>
  <si>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</si>
  <si>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</si>
  <si>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</si>
  <si>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</si>
  <si>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</si>
  <si>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</si>
  <si>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</si>
  <si>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</si>
  <si>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</si>
  <si>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</si>
  <si>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</si>
  <si>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</si>
  <si>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</si>
  <si>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</si>
  <si>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</si>
  <si>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</si>
  <si>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</si>
  <si>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</si>
  <si>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</si>
  <si>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</si>
  <si>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</si>
  <si>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</si>
  <si>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</si>
  <si>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</si>
  <si>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</si>
  <si>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</si>
  <si>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</si>
  <si>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</si>
  <si>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</si>
  <si>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</si>
  <si>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</si>
  <si>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</si>
  <si>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</si>
  <si>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</si>
  <si>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</si>
  <si>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</si>
  <si>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</si>
  <si>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</si>
  <si>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</si>
  <si>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</si>
  <si>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</si>
  <si>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</si>
  <si>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</si>
  <si>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</si>
  <si>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</si>
  <si>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</si>
  <si>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</si>
  <si>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</si>
  <si>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</si>
  <si>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</si>
  <si>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</si>
  <si>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</si>
  <si>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</si>
  <si>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</si>
  <si>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</si>
  <si>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</si>
  <si>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</si>
  <si>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</si>
  <si>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</si>
  <si>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</si>
  <si>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</si>
  <si>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</si>
  <si>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</si>
  <si>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</si>
  <si>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</si>
  <si>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</si>
  <si>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</si>
  <si>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</si>
  <si>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</si>
  <si>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</si>
  <si>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</si>
  <si>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</si>
  <si>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</si>
  <si>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</si>
  <si>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</si>
  <si>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</si>
  <si>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</si>
  <si>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</si>
  <si>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</si>
  <si>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</si>
  <si>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</si>
  <si>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</si>
  <si>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</si>
  <si>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</si>
  <si>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</si>
  <si>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</si>
  <si>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</si>
  <si>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</si>
  <si>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</si>
  <si>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</si>
  <si>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</si>
  <si>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</si>
  <si>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</si>
  <si>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</si>
  <si>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</si>
  <si>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</si>
  <si>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</si>
  <si>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</si>
  <si>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</si>
  <si>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</si>
  <si>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</si>
  <si>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</si>
  <si>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</si>
  <si>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</si>
  <si>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</si>
  <si>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</si>
  <si>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</si>
  <si>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</si>
  <si>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</si>
  <si>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</si>
  <si>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</si>
  <si>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</si>
  <si>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</si>
  <si>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</si>
  <si>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</si>
  <si>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</si>
  <si>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</si>
  <si>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</si>
  <si>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</si>
  <si>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</si>
  <si>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</si>
  <si>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</si>
  <si>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</si>
  <si>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</si>
  <si>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</si>
  <si>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</si>
  <si>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</si>
  <si>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</si>
  <si>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</si>
  <si>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</si>
  <si>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</si>
  <si>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</si>
  <si>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</si>
  <si>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</si>
  <si>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</si>
  <si>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</si>
  <si>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</si>
  <si>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</si>
  <si>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</si>
  <si>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</si>
  <si>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</si>
  <si>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</si>
  <si>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</si>
  <si>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</si>
  <si>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</si>
  <si>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</si>
  <si>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</si>
  <si>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</si>
  <si>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</si>
  <si>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</si>
  <si>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</si>
  <si>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</si>
  <si>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</si>
  <si>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</si>
  <si>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</si>
  <si>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</si>
  <si>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</si>
  <si>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</si>
  <si>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</si>
  <si>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</si>
  <si>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</si>
  <si>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</si>
  <si>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</si>
  <si>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</si>
  <si>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</si>
  <si>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</si>
  <si>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</si>
  <si>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</si>
  <si>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</si>
  <si>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</si>
  <si>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</si>
  <si>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</si>
  <si>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</si>
  <si>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</si>
  <si>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</si>
  <si>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</si>
  <si>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</si>
  <si>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</si>
  <si>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</si>
  <si>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</si>
  <si>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</si>
  <si>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</si>
  <si>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</si>
  <si>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</si>
  <si>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</si>
  <si>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</si>
  <si>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</si>
  <si>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</si>
  <si>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</si>
  <si>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</si>
  <si>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</si>
  <si>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</si>
  <si>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</si>
  <si>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</si>
  <si>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</si>
  <si>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</si>
  <si>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</si>
  <si>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</si>
  <si>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</si>
  <si>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</si>
  <si>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</si>
  <si>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</si>
  <si>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</si>
  <si>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</si>
  <si>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</si>
  <si>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</si>
  <si>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</si>
  <si>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</si>
  <si>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</si>
  <si>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</si>
  <si>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</si>
  <si>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</si>
  <si>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</si>
  <si>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</si>
  <si>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</si>
  <si>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</si>
  <si>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</si>
  <si>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</si>
  <si>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</si>
  <si>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</si>
  <si>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</si>
  <si>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</si>
  <si>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</si>
  <si>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</si>
  <si>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</si>
  <si>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</si>
  <si>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</si>
  <si>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</si>
  <si>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</si>
  <si>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</si>
  <si>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</si>
  <si>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</si>
  <si>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</si>
  <si>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</si>
  <si>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</si>
  <si>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</si>
  <si>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</si>
  <si>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</si>
  <si>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</si>
  <si>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</si>
  <si>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</si>
  <si>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</si>
  <si>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</si>
  <si>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</si>
  <si>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</si>
  <si>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</si>
  <si>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</si>
  <si>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</si>
  <si>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</si>
  <si>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</si>
  <si>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</si>
  <si>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</si>
  <si>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</si>
  <si>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</si>
  <si>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</si>
  <si>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</si>
  <si>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</si>
  <si>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</si>
  <si>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</si>
  <si>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</si>
  <si>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</si>
  <si>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</si>
  <si>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</si>
  <si>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</si>
  <si>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</si>
  <si>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</si>
  <si>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</si>
  <si>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</si>
  <si>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</si>
  <si>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</si>
  <si>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</si>
  <si>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</si>
  <si>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</si>
  <si>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</si>
  <si>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</si>
  <si>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</si>
  <si>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</si>
  <si>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</si>
  <si>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</si>
  <si>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</si>
  <si>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</si>
  <si>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</si>
  <si>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</si>
  <si>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</si>
  <si>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</si>
  <si>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</si>
  <si>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</si>
  <si>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</si>
  <si>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</si>
  <si>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</si>
  <si>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</si>
  <si>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</si>
  <si>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</si>
  <si>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</si>
  <si>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</si>
  <si>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</si>
  <si>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</si>
  <si>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</si>
  <si>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</si>
  <si>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</si>
  <si>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</si>
  <si>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</si>
  <si>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</si>
  <si>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</si>
  <si>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</si>
  <si>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</si>
  <si>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</si>
  <si>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</si>
  <si>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</si>
  <si>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</si>
  <si>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</si>
  <si>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</si>
  <si>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</si>
  <si>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</si>
  <si>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</si>
  <si>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</si>
  <si>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</si>
  <si>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</si>
  <si>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</si>
  <si>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</si>
  <si>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</si>
  <si>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</si>
  <si>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</si>
  <si>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</si>
  <si>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</si>
  <si>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</si>
  <si>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</si>
  <si>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</si>
  <si>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</si>
  <si>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</si>
  <si>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</si>
  <si>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</si>
  <si>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</si>
  <si>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</si>
  <si>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</si>
  <si>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</si>
  <si>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</si>
  <si>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</si>
  <si>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</si>
  <si>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</si>
  <si>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</si>
  <si>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</si>
  <si>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</si>
  <si>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</si>
  <si>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</si>
  <si>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</si>
  <si>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</si>
  <si>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</si>
  <si>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</si>
  <si>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</si>
  <si>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</si>
  <si>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</si>
  <si>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</si>
  <si>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</si>
  <si>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</si>
  <si>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</si>
  <si>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</si>
  <si>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</si>
  <si>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</si>
  <si>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</si>
  <si>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</si>
  <si>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</si>
  <si>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</si>
  <si>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</si>
  <si>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</si>
  <si>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</si>
  <si>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</si>
  <si>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</si>
  <si>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</si>
  <si>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</si>
  <si>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</si>
  <si>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</si>
  <si>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</si>
  <si>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</si>
  <si>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</si>
  <si>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</si>
  <si>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</si>
  <si>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</si>
  <si>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</si>
  <si>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</si>
  <si>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</si>
  <si>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</si>
  <si>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</si>
  <si>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</si>
  <si>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</si>
  <si>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</si>
  <si>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</si>
  <si>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</si>
  <si>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</si>
  <si>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</si>
  <si>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</si>
  <si>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</si>
  <si>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</si>
  <si>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</si>
  <si>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</si>
  <si>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</si>
  <si>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</si>
  <si>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</si>
  <si>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</si>
  <si>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</si>
  <si>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</si>
  <si>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</si>
  <si>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</si>
  <si>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</si>
  <si>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</si>
  <si>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</si>
  <si>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</si>
  <si>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</si>
  <si>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</si>
  <si>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</si>
  <si>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</si>
  <si>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</si>
  <si>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</si>
  <si>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</si>
  <si>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</si>
  <si>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</si>
  <si>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</si>
  <si>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</si>
  <si>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</si>
  <si>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</si>
  <si>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</si>
  <si>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</si>
  <si>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</si>
  <si>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</si>
  <si>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</si>
  <si>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</si>
  <si>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</si>
  <si>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</si>
  <si>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</si>
  <si>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</si>
  <si>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</si>
  <si>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</si>
  <si>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</si>
  <si>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</si>
  <si>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</si>
  <si>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</si>
  <si>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</si>
  <si>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</si>
  <si>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</si>
  <si>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</si>
  <si>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</si>
  <si>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</si>
  <si>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</si>
  <si>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</si>
  <si>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</si>
  <si>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</si>
  <si>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</si>
  <si>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</si>
  <si>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</si>
  <si>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</si>
  <si>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</si>
  <si>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</si>
  <si>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</si>
  <si>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</si>
  <si>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</si>
  <si>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</si>
  <si>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</si>
  <si>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</si>
  <si>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</si>
  <si>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</si>
  <si>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</si>
  <si>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</si>
  <si>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</si>
  <si>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</si>
  <si>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</si>
  <si>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</si>
  <si>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</si>
  <si>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</si>
  <si>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</si>
  <si>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</si>
  <si>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</si>
  <si>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</si>
  <si>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</si>
  <si>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</si>
  <si>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</si>
  <si>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</si>
  <si>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</si>
  <si>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</si>
  <si>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</si>
  <si>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</si>
  <si>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</si>
  <si>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</si>
  <si>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</si>
  <si>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</si>
  <si>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</si>
  <si>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</si>
  <si>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</si>
  <si>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</si>
  <si>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</si>
  <si>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</si>
  <si>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</si>
  <si>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</si>
  <si>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</si>
  <si>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</si>
  <si>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</si>
  <si>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</si>
  <si>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</si>
  <si>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</si>
  <si>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</si>
  <si>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</si>
  <si>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</si>
  <si>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</si>
  <si>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</si>
  <si>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</si>
  <si>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</si>
  <si>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</si>
  <si>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</si>
  <si>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</si>
  <si>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</si>
  <si>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</si>
  <si>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</si>
  <si>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</si>
  <si>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</si>
  <si>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</si>
  <si>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</si>
  <si>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</si>
  <si>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</si>
  <si>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</si>
  <si>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</si>
  <si>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</si>
  <si>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</si>
  <si>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</si>
  <si>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</si>
  <si>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</si>
  <si>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</si>
  <si>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</si>
  <si>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</si>
  <si>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</si>
  <si>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</si>
  <si>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</si>
  <si>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</si>
  <si>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</si>
  <si>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</si>
  <si>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</si>
  <si>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</si>
  <si>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</si>
  <si>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</si>
  <si>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</si>
  <si>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</si>
  <si>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</si>
  <si>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</si>
  <si>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</si>
  <si>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</si>
  <si>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</si>
  <si>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</si>
  <si>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</si>
  <si>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</si>
  <si>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</si>
  <si>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</si>
  <si>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</si>
  <si>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</si>
  <si>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</si>
  <si>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</si>
  <si>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</si>
  <si>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</si>
  <si>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</si>
  <si>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</si>
  <si>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</si>
  <si>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</si>
  <si>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</si>
  <si>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</si>
  <si>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</si>
  <si>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</si>
  <si>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</si>
  <si>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</si>
  <si>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</si>
  <si>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</si>
  <si>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</si>
  <si>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</si>
  <si>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</si>
  <si>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</si>
  <si>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</si>
  <si>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</si>
  <si>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</si>
  <si>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</si>
  <si>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</si>
  <si>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</si>
  <si>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</si>
  <si>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</si>
  <si>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</si>
  <si>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</si>
  <si>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</si>
  <si>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</si>
  <si>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</si>
  <si>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</si>
  <si>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</si>
  <si>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</si>
  <si>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</si>
  <si>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</si>
  <si>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</si>
  <si>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</si>
  <si>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</si>
  <si>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</si>
  <si>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</si>
  <si>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</si>
  <si>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</si>
  <si>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</si>
  <si>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</si>
  <si>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</si>
  <si>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</si>
  <si>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</si>
  <si>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</si>
  <si>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</si>
  <si>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</si>
  <si>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</si>
  <si>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</si>
  <si>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</si>
  <si>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</si>
  <si>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</si>
  <si>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</si>
  <si>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</si>
  <si>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</si>
  <si>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</si>
  <si>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</si>
  <si>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</si>
  <si>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</si>
  <si>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</si>
  <si>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</si>
  <si>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</si>
  <si>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</si>
  <si>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</si>
  <si>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</si>
  <si>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</si>
  <si>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</si>
  <si>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</si>
  <si>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</si>
  <si>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</si>
  <si>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</si>
  <si>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</si>
  <si>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</si>
  <si>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</si>
  <si>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</si>
  <si>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</si>
  <si>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</si>
  <si>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</si>
  <si>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</si>
  <si>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</si>
  <si>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</si>
  <si>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</si>
  <si>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</si>
  <si>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</si>
  <si>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</si>
  <si>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</si>
  <si>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</si>
  <si>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</si>
  <si>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</si>
  <si>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</si>
  <si>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</si>
  <si>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</si>
  <si>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</si>
  <si>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</si>
  <si>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</si>
  <si>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</si>
  <si>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</si>
  <si>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</si>
  <si>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</si>
  <si>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</si>
  <si>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</si>
  <si>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</si>
  <si>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</si>
  <si>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</si>
  <si>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</si>
  <si>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</si>
  <si>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</si>
  <si>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</si>
  <si>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</si>
  <si>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</si>
  <si>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</si>
  <si>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</si>
  <si>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</si>
  <si>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</si>
  <si>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</si>
  <si>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</si>
  <si>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</si>
  <si>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</si>
  <si>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</si>
  <si>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</si>
  <si>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</si>
  <si>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</si>
  <si>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</si>
  <si>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</si>
  <si>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</si>
  <si>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</si>
  <si>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</si>
  <si>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</si>
  <si>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</si>
  <si>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</si>
  <si>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</si>
  <si>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</si>
  <si>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</si>
  <si>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</si>
  <si>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</si>
  <si>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</si>
  <si>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</si>
  <si>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</si>
  <si>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</si>
  <si>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</si>
  <si>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</si>
  <si>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</si>
  <si>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</si>
  <si>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</si>
  <si>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</si>
  <si>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</si>
  <si>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</si>
  <si>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</si>
  <si>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</si>
  <si>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</si>
  <si>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</si>
  <si>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</si>
  <si>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</si>
  <si>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</si>
  <si>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</si>
  <si>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</si>
  <si>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</si>
  <si>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</si>
  <si>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</si>
  <si>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</si>
  <si>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</si>
  <si>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</si>
  <si>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</si>
  <si>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</si>
  <si>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</si>
  <si>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</si>
  <si>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</si>
  <si>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</si>
  <si>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</si>
  <si>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</si>
  <si>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</si>
  <si>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</si>
  <si>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</si>
  <si>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</si>
  <si>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</si>
  <si>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</si>
  <si>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</si>
  <si>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</si>
  <si>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</si>
  <si>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</si>
  <si>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</si>
  <si>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</si>
  <si>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</si>
  <si>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</si>
  <si>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</si>
  <si>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</si>
  <si>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</si>
  <si>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</si>
  <si>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</si>
  <si>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</si>
  <si>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</si>
  <si>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</si>
  <si>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</si>
  <si>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</si>
  <si>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</si>
  <si>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</si>
  <si>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</si>
  <si>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</si>
  <si>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</si>
  <si>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</si>
  <si>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</si>
  <si>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</si>
  <si>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</si>
  <si>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</si>
  <si>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</si>
  <si>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</si>
  <si>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</si>
  <si>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</si>
  <si>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</si>
  <si>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</si>
  <si>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</si>
  <si>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</si>
  <si>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</si>
  <si>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</si>
  <si>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</si>
  <si>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</si>
  <si>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</si>
  <si>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</si>
  <si>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</si>
  <si>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</si>
  <si>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</si>
  <si>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</si>
  <si>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</si>
  <si>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</si>
  <si>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</si>
  <si>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</si>
  <si>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</si>
  <si>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</si>
  <si>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</si>
  <si>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</si>
  <si>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</si>
  <si>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</si>
  <si>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</si>
  <si>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</si>
  <si>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</si>
  <si>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</si>
  <si>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</si>
  <si>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</si>
  <si>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</si>
  <si>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</si>
  <si>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</si>
  <si>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</si>
  <si>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</si>
  <si>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</si>
  <si>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</si>
  <si>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</si>
  <si>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</si>
  <si>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</si>
  <si>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</si>
  <si>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</si>
  <si>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</si>
  <si>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</si>
  <si>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</si>
  <si>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</si>
  <si>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</si>
  <si>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</si>
  <si>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</si>
  <si>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</si>
  <si>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</si>
  <si>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</si>
  <si>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</si>
  <si>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</si>
  <si>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</si>
  <si>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</si>
  <si>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</si>
  <si>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</si>
  <si>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</si>
  <si>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</si>
  <si>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</si>
  <si>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</si>
  <si>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</si>
  <si>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</si>
  <si>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</si>
  <si>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</si>
  <si>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</si>
  <si>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</si>
  <si>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</si>
  <si>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</si>
  <si>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</si>
  <si>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</si>
  <si>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</si>
  <si>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</si>
  <si>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</si>
  <si>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</si>
  <si>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</si>
  <si>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</si>
  <si>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</si>
  <si>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</si>
  <si>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</si>
  <si>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</si>
  <si>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</si>
  <si>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</si>
  <si>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</si>
  <si>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</si>
  <si>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</si>
  <si>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</si>
  <si>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</si>
  <si>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</si>
  <si>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</si>
  <si>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</si>
  <si>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</si>
  <si>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</si>
  <si>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</si>
  <si>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</si>
  <si>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</si>
  <si>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</si>
  <si>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</si>
  <si>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</si>
  <si>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</si>
  <si>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</si>
  <si>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</si>
  <si>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</si>
  <si>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</si>
  <si>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</si>
  <si>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</si>
  <si>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</si>
  <si>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</si>
  <si>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</si>
  <si>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</si>
  <si>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</si>
  <si>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</si>
  <si>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</si>
  <si>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</si>
  <si>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</si>
  <si>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</si>
  <si>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</si>
  <si>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</si>
  <si>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</si>
  <si>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</si>
  <si>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</si>
  <si>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</si>
  <si>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</si>
  <si>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</si>
  <si>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</si>
  <si>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</si>
  <si>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</si>
  <si>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</si>
  <si>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</si>
  <si>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</si>
  <si>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</si>
  <si>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</si>
  <si>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</si>
  <si>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</si>
  <si>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</si>
  <si>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</si>
  <si>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</si>
  <si>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</si>
  <si>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</si>
  <si>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</si>
  <si>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</si>
  <si>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</si>
  <si>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</si>
  <si>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</si>
  <si>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</si>
  <si>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</si>
  <si>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</si>
  <si>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</si>
  <si>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</si>
  <si>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</si>
  <si>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</si>
  <si>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</si>
  <si>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</si>
  <si>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</si>
  <si>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</si>
  <si>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</si>
  <si>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</si>
  <si>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</si>
  <si>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</si>
  <si>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</si>
  <si>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</si>
  <si>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</si>
  <si>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</si>
  <si>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</si>
  <si>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</si>
  <si>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</si>
  <si>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</si>
  <si>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</si>
  <si>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</si>
  <si>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</si>
  <si>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</si>
  <si>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</si>
  <si>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</si>
  <si>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</si>
  <si>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</si>
  <si>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</si>
  <si>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</si>
  <si>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</si>
  <si>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</si>
  <si>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</si>
  <si>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</si>
  <si>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</si>
  <si>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</si>
  <si>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</si>
  <si>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</si>
  <si>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</si>
  <si>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</si>
  <si>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</si>
  <si>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</si>
  <si>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</si>
  <si>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</si>
  <si>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</si>
  <si>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</si>
  <si>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</si>
  <si>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</si>
  <si>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</si>
  <si>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</si>
  <si>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</si>
  <si>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</si>
  <si>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</si>
  <si>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</si>
  <si>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</si>
  <si>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</si>
  <si>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</si>
  <si>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</si>
  <si>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</si>
  <si>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</si>
  <si>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</si>
  <si>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</si>
  <si>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</si>
  <si>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</si>
  <si>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</si>
  <si>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</si>
  <si>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</si>
  <si>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</si>
  <si>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</si>
  <si>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</si>
  <si>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</si>
  <si>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</si>
  <si>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</si>
  <si>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</si>
  <si>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</si>
  <si>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</si>
  <si>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</si>
  <si>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</si>
  <si>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</si>
  <si>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</si>
  <si>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</si>
  <si>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</si>
  <si>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</si>
  <si>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</si>
  <si>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</si>
  <si>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</si>
  <si>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</si>
  <si>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</si>
  <si>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</si>
  <si>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</si>
  <si>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</si>
  <si>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</si>
  <si>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</si>
  <si>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</si>
  <si>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</si>
  <si>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</si>
  <si>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</si>
  <si>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</si>
  <si>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</si>
  <si>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</si>
  <si>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</si>
  <si>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</si>
  <si>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</si>
  <si>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</si>
  <si>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</si>
  <si>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</si>
  <si>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</si>
  <si>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</si>
  <si>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</si>
  <si>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</si>
  <si>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</si>
  <si>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</si>
  <si>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</si>
  <si>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</si>
  <si>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</si>
  <si>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</si>
  <si>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</si>
  <si>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</si>
  <si>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</si>
  <si>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</si>
  <si>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</si>
  <si>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</si>
  <si>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</si>
  <si>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</si>
  <si>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</si>
  <si>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</si>
  <si>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</si>
  <si>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</si>
  <si>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</si>
  <si>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</si>
  <si>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</si>
  <si>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</si>
  <si>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</si>
  <si>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</si>
  <si>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</si>
  <si>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</si>
  <si>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</si>
  <si>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</si>
  <si>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</si>
  <si>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</si>
  <si>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</si>
  <si>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</si>
  <si>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</si>
  <si>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</si>
  <si>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</si>
  <si>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</si>
  <si>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</si>
  <si>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</si>
  <si>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</si>
  <si>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</si>
  <si>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</si>
  <si>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</si>
  <si>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</si>
  <si>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</si>
  <si>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</si>
  <si>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</si>
  <si>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</si>
  <si>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</si>
  <si>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</si>
  <si>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</si>
  <si>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</si>
  <si>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</si>
  <si>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</si>
  <si>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</si>
  <si>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</si>
  <si>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</si>
  <si>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</si>
  <si>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</si>
  <si>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</si>
  <si>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</si>
  <si>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</si>
  <si>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</si>
  <si>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</si>
  <si>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</si>
  <si>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</si>
  <si>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</si>
  <si>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</si>
  <si>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</si>
  <si>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</si>
  <si>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</si>
  <si>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</si>
  <si>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</si>
  <si>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</si>
  <si>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</si>
  <si>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</si>
  <si>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</si>
  <si>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</si>
  <si>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</si>
  <si>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</si>
  <si>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</si>
  <si>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</si>
  <si>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</si>
  <si>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</si>
  <si>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</si>
  <si>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</si>
  <si>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</si>
  <si>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</si>
  <si>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</si>
  <si>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</si>
  <si>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</si>
  <si>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</si>
  <si>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</si>
  <si>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</si>
  <si>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</si>
  <si>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</si>
  <si>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</si>
  <si>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</si>
  <si>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</si>
  <si>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</si>
  <si>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</si>
  <si>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</si>
  <si>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</si>
  <si>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</si>
  <si>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</si>
  <si>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</si>
  <si>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</si>
  <si>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</si>
  <si>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</si>
  <si>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</si>
  <si>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</si>
  <si>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</si>
  <si>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</si>
  <si>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</si>
  <si>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</si>
  <si>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</si>
  <si>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</si>
  <si>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</si>
  <si>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</si>
  <si>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</si>
  <si>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</si>
  <si>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</si>
  <si>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</si>
  <si>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</si>
  <si>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</si>
  <si>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</si>
  <si>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</si>
  <si>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</si>
  <si>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</si>
  <si>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</si>
  <si>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</si>
  <si>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</si>
  <si>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</si>
  <si>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</si>
  <si>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</si>
  <si>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</si>
  <si>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</si>
  <si>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</si>
  <si>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</si>
  <si>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</si>
  <si>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</si>
  <si>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</si>
  <si>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</si>
  <si>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</si>
  <si>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</si>
  <si>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</si>
  <si>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</si>
  <si>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</si>
  <si>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</si>
  <si>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</si>
  <si>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</si>
  <si>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</si>
  <si>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</si>
  <si>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</si>
  <si>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</si>
  <si>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</si>
  <si>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</si>
  <si>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</si>
  <si>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</si>
  <si>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</si>
  <si>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</si>
  <si>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</si>
  <si>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</si>
  <si>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</si>
  <si>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</si>
  <si>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</si>
  <si>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</si>
  <si>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</si>
  <si>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</si>
  <si>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</si>
  <si>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</si>
  <si>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</si>
  <si>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</si>
  <si>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</si>
  <si>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</si>
  <si>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</si>
  <si>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</si>
  <si>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</si>
  <si>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</si>
  <si>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</si>
  <si>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</si>
  <si>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</si>
  <si>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</si>
  <si>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</si>
  <si>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</si>
  <si>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</si>
  <si>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</si>
  <si>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</si>
  <si>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</si>
  <si>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</si>
  <si>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</si>
  <si>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</si>
  <si>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</si>
  <si>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</si>
  <si>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</si>
  <si>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</si>
  <si>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</si>
  <si>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</si>
  <si>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</si>
  <si>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</si>
  <si>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</si>
  <si>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</si>
  <si>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</si>
  <si>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</si>
  <si>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</si>
  <si>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</si>
  <si>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</si>
  <si>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</si>
  <si>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</si>
  <si>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</si>
  <si>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</si>
  <si>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</si>
  <si>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</si>
  <si>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</si>
  <si>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</si>
  <si>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</si>
  <si>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</si>
  <si>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</si>
  <si>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</si>
  <si>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</si>
  <si>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</si>
  <si>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</si>
  <si>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</si>
  <si>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</si>
  <si>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</si>
  <si>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</si>
  <si>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</si>
  <si>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</si>
  <si>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</si>
  <si>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</si>
  <si>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</si>
  <si>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</si>
  <si>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</si>
  <si>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</si>
  <si>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</si>
  <si>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</si>
  <si>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</si>
  <si>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</si>
  <si>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</si>
  <si>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</si>
  <si>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</si>
  <si>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</si>
  <si>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</si>
  <si>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</si>
  <si>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</si>
  <si>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</si>
  <si>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</si>
  <si>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</si>
  <si>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</si>
  <si>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</si>
  <si>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</si>
  <si>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</si>
  <si>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</si>
  <si>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</si>
  <si>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</si>
  <si>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</si>
  <si>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</si>
  <si>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</si>
  <si>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</si>
  <si>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</si>
  <si>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</si>
  <si>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</si>
  <si>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</si>
  <si>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</si>
  <si>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</si>
  <si>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</si>
  <si>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</si>
  <si>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</si>
  <si>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</si>
  <si>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</si>
  <si>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</si>
  <si>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</si>
  <si>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</si>
  <si>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</si>
  <si>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</si>
  <si>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</si>
  <si>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</si>
  <si>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</si>
  <si>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</si>
  <si>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</si>
  <si>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</si>
  <si>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</si>
  <si>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</si>
  <si>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</si>
  <si>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</si>
  <si>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</si>
  <si>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</si>
  <si>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</si>
  <si>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</si>
  <si>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</si>
  <si>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</si>
  <si>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</si>
  <si>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</si>
  <si>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</si>
  <si>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</si>
  <si>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</si>
  <si>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</si>
  <si>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</si>
  <si>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</si>
  <si>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</si>
  <si>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</si>
  <si>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</si>
  <si>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</si>
  <si>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</si>
  <si>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</si>
  <si>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</si>
  <si>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</si>
  <si>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</si>
  <si>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</si>
  <si>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</si>
  <si>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</si>
  <si>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</si>
  <si>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</si>
  <si>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</si>
  <si>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</si>
  <si>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</si>
  <si>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</si>
  <si>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</si>
  <si>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</si>
  <si>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</si>
  <si>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</si>
  <si>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</si>
  <si>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</si>
  <si>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</si>
  <si>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</si>
  <si>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</si>
  <si>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</si>
  <si>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</si>
  <si>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</si>
  <si>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</si>
  <si>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</si>
  <si>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</si>
  <si>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</si>
  <si>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</si>
  <si>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</si>
  <si>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</si>
  <si>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</si>
  <si>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</si>
  <si>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</si>
  <si>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</si>
  <si>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</si>
  <si>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</si>
  <si>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</si>
  <si>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</si>
  <si>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</si>
  <si>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</si>
  <si>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</si>
  <si>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</si>
  <si>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</si>
  <si>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</si>
  <si>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</si>
  <si>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</si>
  <si>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</si>
  <si>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</si>
  <si>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</si>
  <si>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</si>
  <si>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</si>
  <si>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</si>
  <si>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</si>
  <si>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</si>
  <si>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</si>
  <si>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</si>
  <si>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</si>
  <si>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</si>
  <si>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</si>
  <si>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</si>
  <si>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</si>
  <si>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</si>
  <si>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</si>
  <si>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</si>
  <si>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</si>
  <si>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</si>
  <si>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</si>
  <si>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</si>
  <si>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</si>
  <si>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</si>
  <si>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</si>
  <si>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</si>
  <si>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</si>
  <si>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</si>
  <si>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</si>
  <si>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</si>
  <si>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</si>
  <si>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</si>
  <si>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</si>
  <si>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</si>
  <si>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</si>
  <si>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</si>
  <si>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</si>
  <si>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</si>
  <si>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</si>
  <si>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</si>
  <si>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</si>
  <si>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</si>
  <si>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</si>
  <si>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</si>
  <si>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</si>
  <si>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</si>
  <si>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</si>
  <si>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</si>
  <si>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</si>
  <si>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</si>
  <si>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</si>
  <si>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</si>
  <si>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</si>
  <si>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</si>
  <si>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</si>
  <si>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</si>
  <si>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</si>
  <si>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</si>
  <si>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</si>
  <si>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</si>
  <si>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</si>
  <si>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</si>
  <si>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</si>
  <si>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</si>
  <si>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</si>
  <si>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</si>
  <si>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</si>
  <si>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</si>
  <si>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</si>
  <si>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</si>
  <si>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</si>
  <si>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</si>
  <si>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</si>
  <si>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</si>
  <si>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</si>
  <si>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</si>
  <si>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</si>
  <si>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</si>
  <si>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</si>
  <si>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</si>
  <si>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</si>
  <si>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</si>
  <si>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</si>
  <si>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</si>
  <si>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</si>
  <si>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</si>
  <si>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</si>
  <si>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</si>
  <si>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</si>
  <si>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</si>
  <si>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</si>
  <si>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</si>
  <si>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</si>
  <si>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</si>
  <si>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</si>
  <si>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</si>
  <si>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</si>
  <si>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</si>
  <si>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</si>
  <si>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</si>
  <si>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</si>
  <si>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</si>
  <si>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</si>
  <si>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</si>
  <si>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</si>
  <si>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</si>
  <si>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</si>
  <si>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</si>
  <si>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</si>
  <si>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</si>
  <si>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</si>
  <si>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</si>
  <si>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</si>
  <si>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</si>
  <si>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</si>
  <si>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</si>
  <si>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</si>
  <si>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</si>
  <si>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</si>
  <si>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</si>
  <si>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</si>
  <si>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</si>
  <si>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</si>
  <si>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</si>
  <si>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</si>
  <si>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</si>
  <si>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</si>
  <si>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</si>
  <si>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</si>
  <si>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</si>
  <si>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</si>
  <si>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</si>
  <si>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</si>
  <si>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</si>
  <si>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</si>
  <si>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</si>
  <si>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</si>
  <si>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</si>
  <si>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</si>
  <si>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</si>
  <si>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</si>
  <si>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</si>
  <si>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</si>
  <si>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</si>
  <si>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</si>
  <si>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</si>
  <si>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</si>
  <si>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</si>
  <si>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</si>
  <si>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</si>
  <si>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</si>
  <si>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</si>
  <si>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</si>
  <si>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</si>
  <si>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</si>
  <si>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</si>
  <si>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</si>
  <si>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</si>
  <si>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</si>
  <si>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</si>
  <si>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</si>
  <si>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</si>
  <si>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</si>
  <si>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</si>
  <si>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</si>
  <si>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</si>
  <si>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</si>
  <si>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</si>
  <si>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</si>
  <si>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</si>
  <si>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</si>
  <si>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</si>
  <si>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</si>
  <si>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</si>
  <si>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</si>
  <si>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</si>
  <si>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</si>
  <si>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</si>
  <si>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</si>
  <si>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</si>
  <si>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</si>
  <si>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</si>
  <si>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</si>
  <si>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</si>
  <si>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</si>
  <si>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</si>
  <si>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</si>
  <si>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</si>
  <si>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</si>
  <si>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</si>
  <si>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</si>
  <si>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</si>
  <si>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</si>
  <si>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</si>
  <si>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</si>
  <si>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</si>
  <si>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</si>
  <si>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</si>
  <si>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</si>
  <si>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</si>
  <si>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</si>
  <si>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</si>
  <si>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</si>
  <si>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</si>
  <si>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</si>
  <si>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</si>
  <si>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</si>
  <si>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</si>
  <si>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</si>
  <si>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</si>
  <si>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</si>
  <si>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</si>
  <si>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</si>
  <si>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</si>
  <si>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</si>
  <si>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</si>
  <si>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</si>
  <si>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</si>
  <si>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</si>
  <si>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</si>
  <si>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</si>
  <si>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</si>
  <si>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</si>
  <si>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</si>
  <si>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</si>
  <si>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</si>
  <si>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</si>
  <si>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</si>
  <si>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</si>
  <si>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</si>
  <si>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</si>
  <si>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</si>
  <si>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</si>
  <si>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</si>
  <si>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</si>
  <si>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</si>
  <si>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</si>
  <si>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</si>
  <si>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</si>
  <si>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</si>
  <si>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</si>
  <si>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</si>
  <si>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</si>
  <si>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</si>
  <si>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</si>
  <si>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</si>
  <si>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</si>
  <si>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</si>
  <si>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</si>
  <si>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</si>
  <si>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</si>
  <si>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</si>
  <si>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</si>
  <si>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</si>
  <si>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</si>
  <si>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</si>
  <si>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</si>
  <si>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</si>
  <si>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</si>
  <si>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</si>
  <si>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</si>
  <si>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</si>
  <si>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</si>
  <si>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</si>
  <si>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</si>
  <si>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</si>
  <si>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</si>
  <si>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</si>
  <si>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</si>
  <si>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</si>
  <si>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</si>
  <si>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</si>
  <si>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</si>
  <si>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</si>
  <si>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</si>
  <si>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</si>
  <si>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</si>
  <si>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</si>
  <si>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</si>
  <si>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</si>
  <si>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</si>
  <si>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</si>
  <si>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</si>
  <si>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</si>
  <si>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</si>
  <si>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</si>
  <si>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</si>
  <si>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</si>
  <si>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</si>
  <si>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</si>
  <si>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</si>
  <si>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</si>
  <si>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</si>
  <si>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</si>
  <si>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</si>
  <si>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</si>
  <si>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</si>
  <si>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</si>
  <si>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</si>
  <si>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</si>
  <si>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</si>
  <si>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</si>
  <si>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</si>
  <si>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</si>
  <si>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</si>
  <si>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</si>
  <si>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</si>
  <si>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</si>
  <si>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</si>
  <si>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</si>
  <si>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</si>
  <si>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</si>
  <si>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</si>
  <si>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</si>
  <si>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</si>
  <si>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</si>
  <si>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</si>
  <si>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</si>
  <si>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</si>
  <si>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</si>
  <si>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</si>
  <si>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</si>
  <si>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</si>
  <si>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</si>
  <si>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</si>
  <si>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</si>
  <si>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</si>
  <si>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</si>
  <si>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</si>
  <si>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</si>
  <si>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</si>
  <si>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</si>
  <si>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</si>
  <si>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</si>
  <si>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</si>
  <si>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</si>
  <si>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</si>
  <si>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</si>
  <si>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</si>
  <si>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</si>
  <si>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</si>
  <si>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</si>
  <si>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</si>
  <si>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</si>
  <si>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</si>
  <si>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</si>
  <si>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</si>
  <si>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</si>
  <si>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</si>
  <si>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</si>
  <si>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</si>
  <si>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</si>
  <si>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</si>
  <si>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</si>
  <si>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</si>
  <si>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</si>
  <si>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</si>
  <si>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</si>
  <si>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</si>
  <si>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</si>
  <si>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</si>
  <si>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</si>
  <si>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</si>
  <si>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</si>
  <si>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</si>
  <si>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</si>
  <si>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</si>
  <si>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</si>
  <si>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</si>
  <si>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</si>
  <si>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</si>
  <si>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</si>
  <si>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</si>
  <si>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</si>
  <si>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</si>
  <si>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</si>
  <si>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</si>
  <si>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</si>
  <si>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</si>
  <si>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</si>
  <si>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</si>
  <si>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</si>
  <si>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</si>
  <si>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</si>
  <si>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</si>
  <si>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</si>
  <si>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</si>
  <si>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</si>
  <si>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</si>
  <si>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</si>
  <si>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</si>
  <si>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</si>
  <si>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</si>
  <si>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</si>
  <si>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</si>
  <si>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</si>
  <si>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</si>
  <si>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</si>
  <si>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</si>
  <si>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</si>
  <si>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</si>
  <si>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</si>
  <si>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</si>
  <si>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</si>
  <si>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</si>
  <si>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</si>
  <si>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</si>
  <si>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</si>
  <si>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</si>
  <si>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</si>
  <si>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</si>
  <si>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</si>
  <si>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</si>
  <si>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</si>
  <si>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</si>
  <si>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</si>
  <si>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</si>
  <si>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</si>
  <si>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</si>
  <si>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</si>
  <si>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</si>
  <si>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</si>
  <si>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</si>
  <si>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</si>
  <si>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</si>
  <si>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</si>
  <si>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</si>
  <si>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</si>
  <si>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</si>
  <si>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</si>
  <si>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</si>
  <si>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</si>
  <si>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</si>
  <si>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</si>
  <si>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</si>
  <si>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</si>
  <si>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</si>
  <si>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</si>
  <si>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</si>
  <si>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</si>
  <si>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</si>
  <si>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</si>
  <si>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</si>
  <si>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</si>
  <si>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</si>
  <si>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</si>
  <si>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</si>
  <si>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</si>
  <si>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</si>
  <si>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</si>
  <si>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</si>
  <si>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</si>
  <si>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</si>
  <si>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</si>
  <si>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</si>
  <si>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</si>
  <si>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</si>
  <si>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</si>
  <si>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</si>
  <si>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</si>
  <si>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</si>
  <si>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</si>
  <si>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</si>
  <si>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</si>
  <si>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</si>
  <si>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</si>
  <si>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</si>
  <si>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</si>
  <si>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</si>
  <si>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</si>
  <si>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</si>
  <si>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</si>
  <si>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</si>
  <si>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</si>
  <si>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</si>
  <si>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</si>
  <si>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</si>
  <si>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</si>
  <si>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</si>
  <si>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</si>
  <si>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</si>
  <si>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</si>
  <si>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</si>
  <si>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</si>
  <si>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</si>
  <si>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</si>
  <si>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</si>
  <si>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</si>
  <si>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</si>
  <si>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</si>
  <si>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</si>
  <si>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</si>
  <si>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</si>
  <si>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</si>
  <si>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</si>
  <si>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</si>
  <si>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</si>
  <si>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</si>
  <si>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</si>
  <si>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</si>
  <si>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</si>
  <si>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</si>
  <si>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</si>
  <si>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</si>
  <si>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</si>
  <si>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</si>
  <si>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</si>
  <si>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</si>
  <si>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</si>
  <si>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</si>
  <si>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</si>
  <si>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</si>
  <si>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</si>
  <si>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</si>
  <si>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</si>
  <si>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</si>
  <si>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</si>
  <si>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</si>
  <si>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</si>
  <si>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</si>
  <si>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</si>
  <si>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</si>
  <si>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</si>
  <si>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</si>
  <si>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</si>
  <si>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</si>
  <si>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</si>
  <si>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</si>
  <si>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</si>
  <si>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</si>
  <si>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</si>
  <si>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</si>
  <si>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</si>
  <si>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</si>
  <si>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</si>
  <si>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</si>
  <si>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</si>
  <si>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</si>
  <si>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</si>
  <si>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</si>
  <si>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</si>
  <si>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</si>
  <si>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</si>
  <si>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</si>
  <si>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</si>
  <si>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</si>
  <si>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</si>
  <si>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</si>
  <si>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</si>
  <si>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</si>
  <si>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</si>
  <si>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</si>
  <si>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</si>
  <si>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</si>
  <si>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</si>
  <si>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</si>
  <si>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</si>
  <si>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</si>
  <si>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</si>
  <si>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</si>
  <si>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</si>
  <si>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</si>
  <si>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</si>
  <si>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</si>
  <si>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</si>
  <si>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</si>
  <si>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</si>
  <si>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</si>
  <si>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</si>
  <si>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</si>
  <si>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</si>
  <si>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</si>
  <si>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</si>
  <si>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</si>
  <si>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</si>
  <si>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</si>
  <si>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</si>
  <si>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</si>
  <si>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</si>
  <si>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</si>
  <si>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</si>
  <si>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</si>
  <si>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</si>
  <si>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</si>
  <si>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</si>
  <si>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</si>
  <si>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</si>
  <si>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</si>
  <si>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</si>
  <si>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</si>
  <si>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</si>
  <si>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</si>
  <si>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</si>
  <si>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</si>
  <si>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</si>
  <si>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</si>
  <si>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</si>
  <si>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</si>
  <si>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</si>
  <si>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</si>
  <si>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</si>
  <si>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</si>
  <si>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</si>
  <si>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</si>
  <si>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</si>
  <si>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</si>
  <si>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</si>
  <si>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</si>
  <si>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</si>
  <si>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</si>
  <si>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</si>
  <si>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</si>
  <si>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</si>
  <si>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</si>
  <si>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</si>
  <si>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</si>
  <si>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</si>
  <si>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</si>
  <si>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</si>
  <si>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</si>
  <si>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</si>
  <si>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</si>
  <si>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</si>
  <si>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</si>
  <si>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</si>
  <si>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</si>
  <si>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</si>
  <si>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</si>
  <si>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</si>
  <si>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</si>
  <si>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</si>
  <si>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</si>
  <si>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</si>
  <si>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</si>
  <si>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</si>
  <si>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</si>
  <si>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</si>
  <si>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</si>
  <si>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</si>
  <si>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</si>
  <si>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</si>
  <si>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</si>
  <si>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</si>
  <si>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</si>
  <si>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</si>
  <si>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</si>
  <si>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</si>
  <si>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</si>
  <si>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</si>
  <si>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</si>
  <si>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</si>
  <si>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</si>
  <si>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</si>
  <si>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</si>
  <si>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</si>
  <si>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</si>
  <si>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</si>
  <si>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</si>
  <si>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</si>
  <si>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</si>
  <si>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</si>
  <si>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</si>
  <si>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</si>
  <si>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</si>
  <si>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</si>
  <si>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</si>
  <si>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</si>
  <si>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</si>
  <si>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</si>
  <si>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</si>
  <si>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</si>
  <si>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</si>
  <si>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</si>
  <si>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</si>
  <si>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</si>
  <si>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</si>
  <si>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</si>
  <si>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</si>
  <si>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</si>
  <si>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</si>
  <si>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</si>
  <si>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</si>
  <si>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</si>
  <si>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</si>
  <si>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</si>
  <si>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</si>
  <si>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</si>
  <si>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</si>
  <si>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</si>
  <si>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</si>
  <si>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</si>
  <si>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</si>
  <si>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</si>
  <si>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</si>
  <si>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</si>
  <si>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</si>
  <si>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</si>
  <si>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</si>
  <si>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</si>
  <si>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</si>
  <si>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</si>
  <si>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</si>
  <si>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</si>
  <si>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</si>
  <si>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</si>
  <si>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</si>
  <si>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</si>
  <si>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</si>
  <si>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</si>
  <si>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</si>
  <si>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</si>
  <si>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</si>
  <si>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</si>
  <si>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</si>
  <si>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</si>
  <si>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</si>
  <si>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</si>
  <si>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</si>
  <si>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</si>
  <si>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</si>
  <si>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</si>
  <si>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</si>
  <si>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</si>
  <si>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</si>
  <si>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</si>
  <si>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</si>
  <si>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</si>
  <si>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</si>
  <si>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</si>
  <si>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</si>
  <si>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</si>
  <si>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</si>
  <si>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</si>
  <si>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</si>
  <si>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</si>
  <si>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</si>
  <si>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</si>
  <si>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</si>
  <si>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</si>
  <si>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</si>
  <si>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</si>
  <si>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</si>
  <si>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</si>
  <si>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</si>
  <si>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</si>
  <si>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</si>
  <si>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</si>
  <si>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</si>
  <si>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</si>
  <si>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</si>
  <si>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</si>
  <si>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</si>
  <si>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</si>
  <si>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</si>
  <si>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</si>
  <si>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</si>
  <si>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</si>
  <si>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</si>
  <si>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</si>
  <si>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</si>
  <si>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</si>
  <si>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</si>
  <si>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</si>
  <si>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</si>
  <si>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</si>
  <si>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</si>
  <si>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</si>
  <si>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</si>
  <si>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</si>
  <si>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</si>
  <si>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</si>
  <si>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</si>
  <si>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</si>
  <si>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</si>
  <si>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</si>
  <si>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</si>
  <si>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</si>
  <si>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</si>
  <si>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</si>
  <si>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</si>
  <si>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</si>
  <si>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</si>
  <si>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</si>
  <si>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</si>
  <si>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</si>
  <si>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</si>
  <si>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</si>
  <si>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</si>
  <si>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</si>
  <si>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</si>
  <si>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</si>
  <si>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</si>
  <si>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</si>
  <si>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</si>
  <si>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</si>
  <si>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</si>
  <si>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</si>
  <si>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</si>
  <si>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</si>
  <si>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</si>
  <si>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</si>
  <si>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</si>
  <si>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</si>
  <si>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</si>
  <si>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</si>
  <si>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</si>
  <si>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</si>
  <si>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</si>
  <si>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</si>
  <si>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</si>
  <si>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</si>
  <si>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</si>
  <si>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</si>
  <si>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</si>
  <si>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</si>
  <si>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</si>
  <si>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</si>
  <si>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</si>
  <si>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</si>
  <si>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</si>
  <si>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</si>
  <si>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</si>
  <si>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</si>
  <si>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</si>
  <si>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</si>
  <si>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</si>
  <si>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</si>
  <si>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</si>
  <si>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</si>
  <si>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</si>
  <si>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</si>
  <si>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</si>
  <si>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</si>
  <si>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</si>
  <si>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</si>
  <si>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</si>
  <si>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</si>
  <si>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</si>
  <si>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</si>
  <si>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</si>
  <si>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</si>
  <si>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</si>
  <si>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</si>
  <si>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</si>
  <si>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</si>
  <si>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</si>
  <si>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</si>
  <si>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</si>
  <si>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</si>
  <si>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</si>
  <si>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</si>
  <si>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</si>
  <si>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</si>
  <si>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</si>
  <si>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</si>
  <si>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</si>
  <si>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</si>
  <si>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</si>
  <si>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</si>
  <si>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</si>
  <si>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</si>
  <si>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</si>
  <si>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</si>
  <si>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</si>
  <si>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</si>
  <si>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</si>
  <si>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</si>
  <si>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</si>
  <si>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</si>
  <si>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</si>
  <si>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</si>
  <si>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</si>
  <si>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</si>
  <si>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</si>
  <si>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</si>
  <si>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</si>
  <si>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</si>
  <si>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</si>
  <si>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</si>
  <si>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</si>
  <si>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</si>
  <si>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</si>
  <si>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</si>
  <si>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</si>
  <si>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</si>
  <si>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</si>
  <si>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</si>
  <si>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</si>
  <si>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</si>
  <si>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</si>
  <si>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</si>
  <si>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</si>
  <si>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</si>
  <si>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</si>
  <si>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</si>
  <si>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</si>
  <si>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</si>
  <si>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</si>
  <si>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</si>
  <si>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</si>
  <si>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</si>
  <si>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</si>
  <si>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</si>
  <si>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</si>
  <si>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</si>
  <si>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</si>
  <si>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</si>
  <si>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</si>
  <si>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</si>
  <si>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</si>
  <si>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</si>
  <si>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</si>
  <si>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</si>
  <si>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</si>
  <si>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</si>
  <si>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</si>
  <si>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</si>
  <si>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</si>
  <si>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</si>
  <si>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</si>
  <si>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</si>
  <si>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</si>
  <si>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</si>
  <si>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</si>
  <si>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</si>
  <si>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</si>
  <si>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</si>
  <si>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</si>
  <si>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</si>
  <si>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</si>
  <si>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</si>
  <si>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</si>
  <si>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</si>
  <si>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</si>
  <si>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</si>
  <si>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</si>
  <si>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</si>
  <si>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</si>
  <si>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</si>
  <si>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</si>
  <si>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</si>
  <si>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</si>
  <si>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</si>
  <si>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</si>
  <si>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</si>
  <si>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</si>
  <si>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</si>
  <si>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</si>
  <si>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</si>
  <si>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</si>
  <si>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</si>
  <si>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</si>
  <si>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</si>
  <si>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</si>
  <si>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</si>
  <si>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</si>
  <si>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</si>
  <si>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</si>
  <si>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</si>
  <si>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</si>
  <si>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</si>
  <si>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</si>
  <si>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</si>
  <si>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</si>
  <si>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</si>
  <si>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</si>
  <si>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</si>
  <si>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</si>
  <si>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</si>
  <si>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</si>
  <si>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</si>
  <si>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</si>
  <si>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</si>
  <si>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</si>
  <si>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</si>
  <si>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</si>
  <si>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</si>
  <si>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</si>
  <si>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</si>
  <si>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</si>
  <si>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</si>
  <si>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</si>
  <si>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</si>
  <si>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</si>
  <si>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</si>
  <si>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</si>
  <si>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</si>
  <si>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</si>
  <si>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</si>
  <si>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</si>
  <si>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</si>
  <si>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</si>
  <si>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</si>
  <si>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</si>
  <si>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</si>
  <si>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</si>
  <si>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</si>
  <si>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</si>
  <si>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</si>
  <si>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</si>
  <si>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</si>
  <si>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</si>
  <si>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</si>
  <si>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</si>
  <si>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</si>
  <si>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</si>
  <si>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</si>
  <si>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</si>
  <si>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</si>
  <si>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</si>
  <si>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</si>
  <si>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</si>
  <si>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</si>
  <si>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</si>
  <si>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</si>
  <si>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</si>
  <si>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</si>
  <si>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</si>
  <si>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</si>
  <si>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</si>
  <si>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</si>
  <si>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</si>
  <si>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</si>
  <si>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</si>
  <si>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</si>
  <si>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</si>
  <si>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</si>
  <si>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</si>
  <si>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</si>
  <si>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</si>
  <si>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</si>
  <si>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</si>
  <si>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</si>
  <si>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</si>
  <si>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</si>
  <si>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</si>
  <si>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</si>
  <si>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</si>
  <si>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</si>
  <si>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</si>
  <si>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</si>
  <si>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</si>
  <si>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</si>
  <si>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</si>
  <si>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</si>
  <si>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</si>
  <si>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</si>
  <si>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</si>
  <si>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</si>
  <si>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</si>
  <si>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</si>
  <si>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</si>
  <si>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</si>
  <si>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</si>
  <si>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</si>
  <si>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</si>
  <si>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</si>
  <si>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</si>
  <si>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</si>
  <si>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</si>
  <si>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</si>
  <si>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</si>
  <si>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</si>
  <si>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</si>
  <si>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</si>
  <si>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</si>
  <si>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</si>
  <si>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</si>
  <si>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</si>
  <si>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</si>
  <si>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</si>
  <si>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</si>
  <si>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</si>
  <si>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</si>
  <si>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</si>
  <si>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</si>
  <si>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</si>
  <si>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</si>
  <si>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</si>
  <si>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</si>
  <si>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</si>
  <si>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</si>
  <si>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</si>
  <si>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</si>
  <si>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</si>
  <si>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</si>
  <si>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</si>
  <si>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</si>
  <si>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</si>
  <si>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</si>
  <si>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</si>
  <si>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</si>
  <si>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</si>
  <si>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</si>
  <si>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</si>
  <si>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</si>
  <si>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</si>
  <si>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</si>
  <si>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</si>
  <si>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</si>
  <si>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</si>
  <si>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</si>
  <si>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</si>
  <si>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</si>
  <si>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</si>
  <si>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</si>
  <si>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</si>
  <si>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</si>
  <si>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</si>
  <si>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</si>
  <si>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</si>
  <si>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</si>
  <si>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</si>
  <si>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</si>
  <si>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</si>
  <si>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</si>
  <si>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</si>
  <si>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</si>
  <si>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</si>
  <si>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</si>
  <si>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</si>
  <si>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</si>
  <si>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</si>
  <si>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</si>
  <si>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</si>
  <si>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</si>
  <si>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</si>
  <si>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</si>
  <si>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</si>
  <si>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</si>
  <si>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</si>
  <si>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</si>
  <si>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</si>
  <si>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</si>
  <si>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</si>
  <si>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</si>
  <si>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</si>
  <si>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</si>
  <si>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</si>
  <si>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</si>
  <si>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</si>
  <si>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</si>
  <si>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</si>
  <si>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</si>
  <si>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</si>
  <si>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</si>
  <si>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</si>
  <si>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</si>
  <si>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</si>
  <si>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</si>
  <si>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</si>
  <si>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</si>
  <si>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</si>
  <si>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</si>
  <si>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</si>
  <si>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</si>
  <si>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</si>
  <si>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</si>
  <si>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</si>
  <si>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</si>
  <si>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</si>
  <si>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</si>
  <si>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</si>
  <si>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</si>
  <si>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</si>
  <si>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</si>
  <si>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</si>
  <si>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</si>
  <si>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</si>
  <si>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</si>
  <si>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</si>
  <si>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</si>
  <si>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</si>
  <si>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</si>
  <si>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</si>
  <si>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</si>
  <si>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</si>
  <si>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</si>
  <si>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</si>
  <si>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</si>
  <si>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</si>
  <si>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</si>
  <si>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</si>
  <si>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</si>
  <si>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</si>
  <si>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</si>
  <si>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</si>
  <si>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</si>
  <si>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</si>
  <si>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</si>
  <si>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</si>
  <si>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</si>
  <si>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</si>
  <si>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</si>
  <si>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</si>
  <si>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</si>
  <si>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</si>
  <si>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</si>
  <si>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</si>
  <si>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</si>
  <si>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</si>
  <si>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</si>
  <si>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</si>
  <si>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</si>
  <si>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</si>
  <si>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</si>
  <si>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</si>
  <si>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</si>
  <si>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</si>
  <si>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</si>
  <si>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</si>
  <si>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</si>
  <si>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</si>
  <si>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</si>
  <si>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</si>
  <si>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</si>
  <si>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</si>
  <si>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</si>
  <si>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</si>
  <si>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</si>
  <si>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</si>
  <si>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</si>
  <si>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</si>
  <si>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</si>
  <si>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</si>
  <si>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</si>
  <si>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</si>
  <si>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</si>
  <si>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</si>
  <si>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</si>
  <si>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</si>
  <si>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</si>
  <si>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</si>
  <si>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</si>
  <si>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</si>
  <si>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</si>
  <si>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</si>
  <si>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</si>
  <si>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</si>
  <si>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</si>
  <si>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</si>
  <si>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</si>
  <si>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</si>
  <si>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</si>
  <si>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</si>
  <si>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</si>
  <si>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</si>
  <si>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</si>
  <si>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</si>
  <si>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</si>
  <si>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</si>
  <si>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</si>
  <si>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</si>
  <si>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</si>
  <si>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</si>
  <si>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</si>
  <si>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</si>
  <si>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</si>
  <si>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</si>
  <si>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</si>
  <si>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</si>
  <si>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</si>
  <si>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</si>
  <si>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</si>
  <si>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</si>
  <si>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</si>
  <si>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</si>
  <si>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</si>
  <si>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</si>
  <si>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</si>
  <si>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</si>
  <si>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</si>
  <si>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</si>
  <si>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</si>
  <si>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</si>
  <si>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</si>
  <si>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</si>
  <si>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</si>
  <si>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</si>
  <si>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</si>
  <si>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</si>
  <si>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</si>
  <si>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</si>
  <si>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</si>
  <si>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</si>
  <si>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</si>
  <si>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</si>
  <si>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</si>
  <si>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</si>
  <si>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</si>
  <si>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</si>
  <si>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</si>
  <si>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</si>
  <si>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</si>
  <si>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</si>
  <si>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</si>
  <si>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</si>
  <si>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</si>
  <si>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</si>
  <si>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</si>
  <si>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</si>
  <si>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</si>
  <si>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</si>
  <si>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</si>
  <si>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</si>
  <si>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</si>
  <si>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</si>
  <si>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</si>
  <si>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</si>
  <si>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</si>
  <si>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</si>
  <si>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</si>
  <si>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</si>
  <si>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</si>
  <si>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</si>
  <si>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</si>
  <si>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</si>
  <si>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</si>
  <si>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</si>
  <si>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</si>
  <si>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</si>
  <si>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</si>
  <si>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</si>
  <si>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</si>
  <si>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</si>
  <si>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</si>
  <si>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</si>
  <si>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</si>
  <si>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</si>
  <si>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</si>
  <si>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</si>
  <si>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</si>
  <si>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</si>
  <si>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</si>
  <si>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</si>
  <si>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</si>
  <si>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</si>
  <si>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</si>
  <si>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</si>
  <si>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</si>
  <si>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</si>
  <si>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</si>
  <si>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</si>
  <si>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</si>
  <si>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</si>
  <si>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</si>
  <si>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</si>
  <si>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</si>
  <si>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</si>
  <si>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</si>
  <si>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</si>
  <si>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</si>
  <si>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</si>
  <si>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</si>
  <si>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</si>
  <si>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</si>
  <si>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</si>
  <si>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</si>
  <si>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</si>
  <si>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</si>
  <si>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</si>
  <si>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</si>
  <si>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</si>
  <si>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</si>
  <si>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</si>
  <si>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</si>
  <si>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</si>
  <si>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</si>
  <si>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</si>
  <si>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</si>
  <si>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</si>
  <si>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</si>
  <si>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</si>
  <si>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</si>
  <si>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</si>
  <si>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</si>
  <si>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</si>
  <si>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</si>
  <si>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</si>
  <si>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</si>
  <si>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</si>
  <si>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</si>
  <si>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</si>
  <si>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</si>
  <si>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</si>
  <si>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</si>
  <si>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</si>
  <si>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</si>
  <si>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</si>
  <si>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</si>
  <si>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</si>
  <si>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</si>
  <si>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</si>
  <si>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</si>
  <si>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</si>
  <si>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</si>
  <si>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</si>
  <si>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</si>
  <si>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</si>
  <si>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</si>
  <si>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</si>
  <si>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</si>
  <si>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</si>
  <si>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</si>
  <si>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</si>
  <si>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</si>
  <si>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</si>
  <si>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</si>
  <si>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</si>
  <si>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</si>
  <si>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</si>
  <si>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</si>
  <si>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</si>
  <si>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</si>
  <si>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</si>
  <si>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</si>
  <si>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</si>
  <si>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</si>
  <si>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</si>
  <si>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</si>
  <si>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</si>
  <si>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</si>
  <si>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</si>
  <si>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</si>
  <si>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</si>
  <si>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</si>
  <si>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</si>
  <si>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</si>
  <si>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</si>
  <si>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</si>
  <si>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</si>
  <si>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</si>
  <si>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</si>
  <si>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</si>
  <si>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</si>
  <si>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</si>
  <si>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</si>
  <si>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</si>
  <si>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</si>
  <si>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</si>
  <si>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</si>
  <si>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</si>
  <si>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</si>
  <si>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</si>
  <si>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</si>
  <si>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</si>
  <si>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</si>
  <si>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</si>
  <si>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</si>
  <si>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</si>
  <si>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</si>
  <si>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</si>
  <si>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</si>
  <si>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</si>
  <si>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</si>
  <si>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</si>
  <si>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</si>
  <si>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</si>
  <si>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</si>
  <si>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</si>
  <si>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</si>
  <si>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</si>
  <si>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</si>
  <si>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</si>
  <si>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</si>
  <si>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</si>
  <si>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</si>
  <si>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</si>
  <si>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</si>
  <si>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</si>
  <si>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</si>
  <si>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</si>
  <si>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</si>
  <si>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</si>
  <si>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</si>
  <si>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</si>
  <si>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</si>
  <si>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</si>
  <si>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</si>
  <si>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</si>
  <si>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</si>
  <si>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</si>
  <si>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</si>
  <si>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</si>
  <si>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</si>
  <si>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</si>
  <si>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</si>
  <si>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</si>
  <si>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</si>
  <si>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</si>
  <si>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</si>
  <si>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</si>
  <si>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</si>
  <si>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</si>
  <si>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</si>
  <si>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</si>
  <si>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</si>
  <si>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</si>
  <si>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</si>
  <si>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</si>
  <si>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</si>
  <si>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</si>
  <si>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</si>
  <si>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</si>
  <si>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</si>
  <si>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</si>
  <si>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</si>
  <si>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</si>
  <si>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</si>
  <si>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</si>
  <si>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</si>
  <si>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</si>
  <si>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</si>
  <si>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</si>
  <si>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</si>
  <si>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</si>
  <si>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</si>
  <si>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</si>
  <si>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</si>
  <si>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</si>
  <si>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</si>
  <si>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</si>
  <si>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</si>
  <si>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</si>
  <si>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</si>
  <si>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</si>
  <si>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</si>
  <si>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</si>
  <si>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</si>
  <si>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</si>
  <si>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</si>
  <si>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</si>
  <si>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</si>
  <si>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</si>
  <si>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</si>
  <si>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</si>
  <si>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</si>
  <si>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</si>
  <si>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</si>
  <si>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</si>
  <si>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</si>
  <si>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</si>
  <si>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</si>
  <si>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</si>
  <si>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</si>
  <si>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</si>
  <si>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</si>
  <si>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</si>
  <si>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</si>
  <si>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</si>
  <si>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</si>
  <si>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</si>
  <si>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</si>
  <si>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</si>
  <si>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</si>
  <si>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</si>
  <si>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</si>
  <si>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</si>
  <si>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</si>
  <si>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</si>
  <si>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</si>
  <si>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</si>
  <si>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</si>
  <si>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</si>
  <si>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</si>
  <si>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</si>
  <si>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</si>
  <si>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</si>
  <si>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</si>
  <si>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</si>
  <si>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</si>
  <si>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</si>
  <si>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</si>
  <si>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</si>
  <si>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</si>
  <si>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</si>
  <si>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</si>
  <si>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</si>
  <si>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</si>
  <si>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</si>
  <si>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</si>
  <si>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</si>
  <si>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</si>
  <si>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</si>
  <si>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</si>
  <si>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</si>
  <si>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</si>
  <si>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</si>
  <si>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</si>
  <si>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</si>
  <si>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</si>
  <si>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</si>
  <si>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</si>
  <si>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</si>
  <si>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</si>
  <si>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</si>
  <si>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</si>
  <si>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</si>
  <si>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</si>
  <si>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</si>
  <si>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</si>
  <si>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</si>
  <si>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</si>
  <si>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</si>
  <si>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</si>
  <si>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</si>
  <si>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</si>
  <si>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</si>
  <si>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</si>
  <si>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</si>
  <si>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</si>
  <si>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</si>
  <si>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</si>
  <si>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</si>
  <si>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</si>
  <si>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</si>
  <si>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</si>
  <si>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</si>
  <si>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</si>
  <si>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</si>
  <si>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</si>
  <si>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</si>
  <si>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</si>
  <si>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</si>
  <si>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</si>
  <si>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</si>
  <si>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</si>
  <si>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</si>
  <si>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</si>
  <si>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</si>
  <si>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</si>
  <si>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</si>
  <si>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</si>
  <si>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</si>
  <si>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</si>
  <si>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</si>
  <si>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</si>
  <si>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</si>
  <si>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</si>
  <si>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</si>
  <si>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</si>
  <si>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</si>
  <si>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</si>
  <si>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</si>
  <si>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</si>
  <si>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</si>
  <si>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</si>
  <si>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</si>
  <si>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</si>
  <si>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</si>
  <si>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</si>
  <si>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</si>
  <si>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</si>
  <si>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</si>
  <si>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</si>
  <si>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</si>
  <si>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</si>
  <si>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</si>
  <si>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</si>
  <si>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</si>
  <si>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</si>
  <si>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</si>
  <si>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</si>
  <si>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</si>
  <si>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</si>
  <si>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</si>
  <si>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</si>
  <si>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</si>
  <si>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</si>
  <si>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</si>
  <si>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</si>
  <si>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</si>
  <si>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</si>
  <si>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</si>
  <si>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</si>
  <si>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</si>
  <si>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</si>
  <si>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</si>
  <si>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</si>
  <si>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</si>
  <si>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</si>
  <si>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</si>
  <si>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</si>
  <si>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</si>
  <si>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</si>
  <si>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</si>
  <si>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</si>
  <si>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</si>
  <si>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</si>
  <si>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</si>
  <si>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</si>
  <si>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</si>
  <si>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</si>
  <si>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</si>
  <si>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</si>
  <si>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</si>
  <si>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</si>
  <si>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</si>
  <si>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</si>
  <si>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</si>
  <si>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</si>
  <si>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</si>
  <si>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</si>
  <si>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</si>
  <si>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</si>
  <si>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</si>
  <si>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</si>
  <si>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</si>
  <si>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</si>
  <si>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</si>
  <si>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</si>
  <si>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</si>
  <si>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</si>
  <si>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</si>
  <si>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</si>
  <si>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</si>
  <si>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</si>
  <si>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</si>
  <si>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</si>
  <si>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</si>
  <si>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</si>
  <si>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</si>
  <si>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</si>
  <si>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</si>
  <si>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</si>
  <si>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</si>
  <si>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</si>
  <si>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</si>
  <si>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</si>
  <si>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</si>
  <si>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</si>
  <si>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</si>
  <si>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</si>
  <si>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</si>
  <si>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</si>
  <si>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</si>
  <si>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</si>
  <si>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</si>
  <si>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</si>
  <si>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</si>
  <si>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</si>
  <si>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</si>
  <si>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</si>
  <si>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</si>
  <si>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</si>
  <si>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</si>
  <si>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</si>
  <si>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</si>
  <si>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</si>
  <si>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</si>
  <si>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</si>
  <si>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</si>
  <si>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</si>
  <si>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</si>
  <si>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</si>
  <si>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</si>
  <si>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</si>
  <si>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</si>
  <si>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</si>
  <si>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</si>
  <si>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</si>
  <si>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</si>
  <si>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</si>
  <si>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</si>
  <si>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</si>
  <si>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</si>
  <si>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</si>
  <si>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</si>
  <si>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</si>
  <si>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</si>
  <si>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</si>
  <si>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</si>
  <si>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</si>
  <si>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</si>
  <si>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</si>
  <si>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</si>
  <si>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</si>
  <si>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</si>
  <si>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</si>
  <si>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</si>
  <si>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</si>
  <si>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</si>
  <si>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</si>
  <si>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</si>
  <si>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</si>
  <si>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</si>
  <si>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</si>
  <si>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</si>
  <si>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</si>
  <si>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</si>
  <si>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</si>
  <si>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</si>
  <si>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</si>
  <si>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</si>
  <si>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</si>
  <si>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</si>
  <si>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</si>
  <si>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</si>
  <si>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</si>
  <si>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</si>
  <si>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</si>
  <si>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</si>
  <si>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</si>
  <si>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</si>
  <si>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</si>
  <si>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</si>
  <si>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</si>
  <si>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</si>
  <si>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</si>
  <si>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</si>
  <si>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</si>
  <si>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</si>
  <si>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</si>
  <si>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</si>
  <si>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</si>
  <si>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</si>
  <si>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</si>
  <si>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</si>
  <si>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</si>
  <si>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</si>
  <si>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</si>
  <si>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</si>
  <si>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</si>
  <si>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</si>
  <si>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</si>
  <si>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</si>
  <si>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</si>
  <si>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</si>
  <si>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</si>
  <si>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</si>
  <si>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</si>
  <si>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</si>
  <si>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</si>
  <si>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</si>
  <si>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</si>
  <si>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</si>
  <si>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</si>
  <si>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</si>
  <si>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</si>
  <si>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</si>
  <si>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</si>
  <si>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</si>
  <si>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</si>
  <si>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</si>
  <si>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</si>
  <si>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</si>
  <si>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</si>
  <si>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</si>
  <si>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</si>
  <si>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</si>
  <si>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</si>
  <si>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</si>
  <si>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</si>
  <si>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</si>
  <si>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</si>
  <si>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</si>
  <si>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</si>
  <si>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</si>
  <si>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</si>
  <si>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</si>
  <si>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</si>
  <si>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</si>
  <si>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</si>
  <si>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</si>
  <si>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</si>
  <si>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</si>
  <si>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</si>
  <si>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</si>
  <si>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</si>
  <si>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</si>
  <si>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</si>
  <si>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</si>
  <si>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</si>
  <si>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</si>
  <si>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</si>
  <si>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</si>
  <si>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</si>
  <si>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</si>
  <si>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</si>
  <si>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</si>
  <si>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</si>
  <si>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</si>
  <si>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</si>
  <si>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</si>
  <si>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</si>
  <si>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</si>
  <si>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</si>
  <si>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</si>
  <si>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</si>
  <si>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</si>
  <si>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</si>
  <si>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</si>
  <si>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</si>
  <si>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</si>
  <si>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</si>
  <si>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</si>
  <si>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</si>
  <si>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</si>
  <si>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</si>
  <si>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</si>
  <si>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</si>
  <si>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</si>
  <si>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</si>
  <si>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</si>
  <si>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</si>
  <si>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</si>
  <si>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</si>
  <si>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</si>
  <si>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</si>
  <si>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</si>
  <si>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</si>
  <si>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</si>
  <si>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</si>
  <si>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</si>
  <si>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</si>
  <si>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</si>
  <si>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</si>
  <si>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</si>
  <si>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</si>
  <si>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</si>
  <si>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</si>
  <si>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</si>
  <si>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</si>
  <si>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</si>
  <si>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</si>
  <si>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</si>
  <si>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</si>
  <si>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</si>
  <si>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</si>
  <si>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</si>
  <si>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</si>
  <si>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</si>
  <si>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</si>
  <si>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</si>
  <si>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</si>
  <si>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</si>
  <si>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</si>
  <si>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</si>
  <si>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</si>
  <si>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</si>
  <si>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</si>
  <si>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</si>
  <si>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</si>
  <si>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</si>
  <si>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</si>
  <si>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</si>
  <si>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</si>
  <si>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</si>
  <si>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</si>
  <si>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</si>
  <si>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</si>
  <si>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</si>
  <si>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</si>
  <si>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</si>
  <si>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</si>
  <si>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</si>
  <si>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</si>
  <si>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</si>
  <si>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</si>
  <si>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</si>
  <si>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</si>
  <si>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</si>
  <si>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</si>
  <si>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</si>
  <si>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</si>
  <si>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</si>
  <si>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</si>
  <si>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</si>
  <si>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</si>
  <si>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</si>
  <si>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</si>
  <si>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</si>
  <si>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</si>
  <si>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</si>
  <si>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</si>
  <si>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</si>
  <si>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</si>
  <si>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</si>
  <si>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</si>
  <si>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</si>
  <si>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</si>
  <si>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</si>
  <si>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</si>
  <si>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</si>
  <si>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</si>
  <si>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</si>
  <si>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</si>
  <si>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</si>
  <si>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</si>
  <si>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</si>
  <si>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</si>
  <si>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</si>
  <si>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</si>
  <si>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</si>
  <si>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</si>
  <si>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</si>
  <si>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</si>
  <si>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</si>
  <si>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</si>
  <si>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</si>
  <si>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</si>
  <si>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</si>
  <si>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</si>
  <si>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</si>
  <si>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</si>
  <si>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</si>
  <si>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</si>
  <si>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</si>
  <si>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</si>
  <si>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</si>
  <si>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</si>
  <si>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</si>
  <si>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</si>
  <si>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</si>
  <si>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</si>
  <si>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</si>
  <si>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</si>
  <si>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</si>
  <si>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</si>
  <si>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</si>
  <si>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</si>
  <si>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</si>
  <si>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</si>
  <si>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</si>
  <si>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</si>
  <si>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</si>
  <si>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</si>
  <si>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</si>
  <si>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</si>
  <si>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</si>
  <si>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</si>
  <si>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</si>
  <si>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</si>
  <si>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</si>
  <si>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</si>
  <si>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</si>
  <si>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</si>
  <si>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</si>
  <si>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</si>
  <si>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</si>
  <si>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</si>
  <si>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</si>
  <si>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</si>
  <si>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</si>
  <si>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</si>
  <si>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</si>
  <si>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</si>
  <si>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</si>
  <si>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</si>
  <si>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</si>
  <si>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</si>
  <si>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</si>
  <si>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</si>
  <si>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</si>
  <si>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</si>
  <si>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</si>
  <si>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</si>
  <si>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</si>
  <si>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</si>
  <si>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</si>
  <si>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</si>
  <si>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</si>
  <si>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</si>
  <si>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</si>
  <si>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</si>
  <si>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</si>
  <si>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</si>
  <si>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</si>
  <si>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</si>
  <si>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</si>
  <si>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</si>
  <si>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</si>
  <si>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</si>
  <si>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</si>
  <si>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</si>
  <si>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</si>
  <si>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</si>
  <si>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</si>
  <si>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</si>
  <si>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</si>
  <si>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</si>
  <si>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</si>
  <si>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</si>
  <si>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</si>
  <si>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</si>
  <si>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</si>
  <si>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</si>
  <si>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</si>
  <si>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</si>
  <si>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</si>
  <si>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</si>
  <si>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</si>
  <si>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</si>
  <si>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</si>
  <si>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</si>
  <si>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</si>
  <si>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</si>
  <si>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</si>
  <si>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</si>
  <si>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</si>
  <si>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</si>
  <si>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</si>
  <si>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</si>
  <si>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</si>
  <si>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</si>
  <si>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</si>
  <si>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</si>
  <si>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</si>
  <si>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</si>
  <si>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</si>
  <si>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</si>
  <si>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</si>
  <si>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</si>
  <si>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</si>
  <si>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</si>
  <si>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</si>
  <si>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</si>
  <si>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</si>
  <si>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</si>
  <si>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</si>
  <si>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</si>
  <si>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</si>
  <si>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</si>
  <si>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</si>
  <si>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</si>
  <si>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</si>
  <si>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</si>
  <si>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</si>
  <si>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</si>
  <si>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</si>
  <si>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</si>
  <si>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</si>
  <si>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</si>
  <si>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</si>
  <si>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</si>
  <si>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</si>
  <si>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</si>
  <si>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</si>
  <si>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</si>
  <si>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</si>
  <si>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</si>
  <si>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</si>
  <si>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</si>
  <si>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</si>
  <si>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</si>
  <si>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</si>
  <si>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</si>
  <si>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</si>
  <si>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</si>
  <si>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</si>
  <si>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</si>
  <si>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</si>
  <si>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</si>
  <si>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</si>
  <si>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</si>
  <si>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</si>
  <si>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</si>
  <si>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</si>
  <si>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</si>
  <si>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</si>
  <si>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</si>
  <si>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</si>
  <si>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</si>
  <si>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</si>
  <si>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</si>
  <si>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</si>
  <si>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</si>
  <si>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</si>
  <si>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</si>
  <si>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</si>
  <si>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</si>
  <si>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</si>
  <si>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</si>
  <si>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</si>
  <si>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</si>
  <si>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</si>
  <si>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</si>
  <si>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</si>
  <si>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</si>
  <si>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</si>
  <si>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</si>
  <si>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</si>
  <si>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</si>
  <si>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</si>
  <si>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</si>
  <si>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</si>
  <si>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</si>
  <si>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</si>
  <si>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</si>
  <si>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</si>
  <si>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</si>
  <si>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</si>
  <si>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</si>
  <si>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</si>
  <si>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</si>
  <si>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</si>
  <si>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</si>
  <si>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</si>
  <si>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</si>
  <si>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</si>
  <si>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</si>
  <si>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</si>
  <si>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</si>
  <si>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</si>
  <si>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</si>
  <si>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</si>
  <si>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</si>
  <si>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</si>
  <si>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</si>
  <si>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</si>
  <si>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</si>
  <si>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</si>
  <si>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</si>
  <si>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</si>
  <si>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</si>
  <si>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</si>
  <si>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</si>
  <si>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</si>
  <si>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</si>
  <si>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</si>
  <si>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</si>
  <si>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</si>
  <si>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</si>
  <si>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</si>
  <si>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</si>
  <si>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</si>
  <si>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</si>
  <si>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</si>
  <si>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</si>
  <si>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</si>
  <si>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</si>
  <si>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</si>
  <si>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</si>
  <si>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</si>
  <si>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</si>
  <si>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</si>
  <si>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</si>
  <si>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</si>
  <si>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</si>
  <si>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</si>
  <si>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</si>
  <si>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</si>
  <si>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</si>
  <si>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</si>
  <si>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</si>
  <si>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</si>
  <si>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</si>
  <si>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</si>
  <si>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</si>
  <si>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</si>
  <si>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</si>
  <si>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</si>
  <si>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</si>
  <si>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</si>
  <si>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</si>
  <si>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</si>
  <si>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</si>
  <si>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</si>
  <si>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</si>
  <si>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</si>
  <si>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</si>
  <si>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</si>
  <si>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</si>
  <si>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</si>
  <si>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</si>
  <si>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</si>
  <si>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</si>
  <si>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</si>
  <si>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</si>
  <si>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</si>
  <si>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</si>
  <si>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</si>
  <si>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</si>
  <si>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</si>
  <si>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</si>
  <si>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</si>
  <si>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</si>
  <si>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</si>
  <si>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</si>
  <si>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</si>
  <si>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</si>
  <si>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</si>
  <si>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</si>
  <si>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</si>
  <si>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</si>
  <si>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</si>
  <si>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</si>
  <si>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</si>
  <si>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</si>
  <si>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</si>
  <si>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</si>
  <si>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</si>
  <si>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</si>
  <si>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</si>
  <si>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</si>
  <si>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</si>
  <si>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</si>
  <si>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</si>
  <si>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</si>
  <si>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</si>
  <si>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</si>
  <si>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</si>
  <si>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</si>
  <si>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</si>
  <si>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</si>
  <si>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</si>
  <si>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</si>
  <si>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</si>
  <si>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</si>
  <si>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</si>
  <si>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</si>
  <si>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</si>
  <si>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</si>
  <si>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</si>
  <si>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</si>
  <si>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</si>
  <si>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</si>
  <si>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</si>
  <si>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</si>
  <si>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</si>
  <si>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</si>
  <si>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</si>
  <si>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</si>
  <si>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</si>
  <si>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</si>
  <si>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</si>
  <si>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</si>
  <si>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</si>
  <si>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</si>
  <si>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</si>
  <si>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</si>
  <si>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</si>
  <si>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</si>
  <si>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</si>
  <si>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</si>
  <si>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</si>
  <si>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</si>
  <si>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</si>
  <si>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</si>
  <si>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</si>
  <si>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</si>
  <si>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</si>
  <si>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</si>
  <si>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</si>
  <si>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</si>
  <si>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</si>
  <si>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</si>
  <si>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</si>
  <si>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</si>
  <si>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</si>
  <si>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</si>
  <si>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</si>
  <si>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</si>
  <si>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</si>
  <si>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</si>
  <si>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</si>
  <si>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</si>
  <si>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</si>
  <si>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</si>
  <si>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</si>
  <si>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</si>
  <si>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</si>
  <si>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</si>
  <si>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</si>
  <si>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</si>
  <si>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</si>
  <si>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</si>
  <si>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</si>
  <si>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</si>
  <si>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</si>
  <si>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</si>
  <si>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</si>
  <si>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</si>
  <si>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</si>
  <si>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</si>
  <si>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</si>
  <si>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</si>
  <si>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</si>
  <si>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</si>
  <si>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</si>
  <si>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</si>
  <si>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</si>
  <si>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</si>
  <si>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</si>
  <si>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</si>
  <si>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</si>
  <si>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</si>
  <si>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</si>
  <si>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</si>
  <si>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</si>
  <si>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</si>
  <si>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</si>
  <si>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</si>
  <si>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</si>
  <si>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</si>
  <si>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</si>
  <si>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</si>
  <si>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</si>
  <si>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</si>
  <si>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</si>
  <si>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</si>
  <si>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</si>
  <si>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</si>
  <si>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</si>
  <si>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</si>
  <si>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</si>
  <si>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</si>
  <si>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</si>
  <si>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</si>
  <si>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</si>
  <si>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</si>
  <si>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</si>
  <si>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</si>
  <si>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</si>
  <si>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</si>
  <si>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</si>
  <si>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</si>
  <si>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</si>
  <si>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</si>
  <si>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</si>
  <si>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</si>
  <si>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</si>
  <si>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</si>
  <si>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</si>
  <si>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</si>
  <si>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</si>
  <si>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</si>
  <si>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</si>
  <si>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</si>
  <si>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</si>
  <si>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</si>
  <si>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</si>
  <si>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</si>
  <si>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</si>
  <si>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</si>
  <si>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</si>
  <si>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</si>
  <si>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</si>
  <si>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</si>
  <si>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</si>
  <si>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</si>
  <si>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</si>
  <si>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</si>
  <si>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</si>
  <si>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</si>
  <si>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</si>
  <si>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</si>
  <si>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</si>
  <si>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</si>
  <si>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</si>
  <si>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</si>
  <si>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</si>
  <si>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</si>
  <si>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</si>
  <si>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</si>
  <si>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</si>
  <si>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</si>
  <si>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</si>
  <si>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</si>
  <si>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</si>
  <si>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</si>
  <si>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</si>
  <si>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</si>
  <si>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</si>
  <si>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</si>
  <si>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</si>
  <si>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</si>
  <si>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</si>
  <si>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</si>
  <si>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</si>
  <si>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</si>
  <si>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</si>
  <si>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</si>
  <si>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</si>
  <si>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</si>
  <si>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</si>
  <si>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</si>
  <si>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</si>
  <si>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</si>
  <si>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</si>
  <si>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</si>
  <si>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</si>
  <si>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</si>
  <si>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</si>
  <si>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</si>
  <si>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</si>
  <si>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</si>
  <si>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</si>
  <si>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</si>
  <si>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</si>
  <si>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</si>
  <si>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</si>
  <si>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</si>
  <si>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</si>
  <si>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</si>
  <si>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</si>
  <si>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</si>
  <si>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</si>
  <si>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</si>
  <si>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</si>
  <si>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</si>
  <si>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</si>
  <si>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</si>
  <si>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</si>
  <si>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</si>
  <si>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</si>
  <si>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</si>
  <si>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</si>
  <si>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</si>
  <si>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</si>
  <si>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</si>
  <si>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</si>
  <si>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</si>
  <si>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</si>
  <si>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</si>
  <si>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</si>
  <si>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</si>
  <si>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</si>
  <si>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</si>
  <si>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</si>
  <si>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</si>
  <si>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</si>
  <si>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</si>
  <si>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</si>
  <si>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</si>
  <si>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</si>
  <si>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</si>
  <si>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</si>
  <si>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</si>
  <si>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</si>
  <si>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</si>
  <si>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</si>
  <si>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</si>
  <si>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</si>
  <si>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</si>
  <si>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</si>
  <si>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</si>
  <si>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</si>
  <si>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</si>
  <si>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</si>
  <si>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</si>
  <si>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</si>
  <si>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</si>
  <si>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</si>
  <si>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</si>
  <si>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</si>
  <si>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</si>
  <si>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</si>
  <si>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</si>
  <si>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</si>
  <si>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</si>
  <si>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</si>
  <si>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</si>
  <si>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</si>
  <si>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</si>
  <si>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</si>
  <si>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</si>
  <si>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</si>
  <si>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</si>
  <si>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</si>
  <si>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</si>
  <si>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</si>
  <si>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</si>
  <si>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</si>
  <si>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</si>
  <si>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</si>
  <si>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</si>
  <si>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</si>
  <si>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</si>
  <si>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</si>
  <si>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</si>
  <si>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</si>
  <si>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</si>
  <si>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</si>
  <si>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</si>
  <si>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</si>
  <si>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</si>
  <si>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</si>
  <si>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</si>
  <si>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</si>
  <si>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</si>
  <si>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</si>
  <si>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</si>
  <si>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</si>
  <si>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</si>
  <si>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</si>
  <si>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</si>
  <si>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</si>
  <si>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</si>
  <si>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</si>
  <si>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</si>
  <si>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</si>
  <si>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</si>
  <si>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</si>
  <si>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</si>
  <si>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</si>
  <si>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</si>
  <si>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</si>
  <si>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</si>
  <si>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</si>
  <si>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</si>
  <si>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</si>
  <si>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</si>
  <si>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</si>
  <si>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</si>
  <si>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</si>
  <si>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</si>
  <si>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</si>
  <si>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</si>
  <si>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</si>
  <si>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</si>
  <si>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</si>
  <si>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</si>
  <si>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</si>
  <si>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</si>
  <si>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</si>
  <si>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</si>
  <si>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</si>
  <si>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</si>
  <si>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</si>
  <si>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</si>
  <si>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</si>
  <si>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</si>
  <si>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</si>
  <si>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</si>
  <si>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</si>
  <si>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</si>
  <si>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</si>
  <si>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</si>
  <si>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</si>
  <si>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</si>
  <si>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</si>
  <si>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</si>
  <si>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</si>
  <si>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</si>
  <si>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</si>
  <si>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</si>
  <si>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</si>
  <si>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</si>
  <si>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</si>
  <si>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</si>
  <si>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</si>
  <si>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</si>
  <si>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</si>
  <si>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</si>
  <si>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</si>
  <si>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</si>
  <si>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</si>
  <si>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</si>
  <si>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</si>
  <si>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</si>
  <si>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</si>
  <si>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</si>
  <si>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</si>
  <si>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</si>
  <si>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</si>
  <si>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</si>
  <si>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</si>
  <si>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</si>
  <si>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</si>
  <si>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</si>
  <si>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</si>
  <si>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</si>
  <si>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</si>
  <si>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</si>
  <si>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</si>
  <si>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</si>
  <si>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</si>
  <si>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</si>
  <si>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</si>
  <si>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</si>
  <si>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</si>
  <si>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</si>
  <si>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</si>
  <si>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</si>
  <si>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</si>
  <si>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</si>
  <si>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</si>
  <si>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</si>
  <si>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</si>
  <si>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</si>
  <si>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</si>
  <si>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</si>
  <si>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</si>
  <si>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</si>
  <si>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</si>
  <si>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</si>
  <si>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</si>
  <si>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</si>
  <si>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</si>
  <si>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</si>
  <si>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</si>
  <si>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</si>
  <si>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</si>
  <si>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</si>
  <si>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</si>
  <si>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</si>
  <si>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</si>
  <si>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</si>
  <si>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</si>
  <si>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</si>
  <si>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</si>
  <si>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</si>
  <si>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</si>
  <si>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</si>
  <si>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</si>
  <si>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</si>
  <si>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</si>
  <si>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</si>
  <si>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</si>
  <si>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</si>
  <si>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</si>
  <si>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</si>
  <si>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</si>
  <si>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</si>
  <si>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</si>
  <si>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</si>
  <si>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</si>
  <si>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</si>
  <si>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</si>
  <si>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</si>
  <si>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</si>
  <si>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</si>
  <si>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</si>
  <si>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</si>
  <si>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</si>
  <si>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</si>
  <si>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</si>
  <si>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</si>
  <si>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</si>
  <si>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</si>
  <si>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</si>
  <si>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</si>
  <si>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</si>
  <si>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</si>
  <si>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</si>
  <si>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</si>
  <si>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</si>
  <si>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</si>
  <si>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</si>
  <si>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</si>
  <si>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</si>
  <si>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</si>
  <si>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</si>
  <si>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</si>
  <si>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</si>
  <si>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</si>
  <si>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</si>
  <si>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</si>
  <si>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</si>
  <si>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</si>
  <si>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</si>
  <si>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</si>
  <si>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</si>
  <si>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</si>
  <si>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</si>
  <si>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</si>
  <si>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</si>
  <si>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</si>
  <si>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</si>
  <si>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</si>
  <si>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</si>
  <si>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</si>
  <si>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</si>
  <si>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</si>
  <si>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</si>
  <si>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</si>
  <si>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</si>
  <si>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</si>
  <si>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</si>
  <si>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</si>
  <si>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</si>
  <si>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</si>
  <si>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</si>
  <si>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</si>
  <si>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</si>
  <si>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</si>
  <si>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</si>
  <si>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</si>
  <si>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</si>
  <si>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</si>
  <si>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</si>
  <si>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</si>
  <si>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</si>
  <si>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</si>
  <si>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</si>
  <si>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</si>
  <si>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</si>
  <si>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</si>
  <si>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</si>
  <si>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</si>
  <si>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</si>
  <si>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</si>
  <si>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</si>
  <si>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</si>
  <si>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</si>
  <si>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</si>
  <si>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</si>
  <si>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</si>
  <si>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</si>
  <si>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</si>
  <si>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</si>
  <si>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</si>
  <si>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</si>
  <si>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</si>
  <si>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</si>
  <si>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</si>
  <si>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</si>
  <si>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</si>
  <si>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</si>
  <si>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</si>
  <si>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</si>
  <si>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</si>
  <si>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</si>
  <si>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</si>
  <si>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</si>
  <si>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</si>
  <si>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</si>
  <si>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</si>
  <si>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</si>
  <si>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</si>
  <si>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</si>
  <si>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</si>
  <si>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</si>
  <si>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</si>
  <si>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</si>
  <si>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</si>
  <si>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</si>
  <si>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</si>
  <si>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</si>
  <si>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</si>
  <si>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</si>
  <si>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</si>
  <si>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</si>
  <si>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</si>
  <si>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</si>
  <si>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</si>
  <si>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</si>
  <si>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</si>
  <si>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</si>
  <si>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</si>
  <si>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</si>
  <si>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</si>
  <si>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</si>
  <si>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</si>
  <si>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</si>
  <si>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</si>
  <si>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</si>
  <si>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</si>
  <si>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</si>
  <si>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</si>
  <si>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</si>
  <si>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</si>
  <si>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</si>
  <si>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</si>
  <si>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</si>
  <si>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</si>
  <si>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</si>
  <si>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</si>
  <si>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</si>
  <si>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</si>
  <si>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</si>
  <si>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</si>
  <si>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</si>
  <si>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</si>
  <si>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</si>
  <si>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</si>
  <si>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</si>
  <si>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</si>
  <si>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</si>
  <si>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</si>
  <si>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</si>
  <si>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</si>
  <si>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</si>
  <si>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</si>
  <si>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</si>
  <si>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</si>
  <si>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</si>
  <si>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</si>
  <si>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</si>
  <si>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</si>
  <si>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</si>
  <si>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</si>
  <si>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</si>
  <si>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</si>
  <si>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</si>
  <si>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</si>
  <si>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</si>
  <si>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</si>
  <si>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</si>
  <si>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</si>
  <si>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</si>
  <si>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</si>
  <si>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</si>
  <si>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</si>
  <si>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</si>
  <si>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</si>
  <si>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</si>
  <si>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</si>
  <si>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</si>
  <si>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</si>
  <si>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</si>
  <si>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</si>
  <si>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</si>
  <si>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</si>
  <si>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</si>
  <si>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</si>
  <si>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</si>
  <si>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</si>
  <si>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</si>
  <si>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</si>
  <si>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</si>
  <si>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</si>
  <si>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</si>
  <si>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</si>
  <si>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</si>
  <si>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</si>
  <si>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</si>
  <si>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</si>
  <si>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</si>
  <si>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</si>
  <si>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</si>
  <si>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</si>
  <si>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</si>
  <si>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</si>
  <si>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</si>
  <si>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</si>
  <si>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</si>
  <si>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</si>
  <si>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</si>
  <si>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</si>
  <si>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</si>
  <si>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</si>
  <si>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</si>
  <si>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</si>
  <si>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</si>
  <si>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</si>
  <si>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</si>
  <si>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</si>
  <si>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</si>
  <si>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</si>
  <si>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</si>
  <si>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</si>
  <si>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</si>
  <si>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</si>
  <si>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</si>
  <si>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</si>
  <si>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</si>
  <si>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</si>
  <si>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</si>
  <si>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</si>
  <si>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</si>
  <si>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</si>
  <si>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</si>
  <si>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</si>
  <si>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</si>
  <si>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</si>
  <si>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</si>
  <si>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</si>
  <si>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</si>
  <si>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</si>
  <si>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</si>
  <si>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</si>
  <si>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</si>
  <si>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</si>
  <si>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</si>
  <si>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</si>
  <si>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</si>
  <si>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</si>
  <si>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</si>
  <si>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</si>
  <si>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</si>
  <si>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</si>
  <si>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</si>
  <si>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</si>
  <si>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</si>
  <si>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</si>
  <si>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</si>
  <si>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</si>
  <si>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</si>
  <si>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</si>
  <si>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</si>
  <si>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</si>
  <si>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</si>
  <si>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</si>
  <si>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</si>
  <si>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</si>
  <si>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</si>
  <si>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</si>
  <si>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</si>
  <si>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</si>
  <si>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</si>
  <si>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</si>
  <si>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</si>
  <si>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</si>
  <si>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</si>
  <si>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</si>
  <si>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</si>
  <si>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</si>
  <si>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</si>
  <si>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</si>
  <si>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</si>
  <si>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</si>
  <si>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</si>
  <si>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</si>
  <si>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</si>
  <si>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</si>
  <si>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</si>
  <si>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</si>
  <si>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</si>
  <si>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</si>
  <si>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</si>
  <si>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</si>
  <si>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</si>
  <si>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</si>
  <si>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</si>
  <si>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</si>
  <si>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</si>
  <si>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</si>
  <si>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</si>
  <si>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</si>
  <si>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</si>
  <si>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</si>
  <si>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</si>
  <si>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</si>
  <si>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</si>
  <si>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</si>
  <si>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</si>
  <si>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</si>
  <si>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</si>
  <si>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</si>
  <si>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</si>
  <si>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</si>
  <si>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</si>
  <si>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</si>
  <si>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</si>
  <si>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</si>
  <si>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</si>
  <si>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</si>
  <si>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</si>
  <si>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</si>
  <si>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</si>
  <si>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</si>
  <si>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</si>
  <si>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</si>
  <si>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</si>
  <si>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</si>
  <si>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</si>
  <si>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</si>
  <si>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</si>
  <si>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</si>
  <si>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</si>
  <si>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</si>
  <si>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</si>
  <si>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</si>
  <si>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</si>
  <si>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</si>
  <si>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</si>
  <si>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</si>
  <si>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</si>
  <si>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</si>
  <si>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</si>
  <si>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</si>
  <si>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</si>
  <si>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</si>
  <si>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</si>
  <si>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</si>
  <si>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</si>
  <si>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</si>
  <si>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</si>
  <si>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</si>
  <si>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</si>
  <si>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</si>
  <si>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</si>
  <si>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</si>
  <si>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</si>
  <si>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</si>
  <si>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</si>
  <si>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</si>
  <si>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</si>
  <si>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</si>
  <si>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</si>
  <si>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</si>
  <si>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</si>
  <si>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</si>
  <si>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</si>
  <si>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</si>
  <si>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</si>
  <si>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</si>
  <si>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</si>
  <si>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</si>
  <si>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</si>
  <si>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</si>
  <si>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</si>
  <si>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</si>
  <si>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</si>
  <si>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</si>
  <si>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</si>
  <si>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</si>
  <si>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</si>
  <si>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</si>
  <si>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</si>
  <si>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</si>
  <si>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</si>
  <si>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</si>
  <si>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</si>
  <si>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</si>
  <si>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</si>
  <si>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</si>
  <si>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</si>
  <si>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</si>
  <si>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</si>
  <si>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</si>
  <si>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</si>
  <si>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</si>
  <si>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</si>
  <si>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</si>
  <si>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</si>
  <si>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</si>
  <si>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</si>
  <si>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</si>
  <si>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</si>
  <si>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</si>
  <si>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</si>
  <si>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</si>
  <si>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</si>
  <si>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</si>
  <si>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</si>
  <si>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</si>
  <si>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</si>
  <si>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</si>
  <si>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</si>
  <si>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</si>
  <si>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</si>
  <si>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</si>
  <si>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</si>
  <si>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</si>
  <si>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</si>
  <si>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</si>
  <si>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</si>
  <si>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</si>
  <si>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</si>
  <si>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</si>
  <si>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</si>
  <si>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</si>
  <si>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</si>
  <si>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</si>
  <si>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</si>
  <si>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</si>
  <si>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</si>
  <si>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</si>
  <si>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</si>
  <si>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</si>
  <si>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</si>
  <si>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</si>
  <si>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</si>
  <si>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</si>
  <si>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</si>
  <si>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</si>
  <si>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</si>
  <si>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</si>
  <si>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</si>
  <si>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</si>
  <si>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</si>
  <si>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</si>
  <si>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</si>
  <si>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</si>
  <si>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</si>
  <si>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</si>
  <si>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</si>
  <si>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</si>
  <si>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</si>
  <si>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</si>
  <si>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</si>
  <si>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</si>
  <si>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</si>
  <si>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</si>
  <si>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</si>
  <si>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</si>
  <si>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</si>
  <si>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</si>
  <si>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</si>
  <si>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</si>
  <si>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</si>
  <si>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</si>
  <si>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</si>
  <si>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</si>
  <si>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</si>
  <si>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</si>
  <si>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</si>
  <si>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</si>
  <si>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</si>
  <si>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</si>
  <si>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</si>
  <si>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</si>
  <si>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</si>
  <si>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</si>
  <si>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</si>
  <si>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</si>
  <si>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</si>
  <si>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</si>
  <si>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</si>
  <si>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</si>
  <si>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</si>
  <si>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</si>
  <si>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</si>
  <si>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</si>
  <si>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</si>
  <si>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</si>
  <si>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</si>
  <si>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</si>
  <si>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</si>
  <si>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</si>
  <si>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</si>
  <si>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</si>
  <si>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</si>
  <si>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</si>
  <si>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</si>
  <si>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</si>
  <si>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</si>
  <si>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</si>
  <si>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</si>
  <si>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</si>
  <si>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</si>
  <si>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</si>
  <si>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</si>
  <si>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</si>
  <si>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</si>
  <si>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</si>
  <si>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</si>
  <si>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</si>
  <si>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</si>
  <si>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</si>
  <si>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</si>
  <si>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</si>
  <si>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</si>
  <si>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</si>
  <si>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</si>
  <si>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</si>
  <si>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</si>
  <si>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</si>
  <si>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</si>
  <si>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</si>
  <si>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</si>
  <si>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</si>
  <si>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</si>
  <si>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</si>
  <si>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</si>
  <si>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</si>
  <si>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</si>
  <si>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</si>
  <si>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</si>
  <si>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</si>
  <si>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</si>
  <si>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</si>
  <si>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</si>
  <si>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</si>
  <si>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</si>
  <si>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</si>
  <si>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</si>
  <si>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</si>
  <si>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</si>
  <si>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</si>
  <si>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</si>
  <si>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</si>
  <si>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</si>
  <si>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</si>
  <si>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</si>
  <si>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</si>
  <si>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</si>
  <si>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</si>
  <si>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</si>
  <si>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</si>
  <si>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</si>
  <si>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</si>
  <si>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</si>
  <si>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</si>
  <si>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</si>
  <si>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</si>
  <si>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</si>
  <si>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</si>
  <si>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</si>
  <si>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</si>
  <si>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</si>
  <si>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</si>
  <si>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</si>
  <si>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</si>
  <si>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</si>
  <si>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</si>
  <si>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</si>
  <si>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</si>
  <si>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</si>
  <si>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</si>
  <si>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</si>
  <si>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</si>
  <si>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</si>
  <si>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</si>
  <si>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</si>
  <si>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</si>
  <si>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</si>
  <si>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</si>
  <si>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</si>
  <si>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</si>
  <si>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</si>
  <si>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</si>
  <si>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</si>
  <si>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</si>
  <si>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</si>
  <si>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</si>
  <si>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</si>
  <si>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</si>
  <si>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</si>
  <si>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</si>
  <si>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</si>
  <si>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</si>
  <si>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</si>
  <si>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</si>
  <si>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</si>
  <si>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</si>
  <si>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</si>
  <si>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</si>
  <si>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</si>
  <si>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</si>
  <si>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</si>
  <si>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</si>
  <si>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</si>
  <si>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</si>
  <si>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</si>
  <si>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</si>
  <si>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</si>
  <si>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</si>
  <si>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</si>
  <si>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</si>
  <si>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</si>
  <si>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</si>
  <si>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</si>
  <si>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</si>
  <si>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</si>
  <si>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</si>
  <si>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</si>
  <si>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</si>
  <si>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</si>
  <si>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</si>
  <si>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</si>
  <si>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</si>
  <si>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</si>
  <si>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</si>
  <si>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</si>
  <si>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</si>
  <si>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</si>
  <si>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</si>
  <si>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</si>
  <si>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</si>
  <si>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</si>
  <si>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</si>
  <si>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</si>
  <si>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</si>
  <si>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</si>
  <si>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</si>
  <si>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</si>
  <si>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</si>
  <si>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</si>
  <si>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</si>
  <si>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</si>
  <si>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</si>
  <si>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</si>
  <si>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</si>
  <si>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</si>
  <si>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</si>
  <si>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</si>
  <si>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</si>
  <si>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</si>
  <si>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</si>
  <si>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</si>
  <si>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</si>
  <si>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</si>
  <si>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</si>
  <si>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</si>
  <si>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</si>
  <si>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</si>
  <si>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</si>
  <si>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</si>
  <si>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</si>
  <si>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</si>
  <si>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</si>
  <si>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</si>
  <si>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</si>
  <si>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</si>
  <si>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</si>
  <si>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</si>
  <si>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</si>
  <si>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</si>
  <si>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</si>
  <si>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</si>
  <si>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</si>
  <si>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</si>
  <si>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</si>
  <si>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</si>
  <si>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</si>
  <si>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</si>
  <si>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</si>
  <si>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</si>
  <si>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</si>
  <si>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</si>
  <si>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</si>
  <si>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</si>
  <si>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</si>
  <si>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</si>
  <si>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</si>
  <si>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</si>
  <si>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</si>
  <si>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</si>
  <si>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</si>
  <si>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</si>
  <si>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</si>
  <si>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</si>
  <si>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</si>
  <si>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</si>
  <si>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</si>
  <si>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</si>
  <si>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</si>
  <si>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</si>
  <si>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</si>
  <si>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</si>
  <si>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</si>
  <si>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</si>
  <si>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</si>
  <si>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</si>
  <si>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</si>
  <si>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</si>
  <si>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</si>
  <si>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</si>
  <si>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</si>
  <si>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</si>
  <si>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</si>
  <si>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</si>
  <si>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</si>
  <si>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</si>
  <si>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</si>
  <si>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</si>
  <si>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</si>
  <si>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</si>
  <si>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</si>
  <si>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</si>
  <si>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</si>
  <si>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</si>
  <si>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</si>
  <si>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</si>
  <si>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</si>
  <si>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</si>
  <si>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</si>
  <si>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</si>
  <si>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</si>
  <si>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</si>
  <si>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</si>
  <si>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</si>
  <si>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</si>
  <si>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</si>
  <si>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</si>
  <si>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</si>
  <si>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</si>
  <si>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</si>
  <si>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</si>
  <si>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</si>
  <si>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</si>
  <si>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</si>
  <si>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</si>
  <si>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</si>
  <si>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</si>
  <si>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</si>
  <si>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</si>
  <si>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</si>
  <si>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</si>
  <si>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</si>
  <si>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</si>
  <si>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</si>
  <si>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</si>
  <si>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</si>
  <si>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</si>
  <si>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</si>
  <si>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</si>
  <si>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</si>
  <si>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</si>
  <si>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</si>
  <si>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</si>
  <si>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</si>
  <si>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</si>
  <si>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</si>
  <si>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</si>
  <si>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</si>
  <si>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</si>
  <si>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</si>
  <si>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</si>
  <si>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</si>
  <si>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</si>
  <si>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</si>
  <si>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</si>
  <si>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</si>
  <si>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</si>
  <si>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</si>
  <si>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</si>
  <si>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</si>
  <si>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</si>
  <si>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</si>
  <si>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</si>
  <si>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</si>
  <si>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</si>
  <si>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</si>
  <si>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</si>
  <si>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</si>
  <si>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</si>
  <si>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</si>
  <si>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</si>
  <si>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</si>
  <si>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</si>
  <si>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</si>
  <si>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</si>
  <si>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</si>
  <si>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</si>
  <si>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</si>
  <si>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</si>
  <si>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</si>
  <si>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</si>
  <si>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</si>
  <si>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</si>
  <si>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</si>
  <si>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</si>
  <si>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</si>
  <si>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</si>
  <si>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</si>
  <si>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</si>
  <si>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</si>
  <si>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</si>
  <si>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</si>
  <si>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</si>
  <si>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</si>
  <si>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</si>
  <si>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</si>
  <si>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</si>
  <si>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</si>
  <si>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</si>
  <si>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</si>
  <si>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</si>
  <si>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</si>
  <si>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</si>
  <si>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</si>
  <si>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</si>
  <si>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</si>
  <si>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</si>
  <si>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</si>
  <si>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</si>
  <si>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</si>
  <si>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</si>
  <si>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</si>
  <si>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</si>
  <si>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</si>
  <si>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</si>
  <si>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</si>
  <si>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</si>
  <si>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</si>
  <si>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</si>
  <si>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</si>
  <si>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</si>
  <si>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</si>
  <si>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</si>
  <si>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</si>
  <si>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</si>
  <si>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</si>
  <si>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</si>
  <si>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</si>
  <si>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</si>
  <si>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</si>
  <si>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</si>
  <si>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</si>
  <si>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</si>
  <si>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</si>
  <si>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</si>
  <si>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</si>
  <si>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</si>
  <si>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</si>
  <si>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</si>
  <si>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</si>
  <si>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</si>
  <si>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</si>
  <si>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</si>
  <si>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</si>
  <si>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</si>
  <si>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</si>
  <si>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</si>
  <si>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</si>
  <si>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</si>
  <si>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</si>
  <si>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</si>
  <si>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</si>
  <si>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</si>
  <si>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</si>
  <si>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</si>
  <si>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</si>
  <si>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</si>
  <si>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</si>
  <si>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</si>
  <si>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</si>
  <si>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</si>
  <si>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</si>
  <si>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</si>
  <si>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</si>
  <si>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</si>
  <si>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</si>
  <si>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</si>
  <si>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</si>
  <si>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</si>
  <si>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</si>
  <si>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</si>
  <si>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</si>
  <si>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</si>
  <si>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</si>
  <si>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</si>
  <si>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</si>
  <si>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</si>
  <si>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</si>
  <si>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</si>
  <si>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</si>
  <si>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</si>
  <si>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</si>
  <si>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</si>
  <si>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</si>
  <si>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</si>
  <si>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</si>
  <si>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</si>
  <si>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</si>
  <si>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</si>
  <si>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</si>
  <si>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</si>
  <si>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</si>
  <si>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</si>
  <si>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</si>
  <si>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</si>
  <si>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</si>
  <si>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</si>
  <si>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</si>
  <si>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</si>
  <si>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</si>
  <si>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</si>
  <si>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</si>
  <si>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</si>
  <si>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</si>
  <si>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</si>
  <si>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</si>
  <si>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</si>
  <si>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</si>
  <si>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</si>
  <si>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</si>
  <si>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</si>
  <si>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</si>
  <si>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</si>
  <si>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</si>
  <si>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</si>
  <si>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</si>
  <si>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</si>
  <si>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</si>
  <si>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</si>
  <si>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</si>
  <si>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</si>
  <si>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</si>
  <si>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</si>
  <si>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</si>
  <si>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</si>
  <si>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</si>
  <si>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</si>
  <si>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</si>
  <si>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</si>
  <si>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</si>
  <si>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</si>
  <si>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</si>
  <si>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</si>
  <si>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</si>
  <si>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</si>
  <si>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</si>
  <si>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</si>
  <si>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</si>
  <si>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</si>
  <si>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</si>
  <si>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</si>
  <si>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</si>
  <si>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</si>
  <si>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</si>
  <si>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</si>
  <si>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</si>
  <si>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</si>
  <si>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</si>
  <si>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</si>
  <si>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</si>
  <si>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</si>
  <si>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</si>
  <si>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</si>
  <si>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</si>
  <si>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</si>
  <si>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</si>
  <si>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</si>
  <si>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</si>
  <si>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</si>
  <si>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</si>
  <si>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</si>
  <si>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</si>
  <si>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</si>
  <si>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</si>
  <si>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</si>
  <si>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</si>
  <si>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</si>
  <si>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</si>
  <si>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</si>
  <si>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</si>
  <si>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</si>
  <si>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</si>
  <si>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</si>
  <si>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</si>
  <si>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</si>
  <si>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</si>
  <si>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</si>
  <si>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</si>
  <si>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</si>
  <si>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</si>
  <si>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</si>
  <si>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</si>
  <si>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</si>
  <si>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</si>
  <si>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</si>
  <si>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</si>
  <si>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</si>
  <si>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</si>
  <si>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</si>
  <si>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</si>
  <si>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</si>
  <si>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</si>
  <si>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</si>
  <si>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</si>
  <si>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</si>
  <si>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</si>
  <si>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</si>
  <si>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</si>
  <si>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</si>
  <si>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</si>
  <si>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</si>
  <si>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</si>
  <si>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</si>
  <si>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</si>
  <si>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</si>
  <si>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</si>
  <si>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</si>
  <si>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</si>
  <si>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</si>
  <si>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</si>
  <si>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</si>
  <si>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</si>
  <si>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</si>
  <si>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</si>
  <si>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</si>
  <si>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</si>
  <si>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</si>
  <si>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</si>
  <si>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</si>
  <si>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</si>
  <si>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</si>
  <si>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</si>
  <si>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</si>
  <si>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</si>
  <si>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</si>
  <si>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</si>
  <si>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</si>
  <si>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</si>
  <si>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</si>
  <si>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</si>
  <si>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</si>
  <si>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</si>
  <si>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</si>
  <si>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</si>
  <si>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</si>
  <si>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</si>
  <si>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</si>
  <si>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</si>
  <si>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</si>
  <si>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</si>
  <si>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</si>
  <si>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</si>
  <si>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</si>
  <si>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</si>
  <si>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</si>
  <si>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</si>
  <si>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</si>
  <si>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</si>
  <si>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</si>
  <si>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</si>
  <si>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</si>
  <si>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</si>
  <si>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</si>
  <si>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</si>
  <si>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</si>
  <si>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</si>
  <si>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</si>
  <si>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</si>
  <si>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</si>
  <si>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</si>
  <si>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</si>
  <si>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</si>
  <si>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</si>
  <si>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</si>
  <si>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</si>
  <si>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</si>
  <si>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</si>
  <si>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</si>
  <si>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</si>
  <si>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</si>
  <si>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</si>
  <si>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</si>
  <si>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</si>
  <si>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</si>
  <si>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</si>
  <si>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</si>
  <si>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</si>
  <si>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</si>
  <si>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</si>
  <si>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</si>
  <si>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</si>
  <si>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</si>
  <si>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</si>
  <si>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</si>
  <si>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</si>
  <si>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</si>
  <si>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</si>
  <si>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</si>
  <si>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</si>
  <si>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</si>
  <si>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</si>
  <si>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</si>
  <si>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</si>
  <si>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</si>
  <si>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</si>
  <si>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</si>
  <si>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</si>
  <si>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</si>
  <si>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</si>
  <si>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</si>
  <si>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</si>
  <si>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</si>
  <si>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</si>
  <si>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</si>
  <si>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</si>
  <si>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</si>
  <si>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</si>
  <si>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</si>
  <si>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</si>
  <si>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</si>
  <si>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</si>
  <si>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</si>
  <si>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</si>
  <si>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</si>
  <si>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</si>
  <si>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</si>
  <si>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</si>
  <si>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</si>
  <si>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</si>
  <si>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</si>
  <si>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</si>
  <si>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</si>
  <si>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</si>
  <si>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</si>
  <si>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</si>
  <si>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</si>
  <si>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</si>
  <si>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</si>
  <si>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</si>
  <si>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</si>
  <si>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</si>
  <si>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</si>
  <si>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</si>
  <si>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</si>
  <si>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</si>
  <si>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</si>
  <si>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</si>
  <si>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</si>
  <si>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</si>
  <si>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</si>
  <si>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</si>
  <si>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</si>
  <si>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</si>
  <si>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</si>
  <si>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</si>
  <si>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</si>
  <si>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</si>
  <si>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</si>
  <si>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</si>
  <si>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</si>
  <si>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</si>
  <si>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</si>
  <si>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</si>
  <si>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</si>
  <si>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</si>
  <si>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</si>
  <si>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</si>
  <si>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</si>
  <si>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</si>
  <si>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</si>
  <si>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</si>
  <si>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</si>
  <si>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</si>
  <si>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</si>
  <si>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</si>
  <si>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</si>
  <si>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</si>
  <si>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</si>
  <si>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</si>
  <si>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</si>
  <si>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</si>
  <si>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</si>
  <si>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</si>
  <si>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</si>
  <si>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</si>
  <si>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</si>
  <si>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</si>
  <si>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</si>
  <si>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</si>
  <si>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</si>
  <si>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</si>
  <si>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</si>
  <si>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</si>
  <si>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</si>
  <si>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</si>
  <si>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</si>
  <si>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</si>
  <si>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</si>
  <si>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</si>
  <si>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</si>
  <si>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</si>
  <si>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</si>
  <si>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</si>
  <si>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</si>
  <si>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</si>
  <si>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</si>
  <si>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</si>
  <si>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</si>
  <si>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</si>
  <si>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</si>
  <si>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</si>
  <si>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</si>
  <si>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</si>
  <si>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</si>
  <si>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</si>
  <si>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</si>
  <si>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</si>
  <si>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</si>
  <si>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</si>
  <si>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</si>
  <si>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</si>
  <si>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</si>
  <si>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</si>
  <si>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</si>
  <si>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</si>
  <si>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</si>
  <si>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</si>
  <si>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</si>
  <si>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</si>
  <si>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</si>
  <si>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</si>
  <si>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</si>
  <si>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</si>
  <si>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</si>
  <si>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</si>
  <si>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</si>
  <si>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</si>
  <si>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</si>
  <si>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</si>
  <si>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</si>
  <si>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</si>
  <si>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</si>
  <si>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</si>
  <si>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</si>
  <si>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</si>
  <si>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</si>
  <si>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</si>
  <si>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</si>
  <si>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</si>
  <si>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</si>
  <si>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</si>
  <si>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</si>
  <si>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</si>
  <si>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</si>
  <si>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</si>
  <si>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</si>
  <si>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</si>
  <si>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</si>
  <si>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</si>
  <si>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</si>
  <si>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</si>
  <si>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</si>
  <si>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</si>
  <si>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</si>
  <si>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</si>
  <si>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</si>
  <si>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</si>
  <si>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</si>
  <si>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</si>
  <si>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</si>
  <si>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</si>
  <si>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</si>
  <si>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</si>
  <si>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</si>
  <si>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</si>
  <si>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</si>
  <si>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</si>
  <si>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</si>
  <si>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</si>
  <si>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</si>
  <si>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</si>
  <si>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</si>
  <si>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</si>
  <si>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</si>
  <si>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</si>
  <si>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</si>
  <si>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</si>
  <si>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</si>
  <si>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</si>
  <si>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</si>
  <si>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</si>
  <si>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</si>
  <si>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</si>
  <si>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</si>
  <si>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</si>
  <si>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</si>
  <si>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</si>
  <si>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</si>
  <si>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</si>
  <si>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</si>
  <si>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</si>
  <si>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</si>
  <si>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</si>
  <si>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</si>
  <si>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</si>
  <si>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</si>
  <si>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</si>
  <si>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</si>
  <si>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</si>
  <si>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</si>
  <si>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</si>
  <si>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</si>
  <si>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</si>
  <si>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</si>
  <si>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</si>
  <si>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</si>
  <si>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</si>
  <si>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</si>
  <si>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</si>
  <si>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</si>
  <si>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</si>
  <si>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</si>
  <si>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</si>
  <si>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</si>
  <si>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</si>
  <si>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</si>
  <si>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</si>
  <si>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</si>
  <si>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</si>
  <si>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</si>
  <si>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</si>
  <si>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</si>
  <si>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</si>
  <si>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</si>
  <si>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</si>
  <si>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</si>
  <si>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</si>
  <si>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</si>
  <si>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</si>
  <si>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</si>
  <si>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</si>
  <si>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</si>
  <si>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</si>
  <si>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</si>
  <si>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</si>
  <si>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</si>
  <si>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</si>
  <si>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</si>
  <si>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</si>
  <si>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</si>
  <si>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</si>
  <si>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</si>
  <si>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</si>
  <si>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</si>
  <si>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</si>
  <si>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</si>
  <si>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</si>
  <si>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</si>
  <si>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</si>
  <si>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</si>
  <si>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</si>
  <si>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</si>
  <si>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</si>
  <si>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</si>
  <si>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</si>
  <si>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</si>
  <si>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</si>
  <si>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</si>
  <si>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</si>
  <si>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</si>
  <si>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</si>
  <si>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</si>
  <si>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</si>
  <si>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</si>
  <si>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</si>
  <si>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</si>
  <si>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</si>
  <si>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</si>
  <si>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</si>
  <si>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</si>
  <si>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</si>
  <si>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</si>
  <si>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</si>
  <si>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</si>
  <si>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</si>
  <si>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</si>
  <si>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</si>
  <si>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</si>
  <si>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</si>
  <si>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</si>
  <si>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</si>
  <si>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</si>
  <si>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</si>
  <si>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</si>
  <si>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</si>
  <si>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</si>
  <si>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</si>
  <si>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</si>
  <si>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</si>
  <si>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</si>
  <si>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</si>
  <si>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</si>
  <si>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</si>
  <si>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</si>
  <si>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</si>
  <si>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</si>
  <si>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</si>
  <si>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</si>
  <si>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</si>
  <si>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</si>
  <si>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</si>
  <si>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</si>
  <si>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</si>
  <si>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</si>
  <si>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</si>
  <si>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</si>
  <si>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</si>
  <si>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</si>
  <si>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</si>
  <si>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</si>
  <si>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</si>
  <si>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</si>
  <si>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</si>
  <si>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</si>
  <si>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</si>
  <si>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</si>
  <si>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</si>
  <si>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</si>
  <si>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</si>
  <si>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</si>
  <si>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</si>
  <si>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</si>
  <si>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</si>
  <si>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</si>
  <si>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</si>
  <si>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</si>
  <si>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</si>
  <si>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</si>
  <si>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</si>
  <si>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</si>
  <si>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</si>
  <si>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</si>
  <si>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</si>
  <si>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</si>
  <si>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</si>
  <si>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</si>
  <si>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</si>
  <si>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</si>
  <si>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</si>
  <si>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</si>
  <si>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</si>
  <si>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</si>
  <si>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</si>
  <si>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</si>
  <si>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</si>
  <si>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</si>
  <si>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</si>
  <si>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</si>
  <si>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</si>
  <si>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</si>
  <si>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</si>
  <si>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</si>
  <si>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</si>
  <si>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</si>
  <si>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</si>
  <si>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</si>
  <si>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</si>
  <si>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</si>
  <si>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</si>
  <si>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</si>
  <si>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</si>
  <si>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</si>
  <si>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</si>
  <si>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</si>
  <si>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</si>
  <si>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</si>
  <si>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</si>
  <si>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</si>
  <si>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</si>
  <si>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</si>
  <si>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</si>
  <si>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</si>
  <si>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</si>
  <si>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</si>
  <si>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</si>
  <si>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</si>
  <si>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</si>
  <si>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</si>
  <si>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</si>
  <si>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</si>
  <si>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</si>
  <si>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</si>
  <si>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</si>
  <si>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</si>
  <si>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</si>
  <si>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</si>
  <si>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</si>
  <si>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</si>
  <si>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</si>
  <si>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</si>
  <si>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</si>
  <si>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</si>
  <si>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</si>
  <si>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</si>
  <si>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</si>
  <si>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</si>
  <si>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</si>
  <si>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</si>
  <si>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</si>
  <si>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</si>
  <si>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</si>
  <si>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</si>
  <si>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</si>
  <si>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</si>
  <si>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</si>
  <si>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</si>
  <si>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</si>
  <si>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</si>
  <si>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</si>
  <si>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</si>
  <si>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</si>
  <si>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</si>
  <si>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</si>
  <si>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</si>
  <si>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</si>
  <si>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</si>
  <si>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</si>
  <si>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</si>
  <si>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</si>
  <si>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</si>
  <si>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</si>
  <si>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</si>
  <si>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</si>
  <si>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</si>
  <si>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</si>
  <si>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</si>
  <si>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</si>
  <si>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</si>
  <si>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</si>
  <si>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</si>
  <si>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</si>
  <si>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</si>
  <si>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</si>
  <si>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</si>
  <si>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</si>
  <si>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</si>
  <si>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</si>
  <si>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</si>
  <si>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</si>
  <si>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</si>
  <si>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</si>
  <si>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</si>
  <si>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</si>
  <si>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</si>
  <si>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</si>
  <si>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</si>
  <si>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</si>
  <si>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</si>
  <si>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</si>
  <si>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</si>
  <si>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</si>
  <si>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</si>
  <si>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</si>
  <si>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</si>
  <si>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</si>
  <si>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</si>
  <si>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</si>
  <si>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</si>
  <si>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</si>
  <si>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</si>
  <si>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</si>
  <si>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</si>
  <si>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</si>
  <si>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</si>
  <si>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</si>
  <si>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</si>
  <si>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</si>
  <si>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</si>
  <si>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</si>
  <si>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</si>
  <si>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</si>
  <si>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</si>
  <si>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</si>
  <si>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</si>
  <si>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</si>
  <si>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</si>
  <si>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</si>
  <si>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</si>
  <si>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</si>
  <si>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</si>
  <si>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</si>
  <si>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</si>
  <si>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</si>
  <si>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</si>
  <si>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</si>
  <si>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</si>
  <si>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</si>
  <si>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</si>
  <si>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</si>
  <si>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</si>
  <si>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</si>
  <si>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</si>
  <si>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</si>
  <si>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</si>
  <si>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</si>
  <si>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</si>
  <si>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</si>
  <si>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</si>
  <si>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</si>
  <si>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</si>
  <si>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</si>
  <si>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</si>
  <si>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</si>
  <si>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</si>
  <si>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</si>
  <si>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</si>
  <si>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</si>
  <si>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</si>
  <si>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</si>
  <si>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</si>
  <si>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</si>
  <si>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</si>
  <si>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</si>
  <si>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</si>
  <si>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</si>
  <si>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</si>
  <si>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</si>
  <si>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</si>
  <si>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</si>
  <si>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</si>
  <si>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</si>
  <si>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</si>
  <si>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</si>
  <si>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</si>
  <si>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</si>
  <si>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</si>
  <si>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</si>
  <si>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</si>
  <si>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</si>
  <si>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</si>
  <si>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</si>
  <si>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</si>
  <si>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</si>
  <si>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</si>
  <si>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</si>
  <si>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</si>
  <si>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</si>
  <si>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</si>
  <si>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</si>
  <si>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</si>
  <si>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</si>
  <si>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</si>
  <si>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</si>
  <si>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</si>
  <si>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</si>
  <si>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</si>
  <si>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</si>
  <si>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</si>
  <si>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</si>
  <si>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</si>
  <si>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</si>
  <si>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</si>
  <si>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</si>
  <si>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</si>
  <si>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</si>
  <si>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</si>
  <si>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</si>
  <si>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</si>
  <si>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</si>
  <si>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</si>
  <si>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</si>
  <si>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</si>
  <si>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</si>
  <si>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</si>
  <si>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</si>
  <si>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</si>
  <si>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</si>
  <si>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</si>
  <si>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</si>
  <si>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</si>
  <si>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</si>
  <si>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</si>
  <si>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</si>
  <si>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</si>
  <si>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</si>
  <si>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</si>
  <si>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</si>
  <si>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</si>
  <si>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</si>
  <si>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</si>
  <si>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</si>
  <si>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</si>
  <si>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</si>
  <si>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</si>
  <si>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</si>
  <si>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</si>
  <si>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</si>
  <si>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</si>
  <si>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</si>
  <si>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</si>
  <si>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</si>
  <si>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</si>
  <si>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</si>
  <si>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</si>
  <si>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</si>
  <si>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</si>
  <si>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</si>
  <si>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</si>
  <si>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</si>
  <si>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</si>
  <si>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</si>
  <si>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</si>
  <si>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</si>
  <si>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</si>
  <si>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</si>
  <si>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</si>
  <si>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</si>
  <si>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</si>
  <si>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</si>
  <si>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</si>
  <si>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</si>
  <si>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</si>
  <si>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</si>
  <si>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</si>
  <si>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</si>
  <si>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</si>
  <si>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</si>
  <si>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</si>
  <si>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</si>
  <si>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</si>
  <si>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</si>
  <si>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</si>
  <si>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</si>
  <si>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</si>
  <si>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</si>
  <si>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</si>
  <si>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</si>
  <si>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</si>
  <si>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</si>
  <si>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</si>
  <si>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</si>
  <si>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</si>
  <si>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</si>
  <si>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</si>
  <si>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</si>
  <si>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</si>
  <si>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</si>
  <si>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</si>
  <si>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</si>
  <si>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</si>
  <si>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</si>
  <si>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</si>
  <si>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</si>
  <si>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</si>
  <si>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</si>
  <si>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</si>
  <si>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</si>
  <si>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</si>
  <si>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</si>
  <si>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</si>
  <si>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</si>
  <si>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</si>
  <si>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</si>
  <si>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</si>
  <si>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</si>
  <si>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</si>
  <si>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</si>
  <si>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</si>
  <si>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</si>
  <si>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</si>
  <si>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</si>
  <si>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</si>
  <si>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</si>
  <si>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</si>
  <si>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</si>
  <si>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</si>
  <si>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</si>
  <si>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</si>
  <si>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</si>
  <si>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</si>
  <si>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</si>
  <si>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</si>
  <si>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</si>
  <si>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</si>
  <si>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</si>
  <si>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</si>
  <si>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</si>
  <si>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</si>
  <si>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</si>
  <si>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</si>
  <si>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</si>
  <si>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</si>
  <si>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</si>
  <si>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</si>
  <si>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</si>
  <si>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</si>
  <si>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</si>
  <si>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</si>
  <si>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</si>
  <si>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</si>
  <si>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</si>
  <si>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</si>
  <si>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</si>
  <si>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</si>
  <si>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</si>
  <si>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</si>
  <si>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</si>
  <si>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</si>
  <si>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</si>
  <si>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</si>
  <si>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</si>
  <si>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</si>
  <si>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</si>
  <si>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</si>
  <si>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</si>
  <si>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</si>
  <si>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</si>
  <si>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</si>
  <si>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</si>
  <si>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</si>
  <si>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</si>
  <si>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</si>
  <si>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</si>
  <si>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</si>
  <si>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</si>
  <si>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</si>
  <si>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</si>
  <si>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</si>
  <si>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</si>
  <si>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</si>
  <si>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</si>
  <si>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</si>
  <si>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</si>
  <si>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</si>
  <si>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</si>
  <si>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</si>
  <si>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</si>
  <si>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</si>
  <si>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</si>
  <si>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</si>
  <si>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</si>
  <si>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</si>
  <si>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</si>
  <si>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</si>
  <si>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</si>
  <si>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</si>
  <si>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</si>
  <si>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</si>
  <si>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</si>
  <si>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</si>
  <si>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</si>
  <si>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</si>
  <si>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</si>
  <si>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</si>
  <si>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</si>
  <si>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</si>
  <si>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</si>
  <si>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</si>
  <si>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</si>
  <si>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</si>
  <si>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</si>
  <si>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</si>
  <si>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</si>
  <si>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</si>
  <si>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</si>
  <si>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</si>
  <si>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</si>
  <si>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</si>
  <si>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</si>
  <si>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</si>
  <si>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</si>
  <si>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</si>
  <si>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</si>
  <si>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</si>
  <si>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</si>
  <si>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</si>
  <si>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</si>
  <si>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</si>
  <si>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</si>
  <si>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</si>
  <si>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</si>
  <si>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</si>
  <si>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</si>
  <si>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</si>
  <si>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</si>
  <si>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</si>
  <si>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</si>
  <si>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</si>
  <si>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</si>
  <si>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</si>
  <si>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</si>
  <si>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</si>
  <si>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</si>
  <si>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</si>
  <si>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</si>
  <si>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</si>
  <si>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</si>
  <si>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</si>
  <si>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</si>
  <si>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</si>
  <si>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</si>
  <si>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</si>
  <si>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</si>
  <si>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</si>
  <si>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</si>
  <si>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</si>
  <si>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</si>
  <si>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</si>
  <si>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</si>
  <si>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</si>
  <si>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</si>
  <si>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</si>
  <si>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</si>
  <si>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</si>
  <si>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</si>
  <si>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</si>
  <si>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</si>
  <si>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</si>
  <si>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</si>
  <si>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</si>
  <si>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</si>
  <si>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</si>
  <si>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</si>
  <si>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</si>
  <si>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</si>
  <si>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</si>
  <si>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</si>
  <si>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</si>
  <si>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</si>
  <si>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</si>
  <si>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</si>
  <si>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</si>
  <si>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</si>
  <si>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</si>
  <si>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</si>
  <si>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</si>
  <si>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</si>
  <si>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</si>
  <si>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</si>
  <si>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</si>
  <si>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</si>
  <si>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</si>
  <si>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</si>
  <si>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</si>
  <si>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</si>
  <si>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</si>
  <si>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</si>
  <si>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</si>
  <si>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</si>
  <si>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</si>
  <si>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</si>
  <si>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</si>
  <si>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</si>
  <si>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</si>
  <si>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</si>
  <si>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</si>
  <si>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</si>
  <si>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</si>
  <si>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</si>
  <si>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</si>
  <si>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</si>
  <si>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</si>
  <si>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</si>
  <si>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</si>
  <si>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</si>
  <si>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</si>
  <si>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</si>
  <si>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</si>
  <si>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</si>
  <si>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</si>
  <si>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</si>
  <si>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</si>
  <si>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</si>
  <si>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</si>
  <si>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</si>
  <si>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</si>
  <si>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</si>
  <si>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</si>
  <si>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</si>
  <si>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</si>
  <si>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</si>
  <si>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</si>
  <si>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</si>
  <si>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</si>
  <si>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</si>
  <si>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</si>
  <si>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</si>
  <si>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</si>
  <si>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</si>
  <si>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</si>
  <si>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</si>
  <si>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</si>
  <si>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</si>
  <si>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</si>
  <si>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</si>
  <si>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</si>
  <si>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</si>
  <si>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</si>
  <si>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</si>
  <si>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</si>
  <si>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</si>
  <si>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</si>
  <si>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</si>
  <si>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</si>
  <si>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</si>
  <si>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</si>
  <si>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</si>
  <si>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</si>
  <si>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</si>
  <si>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</si>
  <si>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</si>
  <si>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</si>
  <si>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</si>
  <si>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</si>
  <si>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</si>
  <si>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</si>
  <si>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</si>
  <si>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</si>
  <si>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</si>
  <si>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</si>
  <si>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</si>
  <si>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</si>
  <si>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</si>
  <si>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</si>
  <si>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</si>
  <si>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</si>
  <si>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</si>
  <si>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</si>
  <si>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</si>
  <si>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</si>
  <si>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</si>
  <si>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</si>
  <si>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</si>
  <si>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</si>
  <si>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</si>
  <si>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</si>
  <si>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</si>
  <si>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</si>
  <si>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</si>
  <si>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</si>
  <si>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</si>
  <si>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</si>
  <si>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</si>
  <si>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</si>
  <si>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</si>
  <si>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</si>
  <si>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</si>
  <si>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</si>
  <si>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</si>
  <si>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</si>
  <si>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</si>
  <si>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</si>
  <si>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</si>
  <si>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</si>
  <si>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</si>
  <si>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</si>
  <si>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</si>
  <si>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</si>
  <si>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</si>
  <si>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</si>
  <si>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</si>
  <si>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</si>
  <si>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</si>
  <si>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</si>
  <si>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</si>
  <si>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</si>
  <si>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</si>
  <si>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</si>
  <si>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</si>
  <si>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</si>
  <si>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</si>
  <si>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</si>
  <si>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</si>
  <si>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</si>
  <si>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</si>
  <si>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</si>
  <si>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</si>
  <si>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</si>
  <si>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</si>
  <si>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</si>
  <si>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</si>
  <si>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</si>
  <si>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</si>
  <si>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</si>
  <si>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</si>
  <si>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</si>
  <si>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</si>
  <si>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</si>
  <si>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</si>
  <si>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</si>
  <si>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</si>
  <si>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</si>
  <si>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</si>
  <si>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</si>
  <si>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</si>
  <si>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</si>
  <si>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</si>
  <si>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</si>
  <si>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</si>
  <si>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</si>
  <si>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</si>
  <si>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</si>
  <si>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</si>
  <si>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</si>
  <si>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</si>
  <si>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</si>
  <si>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</si>
  <si>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</si>
  <si>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</si>
  <si>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</si>
  <si>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</si>
  <si>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</si>
  <si>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</si>
  <si>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</si>
  <si>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</si>
  <si>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</si>
  <si>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</si>
  <si>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</si>
  <si>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</si>
  <si>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</si>
  <si>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</si>
  <si>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</si>
  <si>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</si>
  <si>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</si>
  <si>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</si>
  <si>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</si>
  <si>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</si>
  <si>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</si>
  <si>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</si>
  <si>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</si>
  <si>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</si>
  <si>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</si>
  <si>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</si>
  <si>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</si>
  <si>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</si>
  <si>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</si>
  <si>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</si>
  <si>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</si>
  <si>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</si>
  <si>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</si>
  <si>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</si>
  <si>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</si>
  <si>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</si>
  <si>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</si>
  <si>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</si>
  <si>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</si>
  <si>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</si>
  <si>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</si>
  <si>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</si>
  <si>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</si>
  <si>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</si>
  <si>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</si>
  <si>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</si>
  <si>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</si>
  <si>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</si>
  <si>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</si>
  <si>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</si>
  <si>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</si>
  <si>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</si>
  <si>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</si>
  <si>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</si>
  <si>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</si>
  <si>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</si>
  <si>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</si>
  <si>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</si>
  <si>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</si>
  <si>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</si>
  <si>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</si>
  <si>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</si>
  <si>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</si>
  <si>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</si>
  <si>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</si>
  <si>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</si>
  <si>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</si>
  <si>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</si>
  <si>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</si>
  <si>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</si>
  <si>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</si>
  <si>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</si>
  <si>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</si>
  <si>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</si>
  <si>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</si>
  <si>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</si>
  <si>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</si>
  <si>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</si>
  <si>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</si>
  <si>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</si>
  <si>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</si>
  <si>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</si>
  <si>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</si>
  <si>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</si>
  <si>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</si>
  <si>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</si>
  <si>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</si>
  <si>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</si>
  <si>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</si>
  <si>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</si>
  <si>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</si>
  <si>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</si>
  <si>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</si>
  <si>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</si>
  <si>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</si>
  <si>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</si>
  <si>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</si>
  <si>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</si>
  <si>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</si>
  <si>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</si>
  <si>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</si>
  <si>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</si>
  <si>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</si>
  <si>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</si>
  <si>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</si>
  <si>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</si>
  <si>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</si>
  <si>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</si>
  <si>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</si>
  <si>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</si>
  <si>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</si>
  <si>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</si>
  <si>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</si>
  <si>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</si>
  <si>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</si>
  <si>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</si>
  <si>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</si>
  <si>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</si>
  <si>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</si>
  <si>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</si>
  <si>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</si>
  <si>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</si>
  <si>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</si>
  <si>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</si>
  <si>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</si>
  <si>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</si>
  <si>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</si>
  <si>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</si>
  <si>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</si>
  <si>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</si>
  <si>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</si>
  <si>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</si>
  <si>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</si>
  <si>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</si>
  <si>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</si>
  <si>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</si>
  <si>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</si>
  <si>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</si>
  <si>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</si>
  <si>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</si>
  <si>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</si>
  <si>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</si>
  <si>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</si>
  <si>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</si>
  <si>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</si>
  <si>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</si>
  <si>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</si>
  <si>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</si>
  <si>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</si>
  <si>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</si>
  <si>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</si>
  <si>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</si>
  <si>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</si>
  <si>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</si>
  <si>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</si>
  <si>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</si>
  <si>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</si>
  <si>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</si>
  <si>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</si>
  <si>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</si>
  <si>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</si>
  <si>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</si>
  <si>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</si>
  <si>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</si>
  <si>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</si>
  <si>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</si>
  <si>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</si>
  <si>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</si>
  <si>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</si>
  <si>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</si>
  <si>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</si>
  <si>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</si>
  <si>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</si>
  <si>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</si>
  <si>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</si>
  <si>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</si>
  <si>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</si>
  <si>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</si>
  <si>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</si>
  <si>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</si>
  <si>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</si>
  <si>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</si>
  <si>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</si>
  <si>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</si>
  <si>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</si>
  <si>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</si>
  <si>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</si>
  <si>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</si>
  <si>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</si>
  <si>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</si>
  <si>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</si>
  <si>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</si>
  <si>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</si>
  <si>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</si>
  <si>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</si>
  <si>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</si>
  <si>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</si>
  <si>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</si>
  <si>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</si>
  <si>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</si>
  <si>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</si>
  <si>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</si>
  <si>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</si>
  <si>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</si>
  <si>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</si>
  <si>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</si>
  <si>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</si>
  <si>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</si>
  <si>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</si>
  <si>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</si>
  <si>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</si>
  <si>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</si>
  <si>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</si>
  <si>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</si>
  <si>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</si>
  <si>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</si>
  <si>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</si>
  <si>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</si>
  <si>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</si>
  <si>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</si>
  <si>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</si>
  <si>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</si>
  <si>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</si>
  <si>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</si>
  <si>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</si>
  <si>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</si>
  <si>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</si>
  <si>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</si>
  <si>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</si>
  <si>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</si>
  <si>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</si>
  <si>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</si>
  <si>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</si>
  <si>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</si>
  <si>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</si>
  <si>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</si>
  <si>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</si>
  <si>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</si>
  <si>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</si>
  <si>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</si>
  <si>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</si>
  <si>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</si>
  <si>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</si>
  <si>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</si>
  <si>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</si>
  <si>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</si>
  <si>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</si>
  <si>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</si>
  <si>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</si>
  <si>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</si>
  <si>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</si>
  <si>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</si>
  <si>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</si>
  <si>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</si>
  <si>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</si>
  <si>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</si>
  <si>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</si>
  <si>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</si>
  <si>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</si>
  <si>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</si>
  <si>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</si>
  <si>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</si>
  <si>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</si>
  <si>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</si>
  <si>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</si>
  <si>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</si>
  <si>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</si>
  <si>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</si>
  <si>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</si>
  <si>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</si>
  <si>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</si>
  <si>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</si>
  <si>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</si>
  <si>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</si>
  <si>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</si>
  <si>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</si>
  <si>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</si>
  <si>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</si>
  <si>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</si>
  <si>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</si>
  <si>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</si>
  <si>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</si>
  <si>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</si>
  <si>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</si>
  <si>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</si>
  <si>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</si>
  <si>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</si>
  <si>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</si>
  <si>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</si>
  <si>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</si>
  <si>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</si>
  <si>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</si>
  <si>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</si>
  <si>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</si>
  <si>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</si>
  <si>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</si>
  <si>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</si>
  <si>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</si>
  <si>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</si>
  <si>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</si>
  <si>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</si>
  <si>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</si>
  <si>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</si>
  <si>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</si>
  <si>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</si>
  <si>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</si>
  <si>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</si>
  <si>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</si>
  <si>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</si>
  <si>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</si>
  <si>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</si>
  <si>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</si>
  <si>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</si>
  <si>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</si>
  <si>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</si>
  <si>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</si>
  <si>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</si>
  <si>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</si>
  <si>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</si>
  <si>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</si>
  <si>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</si>
  <si>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</si>
  <si>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</si>
  <si>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</si>
  <si>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</si>
  <si>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</si>
  <si>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</si>
  <si>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</si>
  <si>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</si>
  <si>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</si>
  <si>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</si>
  <si>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</si>
  <si>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</si>
  <si>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</si>
  <si>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</si>
  <si>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</si>
  <si>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</si>
  <si>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</si>
  <si>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</si>
  <si>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</si>
  <si>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</si>
  <si>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</si>
  <si>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</si>
  <si>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</si>
  <si>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</si>
  <si>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</si>
  <si>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</si>
  <si>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</si>
  <si>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</si>
  <si>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</si>
  <si>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</si>
  <si>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</si>
  <si>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</si>
  <si>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</si>
  <si>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</si>
  <si>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</si>
  <si>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</si>
  <si>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</si>
  <si>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</si>
  <si>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</si>
  <si>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</si>
  <si>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</si>
  <si>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</si>
  <si>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</si>
  <si>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</si>
  <si>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</si>
  <si>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</si>
  <si>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</si>
  <si>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</si>
  <si>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</si>
  <si>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</si>
  <si>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</si>
  <si>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</si>
  <si>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</si>
  <si>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</si>
  <si>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</si>
  <si>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</si>
  <si>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</si>
  <si>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</si>
  <si>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</si>
  <si>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</si>
  <si>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</si>
  <si>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</si>
  <si>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</si>
  <si>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</si>
  <si>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</si>
  <si>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</si>
  <si>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</si>
  <si>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</si>
  <si>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</si>
  <si>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</si>
  <si>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</si>
  <si>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</si>
  <si>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</si>
  <si>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</si>
  <si>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</si>
  <si>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</si>
  <si>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</si>
  <si>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</si>
  <si>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</si>
  <si>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</si>
  <si>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</si>
  <si>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</si>
  <si>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</si>
  <si>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</si>
  <si>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</si>
  <si>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</si>
  <si>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</si>
  <si>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</si>
  <si>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</si>
  <si>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</si>
  <si>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</si>
  <si>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</si>
  <si>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</si>
  <si>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</si>
  <si>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</si>
  <si>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</si>
  <si>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</si>
  <si>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</si>
  <si>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</si>
  <si>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</si>
  <si>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</si>
  <si>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</si>
  <si>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</si>
  <si>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</si>
  <si>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</si>
  <si>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</si>
  <si>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</si>
  <si>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</si>
  <si>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</si>
  <si>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</si>
  <si>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</si>
  <si>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</si>
  <si>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</si>
  <si>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</si>
  <si>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</si>
  <si>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</si>
  <si>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</si>
  <si>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</si>
  <si>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</si>
  <si>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</si>
  <si>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</si>
  <si>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</si>
  <si>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</si>
  <si>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</si>
  <si>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</si>
  <si>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</si>
  <si>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</si>
  <si>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</si>
  <si>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</si>
  <si>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</si>
  <si>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</si>
  <si>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</si>
  <si>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</si>
  <si>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</si>
  <si>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</si>
  <si>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</si>
  <si>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</si>
  <si>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</si>
  <si>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</si>
  <si>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</si>
  <si>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</si>
  <si>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</si>
  <si>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</si>
  <si>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</si>
  <si>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</si>
  <si>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</si>
  <si>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</si>
  <si>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</si>
  <si>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</si>
  <si>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</si>
  <si>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</si>
  <si>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</si>
  <si>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</si>
  <si>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</si>
  <si>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</si>
  <si>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</si>
  <si>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</si>
  <si>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</si>
  <si>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</si>
  <si>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</si>
  <si>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</si>
  <si>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</si>
  <si>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</si>
  <si>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</si>
  <si>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</si>
  <si>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</si>
  <si>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</si>
  <si>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</si>
  <si>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</si>
  <si>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</si>
  <si>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</si>
  <si>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</si>
  <si>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</si>
  <si>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</si>
  <si>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</si>
  <si>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</si>
  <si>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</si>
  <si>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</si>
  <si>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</si>
  <si>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</si>
  <si>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</si>
  <si>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</si>
  <si>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</si>
  <si>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</si>
  <si>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</si>
  <si>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</si>
  <si>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</si>
  <si>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</si>
  <si>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</si>
  <si>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</si>
  <si>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</si>
  <si>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</si>
  <si>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</si>
  <si>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</si>
  <si>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</si>
  <si>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</si>
  <si>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</si>
  <si>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</si>
  <si>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</si>
  <si>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</si>
  <si>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</si>
  <si>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</si>
  <si>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</si>
  <si>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</si>
  <si>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</si>
  <si>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</si>
  <si>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</si>
  <si>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</si>
  <si>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</si>
  <si>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</si>
  <si>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</si>
  <si>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</si>
  <si>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</si>
  <si>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</si>
  <si>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</si>
  <si>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</si>
  <si>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</si>
  <si>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</si>
  <si>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</si>
  <si>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</si>
  <si>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</si>
  <si>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</si>
  <si>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</si>
  <si>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</si>
  <si>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</si>
  <si>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</si>
  <si>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</si>
  <si>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</si>
  <si>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</si>
  <si>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</si>
  <si>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</si>
  <si>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</si>
  <si>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</si>
  <si>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</si>
  <si>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</si>
  <si>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</si>
  <si>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</si>
  <si>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</si>
  <si>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</si>
  <si>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</si>
  <si>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</si>
  <si>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</si>
  <si>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</si>
  <si>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</si>
  <si>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</si>
  <si>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</si>
  <si>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</si>
  <si>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</si>
  <si>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</si>
  <si>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</si>
  <si>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</si>
  <si>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</si>
  <si>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</si>
  <si>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</si>
  <si>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</si>
  <si>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</si>
  <si>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</si>
  <si>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</si>
  <si>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</si>
  <si>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</si>
  <si>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</si>
  <si>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</si>
  <si>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</si>
  <si>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</si>
  <si>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</si>
  <si>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</si>
  <si>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</si>
  <si>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</si>
  <si>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</si>
  <si>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</si>
  <si>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</si>
  <si>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</si>
  <si>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</si>
  <si>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</si>
  <si>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</si>
  <si>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</si>
  <si>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</si>
  <si>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</si>
  <si>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</si>
  <si>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</si>
  <si>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</si>
  <si>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</si>
  <si>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</si>
  <si>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</si>
  <si>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</si>
  <si>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</si>
  <si>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</si>
  <si>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</si>
  <si>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</si>
  <si>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</si>
  <si>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</si>
  <si>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</si>
  <si>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</si>
  <si>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</si>
  <si>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</si>
  <si>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</si>
  <si>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</si>
  <si>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</si>
  <si>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</si>
  <si>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</si>
  <si>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</si>
  <si>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</si>
  <si>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</si>
  <si>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</si>
  <si>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</si>
  <si>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</si>
  <si>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</si>
  <si>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</si>
  <si>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</si>
  <si>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</si>
  <si>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</si>
  <si>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</si>
  <si>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</si>
  <si>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</si>
  <si>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</si>
  <si>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</si>
  <si>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</si>
  <si>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</si>
  <si>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</si>
  <si>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</si>
  <si>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</si>
  <si>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</si>
  <si>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</si>
  <si>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</si>
  <si>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</si>
  <si>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</si>
  <si>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</si>
  <si>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</si>
  <si>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</si>
  <si>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</si>
  <si>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</si>
  <si>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</si>
  <si>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</si>
  <si>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</si>
  <si>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</si>
  <si>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</si>
  <si>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</si>
  <si>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</si>
  <si>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</si>
  <si>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</si>
  <si>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</si>
  <si>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</si>
  <si>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</si>
  <si>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</si>
  <si>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</si>
  <si>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</si>
  <si>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</si>
  <si>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</si>
  <si>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</si>
  <si>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</si>
  <si>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</si>
  <si>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</si>
  <si>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</si>
  <si>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</si>
  <si>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</si>
  <si>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</si>
  <si>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</si>
  <si>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</si>
  <si>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</si>
  <si>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</si>
  <si>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</si>
  <si>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</si>
  <si>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</si>
  <si>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</si>
  <si>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</si>
  <si>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</si>
  <si>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</si>
  <si>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</si>
  <si>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</si>
  <si>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</si>
  <si>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</si>
  <si>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</si>
  <si>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</si>
  <si>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</si>
  <si>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</si>
  <si>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</si>
  <si>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</si>
  <si>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</si>
  <si>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</si>
  <si>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</si>
  <si>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</si>
  <si>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</si>
  <si>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</si>
  <si>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</si>
  <si>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</si>
  <si>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</si>
  <si>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</si>
  <si>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</si>
  <si>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</si>
  <si>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</si>
  <si>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</si>
  <si>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</si>
  <si>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</si>
  <si>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</si>
  <si>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</si>
  <si>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</si>
  <si>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</si>
  <si>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</si>
  <si>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</si>
  <si>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</si>
  <si>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</si>
  <si>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</si>
  <si>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</si>
  <si>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</si>
  <si>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</si>
  <si>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</si>
  <si>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</si>
  <si>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</si>
  <si>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</si>
  <si>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</si>
  <si>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</si>
  <si>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</si>
  <si>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</si>
  <si>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</si>
  <si>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</si>
  <si>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</si>
  <si>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</si>
  <si>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</si>
  <si>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</si>
  <si>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</si>
  <si>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</si>
  <si>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</si>
  <si>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</si>
  <si>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</si>
  <si>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</si>
  <si>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</si>
  <si>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</si>
  <si>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</si>
  <si>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</si>
  <si>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</si>
  <si>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</si>
  <si>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</si>
  <si>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</si>
  <si>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</si>
  <si>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</si>
  <si>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</si>
  <si>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</si>
  <si>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</si>
  <si>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</si>
  <si>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</si>
  <si>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</si>
  <si>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</si>
  <si>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</si>
  <si>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</si>
  <si>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</si>
  <si>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</si>
  <si>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</si>
  <si>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</si>
  <si>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</si>
  <si>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</si>
  <si>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</si>
  <si>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</si>
  <si>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</si>
  <si>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</si>
  <si>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</si>
  <si>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</si>
  <si>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</si>
  <si>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</si>
  <si>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</si>
  <si>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</si>
  <si>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</si>
  <si>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</si>
  <si>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</si>
  <si>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</si>
  <si>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</si>
  <si>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</si>
  <si>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</si>
  <si>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</si>
  <si>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</si>
  <si>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</si>
  <si>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</si>
  <si>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</si>
  <si>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</si>
  <si>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</si>
  <si>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</si>
  <si>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</si>
  <si>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</si>
  <si>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</si>
  <si>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</si>
  <si>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</si>
  <si>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</si>
  <si>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</si>
  <si>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</si>
  <si>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</si>
  <si>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</si>
  <si>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</si>
  <si>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</si>
  <si>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</si>
  <si>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</si>
  <si>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</si>
  <si>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</si>
  <si>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</si>
  <si>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</si>
  <si>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</si>
  <si>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</si>
  <si>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</si>
  <si>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</si>
  <si>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</si>
  <si>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</si>
  <si>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</si>
  <si>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</si>
  <si>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</si>
  <si>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</si>
  <si>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</si>
  <si>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</si>
  <si>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</si>
  <si>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</si>
  <si>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</si>
  <si>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</si>
  <si>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</si>
  <si>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</si>
  <si>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</si>
  <si>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</si>
  <si>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</si>
  <si>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</si>
  <si>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</si>
  <si>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</si>
  <si>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</si>
  <si>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</si>
  <si>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</si>
  <si>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</si>
  <si>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</si>
  <si>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</si>
  <si>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</si>
  <si>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</si>
  <si>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</si>
  <si>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</si>
  <si>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</si>
  <si>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</si>
  <si>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</si>
  <si>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</si>
  <si>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</si>
  <si>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</si>
  <si>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</si>
  <si>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</si>
  <si>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</si>
  <si>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</si>
  <si>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</si>
  <si>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</si>
  <si>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</si>
  <si>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</si>
  <si>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</si>
  <si>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</si>
  <si>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</si>
  <si>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</si>
  <si>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</si>
  <si>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</si>
  <si>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</si>
  <si>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</si>
  <si>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</si>
  <si>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</si>
  <si>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</si>
  <si>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</si>
  <si>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</si>
  <si>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</si>
  <si>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</si>
  <si>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</si>
  <si>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</si>
  <si>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</si>
  <si>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</si>
  <si>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</si>
  <si>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</si>
  <si>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</si>
  <si>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</si>
  <si>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</si>
  <si>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</si>
  <si>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</si>
  <si>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</si>
  <si>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</si>
  <si>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</si>
  <si>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</si>
  <si>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</si>
  <si>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</si>
  <si>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</si>
  <si>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</si>
  <si>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</si>
  <si>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</si>
  <si>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</si>
  <si>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</si>
  <si>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</si>
  <si>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</si>
  <si>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</si>
  <si>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</si>
  <si>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</si>
  <si>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</si>
  <si>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</si>
  <si>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</si>
  <si>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</si>
  <si>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</si>
  <si>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</si>
  <si>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</si>
  <si>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</si>
  <si>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</si>
  <si>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</si>
  <si>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</si>
  <si>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</si>
  <si>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</si>
  <si>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</si>
  <si>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</si>
  <si>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</si>
  <si>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</si>
  <si>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</si>
  <si>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</si>
  <si>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</si>
  <si>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</si>
  <si>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</si>
  <si>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</si>
  <si>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</si>
  <si>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</si>
  <si>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</si>
  <si>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</si>
  <si>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</si>
  <si>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</si>
  <si>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</si>
  <si>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</si>
  <si>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</si>
  <si>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</si>
  <si>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</si>
  <si>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</si>
  <si>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</si>
  <si>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</si>
  <si>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</si>
  <si>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</si>
  <si>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</si>
  <si>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</si>
  <si>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</si>
  <si>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</si>
  <si>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</si>
  <si>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</si>
  <si>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</si>
  <si>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</si>
  <si>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</si>
  <si>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</si>
  <si>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</si>
  <si>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</si>
  <si>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</si>
  <si>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</si>
  <si>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</si>
  <si>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</si>
  <si>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</si>
  <si>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</si>
  <si>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</si>
  <si>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</si>
  <si>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</si>
  <si>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</si>
  <si>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</si>
  <si>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</si>
  <si>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</si>
  <si>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</si>
  <si>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</si>
  <si>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</si>
  <si>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</si>
  <si>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</si>
  <si>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</si>
  <si>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</si>
  <si>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</si>
  <si>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</si>
  <si>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</si>
  <si>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</si>
  <si>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</si>
  <si>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</si>
  <si>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</si>
  <si>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</si>
  <si>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</si>
  <si>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</si>
  <si>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</si>
  <si>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</si>
  <si>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</si>
  <si>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</si>
  <si>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</si>
  <si>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</si>
  <si>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</si>
  <si>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</si>
  <si>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</si>
  <si>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</si>
  <si>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</si>
  <si>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</si>
  <si>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</si>
  <si>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</si>
  <si>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</si>
  <si>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</si>
  <si>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</si>
  <si>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</si>
  <si>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</si>
  <si>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</si>
  <si>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</si>
  <si>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</si>
  <si>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</si>
  <si>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</si>
  <si>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</si>
  <si>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</si>
  <si>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</si>
  <si>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</si>
  <si>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</si>
  <si>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</si>
  <si>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</si>
  <si>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</si>
  <si>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</si>
  <si>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</si>
  <si>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</si>
  <si>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</si>
  <si>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</si>
  <si>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</si>
  <si>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</si>
  <si>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</si>
  <si>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</si>
  <si>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</si>
  <si>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</si>
  <si>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</si>
  <si>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</si>
  <si>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</si>
  <si>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</si>
  <si>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</si>
  <si>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</si>
  <si>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</si>
  <si>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</si>
  <si>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</si>
  <si>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</si>
  <si>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</si>
  <si>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</si>
  <si>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</si>
  <si>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</si>
  <si>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</si>
  <si>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</si>
  <si>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</si>
  <si>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</si>
  <si>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</si>
  <si>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</si>
  <si>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</si>
  <si>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</si>
  <si>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</si>
  <si>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</si>
  <si>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</si>
  <si>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</si>
  <si>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</si>
  <si>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</si>
  <si>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</si>
  <si>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</si>
  <si>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</si>
  <si>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</si>
  <si>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</si>
  <si>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</si>
  <si>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</si>
  <si>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</si>
  <si>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</si>
  <si>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</si>
  <si>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</si>
  <si>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</si>
  <si>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</si>
  <si>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</si>
  <si>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</si>
  <si>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</si>
  <si>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</si>
  <si>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</si>
  <si>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</si>
  <si>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</si>
  <si>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</si>
  <si>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</si>
  <si>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</si>
  <si>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</si>
  <si>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</si>
  <si>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</si>
  <si>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</si>
  <si>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</si>
  <si>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</si>
  <si>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</si>
  <si>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</si>
  <si>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</si>
  <si>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</si>
  <si>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</si>
  <si>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</si>
  <si>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</si>
  <si>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</si>
  <si>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</si>
  <si>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</si>
  <si>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</si>
  <si>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</si>
  <si>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</si>
  <si>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</si>
  <si>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</si>
  <si>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</si>
  <si>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</si>
  <si>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</si>
  <si>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</si>
  <si>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</si>
  <si>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</si>
  <si>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</si>
  <si>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</si>
  <si>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</si>
  <si>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</si>
  <si>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</si>
  <si>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</si>
  <si>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</si>
  <si>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</si>
  <si>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</si>
  <si>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</si>
  <si>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</si>
  <si>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</si>
  <si>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</si>
  <si>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</si>
  <si>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</si>
  <si>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</si>
  <si>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</si>
  <si>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</si>
  <si>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</si>
  <si>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</si>
  <si>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</si>
  <si>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</si>
  <si>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</si>
  <si>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</si>
  <si>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</si>
  <si>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</si>
  <si>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</si>
  <si>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</si>
  <si>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</si>
  <si>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</si>
  <si>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</si>
  <si>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</si>
  <si>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</si>
  <si>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</si>
  <si>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</si>
  <si>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</si>
  <si>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</si>
  <si>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</si>
  <si>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</si>
  <si>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</si>
  <si>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</si>
  <si>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</si>
  <si>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</si>
  <si>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</si>
  <si>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</si>
  <si>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</si>
  <si>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</si>
  <si>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</si>
  <si>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</si>
  <si>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</si>
  <si>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</si>
  <si>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</si>
  <si>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</si>
  <si>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</si>
  <si>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</si>
  <si>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</si>
  <si>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</si>
  <si>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</si>
  <si>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</si>
  <si>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</si>
  <si>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</si>
  <si>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</si>
  <si>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</si>
  <si>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</si>
  <si>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</si>
  <si>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</si>
  <si>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</si>
  <si>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</si>
  <si>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</si>
  <si>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</si>
  <si>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</si>
  <si>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</si>
  <si>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</si>
  <si>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</si>
  <si>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</si>
  <si>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</si>
  <si>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</si>
  <si>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</si>
  <si>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</si>
  <si>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</si>
  <si>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</si>
  <si>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</si>
  <si>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</si>
  <si>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</si>
  <si>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</si>
  <si>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</si>
  <si>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</si>
  <si>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</si>
  <si>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</si>
  <si>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</si>
  <si>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</si>
  <si>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</si>
  <si>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</si>
  <si>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</si>
  <si>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</si>
  <si>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</si>
  <si>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</si>
  <si>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</si>
  <si>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</si>
  <si>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</si>
  <si>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</si>
  <si>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</si>
  <si>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</si>
  <si>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</si>
  <si>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</si>
  <si>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</si>
  <si>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</si>
  <si>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</si>
  <si>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</si>
  <si>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</si>
  <si>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</si>
  <si>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</si>
  <si>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</si>
  <si>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</si>
  <si>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</si>
  <si>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</si>
  <si>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</si>
  <si>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</si>
  <si>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</si>
  <si>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</si>
  <si>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</si>
  <si>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</si>
  <si>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</si>
  <si>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</si>
  <si>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</si>
  <si>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</si>
  <si>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</si>
  <si>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</si>
  <si>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</si>
  <si>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</si>
  <si>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</si>
  <si>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</si>
  <si>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</si>
  <si>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</si>
  <si>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</si>
  <si>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</si>
  <si>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</si>
  <si>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</si>
  <si>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</si>
  <si>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</si>
  <si>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</si>
  <si>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</si>
  <si>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</si>
  <si>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</si>
  <si>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</si>
  <si>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</si>
  <si>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</si>
  <si>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</si>
  <si>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</si>
  <si>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</si>
  <si>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</si>
  <si>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</si>
  <si>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</si>
  <si>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</si>
  <si>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</si>
  <si>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</si>
  <si>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</si>
  <si>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</si>
  <si>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</si>
  <si>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</si>
  <si>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</si>
  <si>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</si>
  <si>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</si>
  <si>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</si>
  <si>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</si>
  <si>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</si>
  <si>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</si>
  <si>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</si>
  <si>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</si>
  <si>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</si>
  <si>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</si>
  <si>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</si>
  <si>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</si>
  <si>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</si>
  <si>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</si>
  <si>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</si>
  <si>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</si>
  <si>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</si>
  <si>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</si>
  <si>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</si>
  <si>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</si>
  <si>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</si>
  <si>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</si>
  <si>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</si>
  <si>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</si>
  <si>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</si>
  <si>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</si>
  <si>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</si>
  <si>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</si>
  <si>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</si>
  <si>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</si>
  <si>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</si>
  <si>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</si>
  <si>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</si>
  <si>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</si>
  <si>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</si>
  <si>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</si>
  <si>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</si>
  <si>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</si>
  <si>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</si>
  <si>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</si>
  <si>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</si>
  <si>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</si>
  <si>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</si>
  <si>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</si>
  <si>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</si>
  <si>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</si>
  <si>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</si>
  <si>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</si>
  <si>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</si>
  <si>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</si>
  <si>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</si>
  <si>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</si>
  <si>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</si>
  <si>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</si>
  <si>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</si>
  <si>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</si>
  <si>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</si>
  <si>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</si>
  <si>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</si>
  <si>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</si>
  <si>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</si>
  <si>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</si>
  <si>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</si>
  <si>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</si>
  <si>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</si>
  <si>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</si>
  <si>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</si>
  <si>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</si>
  <si>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</si>
  <si>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</si>
  <si>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</si>
  <si>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</si>
  <si>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</si>
  <si>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</si>
  <si>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</si>
  <si>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</si>
  <si>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</si>
  <si>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</si>
  <si>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</si>
  <si>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</si>
  <si>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</si>
  <si>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</si>
  <si>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</si>
  <si>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</si>
  <si>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</si>
  <si>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</si>
  <si>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</si>
  <si>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</si>
  <si>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</si>
  <si>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</si>
  <si>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</si>
  <si>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</si>
  <si>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</si>
  <si>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</si>
  <si>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</si>
  <si>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</si>
  <si>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</si>
  <si>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</si>
  <si>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</si>
  <si>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</si>
  <si>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</si>
  <si>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</si>
  <si>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</si>
  <si>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</si>
  <si>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</si>
  <si>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</si>
  <si>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</si>
  <si>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</si>
  <si>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</si>
  <si>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</si>
  <si>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</si>
  <si>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</si>
  <si>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</si>
  <si>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</si>
  <si>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</si>
  <si>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</si>
  <si>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</si>
  <si>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</si>
  <si>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</si>
  <si>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</si>
  <si>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</si>
  <si>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</si>
  <si>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</si>
  <si>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</si>
  <si>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</si>
  <si>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</si>
  <si>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</si>
  <si>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</si>
  <si>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</si>
  <si>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</si>
  <si>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</si>
  <si>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</si>
  <si>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</si>
  <si>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</si>
  <si>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</si>
  <si>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</si>
  <si>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</si>
  <si>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</si>
  <si>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</si>
  <si>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</si>
  <si>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</si>
  <si>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</si>
  <si>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</si>
  <si>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</si>
  <si>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</si>
  <si>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</si>
  <si>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</si>
  <si>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</si>
  <si>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</si>
  <si>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</si>
  <si>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</si>
  <si>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</si>
  <si>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</si>
  <si>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</si>
  <si>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</si>
  <si>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</si>
  <si>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</si>
  <si>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</si>
  <si>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</si>
  <si>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</si>
  <si>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</si>
  <si>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</si>
  <si>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</si>
  <si>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</si>
  <si>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</si>
  <si>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</si>
  <si>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</si>
  <si>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</si>
  <si>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</si>
  <si>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</si>
  <si>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</si>
  <si>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</si>
  <si>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</si>
  <si>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</si>
  <si>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</si>
  <si>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</si>
  <si>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</si>
  <si>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</si>
  <si>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</si>
  <si>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</si>
  <si>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</si>
  <si>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</si>
  <si>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</si>
  <si>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</si>
  <si>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</si>
  <si>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</si>
  <si>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</si>
  <si>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</si>
  <si>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</si>
  <si>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</si>
  <si>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</si>
  <si>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</si>
  <si>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</si>
  <si>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</si>
  <si>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</si>
  <si>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</si>
  <si>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</si>
  <si>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</si>
  <si>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</si>
  <si>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</si>
  <si>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</si>
  <si>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</si>
  <si>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</si>
  <si>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</si>
  <si>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</si>
  <si>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</si>
  <si>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</si>
  <si>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</si>
  <si>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</si>
  <si>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</si>
  <si>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</si>
  <si>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</si>
  <si>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</si>
  <si>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</si>
  <si>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</si>
  <si>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</si>
  <si>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</si>
  <si>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</si>
  <si>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</si>
  <si>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</si>
  <si>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</si>
  <si>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</si>
  <si>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</si>
  <si>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</si>
  <si>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</si>
  <si>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</si>
  <si>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</si>
  <si>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</si>
  <si>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</si>
  <si>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</si>
  <si>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</si>
  <si>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</si>
  <si>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</si>
  <si>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</si>
  <si>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</si>
  <si>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</si>
  <si>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</si>
  <si>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</si>
  <si>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</si>
  <si>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</si>
  <si>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</si>
  <si>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</si>
  <si>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</si>
  <si>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</si>
  <si>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</si>
  <si>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</si>
  <si>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</si>
  <si>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</si>
  <si>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</si>
  <si>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</si>
  <si>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</si>
  <si>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</si>
  <si>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</si>
  <si>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</si>
  <si>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</si>
  <si>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</si>
  <si>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</si>
  <si>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</si>
  <si>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</si>
  <si>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</si>
  <si>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</si>
  <si>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</si>
  <si>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</si>
  <si>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</si>
  <si>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</si>
  <si>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</si>
  <si>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</si>
  <si>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</si>
  <si>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</si>
  <si>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</si>
  <si>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</si>
  <si>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</si>
  <si>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</si>
  <si>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</si>
  <si>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</si>
  <si>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</si>
  <si>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</si>
  <si>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</si>
  <si>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</si>
  <si>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</si>
  <si>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</si>
  <si>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</si>
  <si>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</si>
  <si>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</si>
  <si>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</si>
  <si>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</si>
  <si>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</si>
  <si>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</si>
  <si>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</si>
  <si>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</si>
  <si>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</si>
  <si>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</si>
  <si>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</si>
  <si>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</si>
  <si>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</si>
  <si>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</si>
  <si>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</si>
  <si>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</si>
  <si>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</si>
  <si>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</si>
  <si>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</si>
  <si>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</si>
  <si>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</si>
  <si>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</si>
  <si>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</si>
  <si>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</si>
  <si>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</si>
  <si>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</si>
  <si>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</si>
  <si>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</si>
  <si>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</si>
  <si>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</si>
  <si>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</si>
  <si>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</si>
  <si>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</si>
  <si>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</si>
  <si>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</si>
  <si>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</si>
  <si>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</si>
  <si>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</si>
  <si>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</si>
  <si>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</si>
  <si>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</si>
  <si>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</si>
  <si>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</si>
  <si>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</si>
  <si>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</si>
  <si>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</si>
  <si>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</si>
  <si>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</si>
  <si>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</si>
  <si>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</si>
  <si>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</si>
  <si>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</si>
  <si>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</si>
  <si>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</si>
  <si>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</si>
  <si>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</si>
  <si>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</si>
  <si>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</si>
  <si>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</si>
  <si>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</si>
  <si>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</si>
  <si>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</si>
  <si>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</si>
  <si>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</si>
  <si>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</si>
  <si>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</si>
  <si>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</si>
  <si>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</si>
  <si>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</si>
  <si>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</si>
  <si>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</si>
  <si>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</si>
  <si>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</si>
  <si>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</si>
  <si>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</si>
  <si>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</si>
  <si>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</si>
  <si>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</si>
  <si>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</si>
  <si>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</si>
  <si>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</si>
  <si>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</si>
  <si>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</si>
  <si>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</si>
  <si>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</si>
  <si>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</si>
  <si>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</si>
  <si>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</si>
  <si>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</si>
  <si>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</si>
  <si>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</si>
  <si>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</si>
  <si>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</si>
  <si>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</si>
  <si>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</si>
  <si>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</si>
  <si>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</si>
  <si>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</si>
  <si>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</si>
  <si>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</si>
  <si>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</si>
  <si>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</si>
  <si>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</si>
  <si>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</si>
  <si>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equatl to 50000</t>
  </si>
  <si>
    <t>outcome</t>
  </si>
  <si>
    <t>backer_count</t>
  </si>
  <si>
    <t>Mean:</t>
  </si>
  <si>
    <t>Successful</t>
  </si>
  <si>
    <t>Failed</t>
  </si>
  <si>
    <t>Meadian:</t>
  </si>
  <si>
    <t>Minimum:</t>
  </si>
  <si>
    <t>Maximum:</t>
  </si>
  <si>
    <t>Variance:</t>
  </si>
  <si>
    <t>Standard Deviation:</t>
  </si>
  <si>
    <t>I think the mean summarizes the data more meaningfully, its says the over all average of the data whereas the median focuses on the middle values of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</si>
</sst>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3FFA1"/>
        <bgColor indexed="64"/>
      </patternFill>
    </fill>
    <fill>
      <patternFill patternType="solid">
        <fgColor rgb="FFFF656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7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0" fillId="0" borderId="0" xfId="1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6">
    <dxf>
      <font>
        <color auto="1"/>
      </font>
      <fill>
        <patternFill>
          <bgColor rgb="FF53FFA1"/>
        </patternFill>
      </fill>
    </dxf>
    <dxf>
      <fill>
        <patternFill>
          <bgColor rgb="FFFFFF7D"/>
        </patternFill>
      </fill>
    </dxf>
    <dxf>
      <fill>
        <patternFill>
          <bgColor rgb="FFFF6565"/>
        </patternFill>
      </fill>
    </dxf>
    <dxf>
      <fill>
        <patternFill>
          <bgColor rgb="FF89E0FF"/>
        </patternFill>
      </fill>
    </dxf>
    <dxf>
      <font>
        <color auto="1"/>
      </font>
      <fill>
        <patternFill>
          <bgColor rgb="FF53FFA1"/>
        </patternFill>
      </fill>
    </dxf>
    <dxf>
      <fill>
        <patternFill>
          <bgColor rgb="FFFFFF7D"/>
        </patternFill>
      </fill>
    </dxf>
    <dxf>
      <fill>
        <patternFill>
          <bgColor rgb="FFFF6565"/>
        </patternFill>
      </fill>
    </dxf>
    <dxf>
      <fill>
        <patternFill>
          <bgColor rgb="FF89E0FF"/>
        </patternFill>
      </fill>
    </dxf>
    <dxf>
      <font>
        <color auto="1"/>
      </font>
      <fill>
        <patternFill>
          <bgColor rgb="FF53FFA1"/>
        </patternFill>
      </fill>
    </dxf>
    <dxf>
      <fill>
        <patternFill>
          <bgColor rgb="FFFFFF7D"/>
        </patternFill>
      </fill>
    </dxf>
    <dxf>
      <fill>
        <patternFill>
          <bgColor rgb="FFFF6565"/>
        </patternFill>
      </fill>
    </dxf>
    <dxf>
      <fill>
        <patternFill>
          <bgColor rgb="FF89E0FF"/>
        </patternFill>
      </fill>
    </dxf>
    <dxf>
      <font>
        <color auto="1"/>
      </font>
      <fill>
        <patternFill>
          <bgColor rgb="FF53FFA1"/>
        </patternFill>
      </fill>
    </dxf>
    <dxf>
      <fill>
        <patternFill>
          <bgColor rgb="FFFFFF7D"/>
        </patternFill>
      </fill>
    </dxf>
    <dxf>
      <fill>
        <patternFill>
          <bgColor rgb="FFFF6565"/>
        </patternFill>
      </fill>
    </dxf>
    <dxf>
      <fill>
        <patternFill>
          <bgColor rgb="FF89E0FF"/>
        </patternFill>
      </fill>
    </dxf>
  </dxfs>
  <tableStyles count="0" defaultTableStyle="TableStyleMedium2" defaultPivotStyle="PivotStyleLight16"/>
  <colors>
    <mruColors>
      <color rgb="FFFF6565"/>
      <color rgb="FF53FFA1"/>
      <color rgb="FFFFFF7D"/>
      <color rgb="FF89E0FF"/>
      <color rgb="FF019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[StarterBook_Schultz.xlsx]category!PivotTable1</c:name>
    <c:fmtId val="15"/>
  </c:pivotSource>
  <c:chart>
    <c:autoTitleDeleted val="0"/>
    <c:pivotFmts>
      <c:pivotFmt>
        <c:idx val="0"/>
        <c:spPr>
          <a:solidFill>
            <a:srgbClr val="FFFF7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9E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3FFA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8301389555615E-2"/>
          <c:y val="9.3498007870665506E-2"/>
          <c:w val="0.86380193601122435"/>
          <c:h val="0.827023880215378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3FFA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2-4A0A-B2E2-A65C6E57167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56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2-4A0A-B2E2-A65C6E57167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7D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2-4A0A-B2E2-A65C6E57167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89E0FF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B2-4A0A-B2E2-A65C6E571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204847"/>
        <c:axId val="1264215663"/>
      </c:barChart>
      <c:catAx>
        <c:axId val="12642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15663"/>
        <c:crosses val="autoZero"/>
        <c:auto val="1"/>
        <c:lblAlgn val="ctr"/>
        <c:lblOffset val="100"/>
        <c:noMultiLvlLbl val="0"/>
      </c:catAx>
      <c:valAx>
        <c:axId val="12642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[StarterBook_Schultz.xlsx]sub-category!PivotTable2</c:name>
    <c:fmtId val="0"/>
  </c:pivotSource>
  <c:chart>
    <c:autoTitleDeleted val="0"/>
    <c:pivotFmts>
      <c:pivotFmt>
        <c:idx val="0"/>
        <c:spPr>
          <a:solidFill>
            <a:srgbClr val="53FFA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7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9E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3FFA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7-4A06-894A-204F8C9E687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56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7-4A06-894A-204F8C9E687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7D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7-4A06-894A-204F8C9E687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89E0FF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7-4A06-894A-204F8C9E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169487"/>
        <c:axId val="1264182383"/>
      </c:barChart>
      <c:catAx>
        <c:axId val="126416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82383"/>
        <c:crosses val="autoZero"/>
        <c:auto val="1"/>
        <c:lblAlgn val="ctr"/>
        <c:lblOffset val="100"/>
        <c:noMultiLvlLbl val="0"/>
      </c:catAx>
      <c:valAx>
        <c:axId val="12641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6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[StarterBook_Schultz.xlsx]launch date!PivotTable3</c:name>
    <c:fmtId val="10"/>
  </c:pivotSource>
  <c:chart>
    <c:autoTitleDeleted val="0"/>
    <c:pivotFmts>
      <c:pivotFmt>
        <c:idx val="0"/>
        <c:spPr>
          <a:ln w="28575" cap="rnd">
            <a:solidFill>
              <a:srgbClr val="53FFA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53FFA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6565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FF656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7D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FFFF7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89E0FF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89E0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53FFA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53FFA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53FFA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53FFA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53FFA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53FFA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53FFA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53FFA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53FFA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53FFA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A-4933-8ACC-B65315145FEE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56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FF6565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EA-4933-8ACC-B65315145FEE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7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FFFF7D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EA-4933-8ACC-B65315145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36527"/>
        <c:axId val="1377258991"/>
      </c:lineChart>
      <c:catAx>
        <c:axId val="137723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58991"/>
        <c:crosses val="autoZero"/>
        <c:auto val="1"/>
        <c:lblAlgn val="ctr"/>
        <c:lblOffset val="100"/>
        <c:noMultiLvlLbl val="0"/>
      </c:catAx>
      <c:valAx>
        <c:axId val="13772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3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Bonus_percentages!$F$1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53FFA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equatl to 50000</c:v>
                </c:pt>
              </c:strCache>
            </c:strRef>
          </c:cat>
          <c:val>
            <c:numRef>
              <c:f>Bonus_percentages!$F$2:$F$13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F4-4D3A-BDD2-E5F38408133F}"/>
            </c:ext>
          </c:extLst>
        </c:ser>
        <c:ser>
          <c:idx val="4"/>
          <c:order val="4"/>
          <c:tx>
            <c:strRef>
              <c:f>Bonus_percentages!$G$1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56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equatl to 50000</c:v>
                </c:pt>
              </c:strCache>
            </c:strRef>
          </c:cat>
          <c:val>
            <c:numRef>
              <c:f>Bonus_percentages!$G$2:$G$13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F4-4D3A-BDD2-E5F38408133F}"/>
            </c:ext>
          </c:extLst>
        </c:ser>
        <c:ser>
          <c:idx val="5"/>
          <c:order val="5"/>
          <c:tx>
            <c:strRef>
              <c:f>Bonus_percentages!$H$1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equatl to 50000</c:v>
                </c:pt>
              </c:strCache>
            </c:strRef>
          </c:cat>
          <c:val>
            <c:numRef>
              <c:f>Bonus_percentages!$H$2:$H$13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F4-4D3A-BDD2-E5F384081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122096"/>
        <c:axId val="1288113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Bonus_percentages!$B$1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Bonus_percentages!$A$2:$A$13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equatl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Bonus_percentages!$B$2:$B$13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F4-4D3A-BDD2-E5F3840813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equatl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F4-4D3A-BDD2-E5F3840813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equatl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Bonus_percentages!$D$2:$D$13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F4-4D3A-BDD2-E5F38408133F}"/>
                  </c:ext>
                </c:extLst>
              </c15:ser>
            </c15:filteredLineSeries>
          </c:ext>
        </c:extLst>
      </c:lineChart>
      <c:catAx>
        <c:axId val="128812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776"/>
        <c:crosses val="autoZero"/>
        <c:auto val="1"/>
        <c:lblAlgn val="ctr"/>
        <c:lblOffset val="100"/>
        <c:noMultiLvlLbl val="0"/>
      </c:catAx>
      <c:valAx>
        <c:axId val="128811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76200</xdr:rowOff>
    </xdr:from>
    <xdr:to>
      <xdr:col>16</xdr:col>
      <xdr:colOff>9525</xdr:colOff>
      <xdr:row>28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D23AB-C027-460D-94BD-2E596A9C0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114300</xdr:rowOff>
    </xdr:from>
    <xdr:to>
      <xdr:col>22</xdr:col>
      <xdr:colOff>571500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AD0D7-1E6D-48F2-9E82-6F47E88F8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2</xdr:row>
      <xdr:rowOff>109536</xdr:rowOff>
    </xdr:from>
    <xdr:to>
      <xdr:col>15</xdr:col>
      <xdr:colOff>304800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54A74-4C80-4EC0-8185-A34A89DCB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13</xdr:row>
      <xdr:rowOff>185736</xdr:rowOff>
    </xdr:from>
    <xdr:to>
      <xdr:col>9</xdr:col>
      <xdr:colOff>38100</xdr:colOff>
      <xdr:row>31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29A87-BFF6-4585-A554-5042EEC37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172.792874884261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172.861080787035" createdVersion="6" refreshedVersion="6" minRefreshableVersion="3" recordCount="4114" xr:uid="{00000000-000A-0000-FFFF-FFFF01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05353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1439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64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1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0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8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5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6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86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00000000000009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284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7.9999999999998295E-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00000000000017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7385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40665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893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57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2274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8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97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.9999999999953388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.0000000000005116E-2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92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144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.0000000000005116E-2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39999999999999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.9999999999953388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94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5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599999999999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5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2615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714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5907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455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000000000000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000000000000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08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2264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2042E-2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5566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37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299999999999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2999999999999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86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844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568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86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76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06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28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5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455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8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5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29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02468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55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9.9999999999994316E-2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.9999999999994316E-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03017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104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5719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159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3648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3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7076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75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37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9204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60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6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7321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5000000000003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6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1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116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9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1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8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.9999999999994316E-2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000000000114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50336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2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114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5150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49999999999997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6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1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47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1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712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7999999999999971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284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284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7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8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8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4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06034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71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06777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30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2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73109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3411E-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89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284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27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44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118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42807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455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42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3787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99767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6021E-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79999999999999716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19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6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175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9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577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88631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284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2319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1439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5743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227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8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5418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3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704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8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39999999999992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19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1137E-2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572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7613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57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4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284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37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52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8485691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3999999999996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2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6021E-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716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3046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97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6021E-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5566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28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34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331966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6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886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568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3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14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8885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2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0000000000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5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82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1137E-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3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89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2042E-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54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54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4999999999999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8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60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11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087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23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3333003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599999999999994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8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8965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75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227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9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101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50000000000068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6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28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549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958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8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5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28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284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56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57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54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892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6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7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006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3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227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14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1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7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57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7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79999999999999716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886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1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57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799999999999997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17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29999999999999716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67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89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612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9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3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5999999999999943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00000000000006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57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53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49999999999997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6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164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38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612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33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27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4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8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4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9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39999999999992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34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8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29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708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7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0000000000028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0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2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227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1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7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835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792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23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2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39999999999992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4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8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1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00000000000051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7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13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3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43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34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14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57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1999999999998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60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1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7158E-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269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46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14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28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799999999999784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8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38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5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3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89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7573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227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318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17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28596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9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8239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7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43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7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89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6817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00000000000045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8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18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26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886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00000000000051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2042E-2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1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73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9728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314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4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1387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88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43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37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99999999994316E-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398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88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1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8885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78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612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2689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428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458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14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7999999999999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43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534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85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43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7123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0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57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17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568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9.9999999999994316E-2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909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7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906678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06034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28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5566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2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29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5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5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65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7999999999999971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59999999999999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0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11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886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183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4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8000000000006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21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9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5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49628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6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500000000000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539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55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26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55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86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2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8829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799999999997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41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28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5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17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886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5719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428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694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284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8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28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19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9.9999999999994316E-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3999999999999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8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5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23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42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9.9999999999994316E-2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10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6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28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94413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5000000000000568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056399E-4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6909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612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57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8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9.9999999999994316E-2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082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38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488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57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42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1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06034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57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78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1439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287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1439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57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86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17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14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.9999999999994316E-2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1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68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4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600000000000023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716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3652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5418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2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5445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11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6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599999999999994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0000000000000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428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7158E-2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29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2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46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147594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9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61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68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4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5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88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08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8538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428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7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1439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5696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4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56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99999999994316E-2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49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9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0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886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9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1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9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77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8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69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1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8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6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8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6179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1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42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286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568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03291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7158E-2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03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23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886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432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00000000000051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455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702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2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9.9999999999994316E-2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63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14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2904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0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599999999999994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00000000000051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2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83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7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7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7158E-2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714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575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7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9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78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28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17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7158E-2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1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7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64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5999999999999943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4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0068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799999999999997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17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47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1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6021E-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461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227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058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1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86199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79999999999999716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7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78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28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85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432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38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86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99999999994316E-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7726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12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9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9398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2042E-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000000000000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887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66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11206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674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42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43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79999999999999716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7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5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7158E-2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2274E-2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284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164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71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29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1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284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3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286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712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1473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6021E-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2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5719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284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5418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4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9128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.9999999999953388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82285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28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.9999999999953388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05353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545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58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7207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86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284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7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3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5999999999999943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14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2344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572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406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16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34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5999999999999943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06267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1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1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39999999999975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.0000000000005116E-2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4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1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88631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1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57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729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2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11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51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77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99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618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4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8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512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9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933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1639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4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4999999999998863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3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70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829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71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488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38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6021E-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1035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82285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0000000000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1878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082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7999999999999971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03017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4338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5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2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49999999998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42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39999999999995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23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43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4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0000000000004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1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86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736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132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432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216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9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86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00000000000045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284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2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57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5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3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2042E-2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5999999999999943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568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59999999999997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512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1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17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589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8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69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4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7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4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8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4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83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79999999999999716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5719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114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5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7.9999999999998295E-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5743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03017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6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6021E-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8885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0000000000009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3999999999999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8885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1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9.9999999999994316E-2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79999999999967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30241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7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57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45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4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14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568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54525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5719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74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3089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5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2042E-2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9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739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000000000000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5719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1606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3861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000000000000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1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251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308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8818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89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11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5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245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59999999999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3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89999999996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1473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67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4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6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38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4999999999994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684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8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2497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2042E-2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46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99999999994316E-2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227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7158E-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4948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1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4202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79999999999999716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1439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8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57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7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70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2274E-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42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.9999999999953388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4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242846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1439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000000000000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8885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99999999994316E-2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23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23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9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6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62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29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1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2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1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6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114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4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51392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22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10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6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9999999999953388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7088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29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19999999999998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39999999999998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4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6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7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28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1045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6021E-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28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2042E-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5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5418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28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3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716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284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3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57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8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7135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0000000000000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85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49999999999997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86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5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286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1137E-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4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7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43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42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06034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86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91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28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7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5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29999999999999716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6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25754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6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9.9999999999994316E-2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88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65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238742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39595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1473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17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08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7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5999999999999943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6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59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7691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087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4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886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3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8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42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8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51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25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09999999999996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2274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2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0000000000003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4999999999999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284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8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06034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7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4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7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05353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7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7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62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5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286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714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17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37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6021E-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22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7.9999999999998295E-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7088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0000000000005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3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28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4999999999997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1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579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39999999999999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568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498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1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1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3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86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91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2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114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5856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57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57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43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6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7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88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7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8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5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25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2042E-2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284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L11" sqref="L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8" width="22.425781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(E2-D2)/D2*100+100</f>
        <v>136.85882352941178</v>
      </c>
      <c r="P2" s="6">
        <f t="shared" ref="P2:P65" si="0">IF(L2=0,E2, E2/L2)</f>
        <v>63.917582417582416</v>
      </c>
      <c r="Q2" t="s">
        <v>8310</v>
      </c>
      <c r="R2" t="s">
        <v>8311</v>
      </c>
      <c r="S2" s="10">
        <f t="shared" ref="S2:S66" si="1"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(E3-D3)/D3*100+100</f>
        <v>142.60827250608273</v>
      </c>
      <c r="P3" s="6">
        <f t="shared" si="0"/>
        <v>185.48101265822785</v>
      </c>
      <c r="Q3" t="s">
        <v>8310</v>
      </c>
      <c r="R3" t="s">
        <v>8311</v>
      </c>
      <c r="S3" s="10">
        <f t="shared" si="1"/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101.22222222222223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100.04342857142858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100.5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159.97142857142859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100.24166666666666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100.66666666666667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145.29411764705884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117.14285714285714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155.19999999999999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111.72499999999999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123.33333333333333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101.29974999999999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130.97999999999999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107.95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128.01818181818183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116.21000000000001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128.95348837209303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107.2625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100.12569999999999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103.29622222222223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154.73333333333335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173.33333333333331</v>
      </c>
      <c r="P66" s="6">
        <f t="shared" ref="P66:P129" si="4">IF(L66=0,E66, E66/L66)</f>
        <v>86.666666666666671</v>
      </c>
      <c r="Q66" t="s">
        <v>8310</v>
      </c>
      <c r="R66" t="s">
        <v>8312</v>
      </c>
      <c r="S66" s="10">
        <f t="shared" si="1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(E67-D67)/D67*100+100</f>
        <v>107.52857142857142</v>
      </c>
      <c r="P67" s="6">
        <f t="shared" si="4"/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6">
        <f t="shared" si="4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</v>
      </c>
      <c r="P69" s="6">
        <f t="shared" si="4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110.94229999999999</v>
      </c>
      <c r="P71" s="6">
        <f t="shared" si="4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6">
        <f t="shared" si="4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123.94444444444444</v>
      </c>
      <c r="P73" s="6">
        <f t="shared" si="4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6">
        <f t="shared" si="4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4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6">
        <f t="shared" si="4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6">
        <f t="shared" si="4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4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4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6">
        <f t="shared" si="4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4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100.0125</v>
      </c>
      <c r="P84" s="6">
        <f t="shared" si="4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102.5</v>
      </c>
      <c r="P85" s="6">
        <f t="shared" si="4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4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125.5</v>
      </c>
      <c r="P87" s="6">
        <f t="shared" si="4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</v>
      </c>
      <c r="P89" s="6">
        <f t="shared" si="4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102.85714285714286</v>
      </c>
      <c r="P90" s="6">
        <f t="shared" si="4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115.06666666666666</v>
      </c>
      <c r="P91" s="6">
        <f t="shared" si="4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6">
        <f t="shared" si="4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4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6">
        <f t="shared" si="4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</v>
      </c>
      <c r="P95" s="6">
        <f t="shared" si="4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4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6">
        <f t="shared" si="4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6">
        <f t="shared" si="4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4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4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107.40909090909091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100.5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246.66666666666666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219.5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154.57142857142856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103.33333333333333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140.44444444444446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100.49377777777778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113.0316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104.55692307692307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1.4285714285705353E-2</v>
      </c>
      <c r="P122" s="6">
        <f t="shared" si="4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3.3333333333331439E-2</v>
      </c>
      <c r="P123" s="6">
        <f t="shared" si="4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4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0.27454545454544643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4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5.5480000000000018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6">
        <f t="shared" si="4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1.8669999999999902</v>
      </c>
      <c r="P130" s="6">
        <f t="shared" ref="P130:P193" si="8">IF(L130=0,E130, E130/L130)</f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(E131-D131)/D131*100+100</f>
        <v>0</v>
      </c>
      <c r="P131" s="6">
        <f t="shared" si="8"/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8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8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9.5687500000000085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8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8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13.433333333333337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8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8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3.1413333333333355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100</v>
      </c>
      <c r="P141" s="6">
        <f t="shared" si="8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8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10.775000000000006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0.3333333333333286</v>
      </c>
      <c r="P144" s="6">
        <f t="shared" si="8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8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27.600000000000009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7.51111111111112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0.57500000000000284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8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7.9999999999998295E-2</v>
      </c>
      <c r="P150" s="6">
        <f t="shared" si="8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0.92000000000000171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23.163076923076915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5.5999999999997385E-2</v>
      </c>
      <c r="P153" s="6">
        <f t="shared" si="8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7.8947368421040665E-3</v>
      </c>
      <c r="P154" s="6">
        <f t="shared" si="8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0.71799999999998931</v>
      </c>
      <c r="P155" s="6">
        <f t="shared" si="8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2.6666666666666572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6.0000000000002274E-3</v>
      </c>
      <c r="P157" s="6">
        <f t="shared" si="8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5.1000000000000085</v>
      </c>
      <c r="P158" s="6">
        <f t="shared" si="8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0.26711185308847973</v>
      </c>
      <c r="P159" s="6">
        <f t="shared" si="8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8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1.9999999999953388E-3</v>
      </c>
      <c r="P161" s="6">
        <f t="shared" si="8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8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1.0000000000005116E-2</v>
      </c>
      <c r="P163" s="6">
        <f t="shared" si="8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15.535714285714292</v>
      </c>
      <c r="P164" s="6">
        <f t="shared" si="8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8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0.53333333333333144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8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60</v>
      </c>
      <c r="P168" s="6">
        <f t="shared" si="8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1.0000000000005116E-2</v>
      </c>
      <c r="P169" s="6">
        <f t="shared" si="8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22.399999999999991</v>
      </c>
      <c r="P171" s="6">
        <f t="shared" si="8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</v>
      </c>
      <c r="P172" s="6">
        <f t="shared" si="8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1.9999999999953388E-3</v>
      </c>
      <c r="P173" s="6">
        <f t="shared" si="8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8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8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8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6.4849999999999994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8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40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8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20</v>
      </c>
      <c r="P181" s="6">
        <f t="shared" si="8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33.416666666666657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21.092608822670172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8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35.855999999999995</v>
      </c>
      <c r="P185" s="6">
        <f t="shared" si="8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3.4000000000000057</v>
      </c>
      <c r="P186" s="6">
        <f t="shared" si="8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</v>
      </c>
      <c r="P187" s="6">
        <f t="shared" si="8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8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16</v>
      </c>
      <c r="P189" s="6">
        <f t="shared" si="8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8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6.9000000000002615E-2</v>
      </c>
      <c r="P191" s="6">
        <f t="shared" si="8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0.4166666666666714</v>
      </c>
      <c r="P192" s="6">
        <f t="shared" si="8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1.6999999999995907E-3</v>
      </c>
      <c r="P194" s="6">
        <f t="shared" ref="P194:P225" si="12">IF(L194=0,E194, E194/L194)</f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(E195-D195)/D195*100+100</f>
        <v>0</v>
      </c>
      <c r="P195" s="6">
        <f t="shared" si="12"/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0.12000000000000455</v>
      </c>
      <c r="P196" s="6">
        <f t="shared" si="12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2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41.857142857142861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10.480000000000004</v>
      </c>
      <c r="P199" s="6">
        <f t="shared" si="12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1.1159999999999997</v>
      </c>
      <c r="P200" s="6">
        <f t="shared" si="12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2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26.19250000000001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58.46153846153846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2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29.840000000000003</v>
      </c>
      <c r="P205" s="6">
        <f t="shared" si="12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50.721666666666664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16.25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2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15.214285714285708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2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2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25.25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44.599999999999994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1.5873015873012264E-2</v>
      </c>
      <c r="P214" s="6">
        <f t="shared" si="12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3.9999999999992042E-2</v>
      </c>
      <c r="P215" s="6">
        <f t="shared" si="12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7.9999999999955662E-3</v>
      </c>
      <c r="P216" s="6">
        <f t="shared" si="12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0.22727272727273373</v>
      </c>
      <c r="P217" s="6">
        <f t="shared" si="12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55.698440000000005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11.942999999999998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2</v>
      </c>
      <c r="P220" s="6">
        <f t="shared" si="12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17.629999999999995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0.71999999999999886</v>
      </c>
      <c r="P222" s="6">
        <f t="shared" si="12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2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13</v>
      </c>
      <c r="P224" s="6">
        <f t="shared" si="12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2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ref="P226:P287" si="16">IF(L226=0,E226, E226/L226)</f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6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0.86206896551723844</v>
      </c>
      <c r="P228" s="6">
        <f t="shared" si="16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6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6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6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0.40000000000000568</v>
      </c>
      <c r="P232" s="6">
        <f t="shared" si="16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6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</v>
      </c>
      <c r="P234" s="6">
        <f t="shared" si="16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6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40.1</v>
      </c>
      <c r="P236" s="6">
        <f t="shared" si="16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6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6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0.3333333333333286</v>
      </c>
      <c r="P239" s="6">
        <f t="shared" si="16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6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25</v>
      </c>
      <c r="P241" s="6">
        <f t="shared" si="16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107.63413333333334</v>
      </c>
      <c r="P242" s="6">
        <f t="shared" si="16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112.63736263736264</v>
      </c>
      <c r="P243" s="6">
        <f t="shared" si="16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113.46153846153847</v>
      </c>
      <c r="P244" s="6">
        <f t="shared" si="16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102.592</v>
      </c>
      <c r="P245" s="6">
        <f t="shared" si="16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113.75714285714285</v>
      </c>
      <c r="P246" s="6">
        <f t="shared" si="16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103.72</v>
      </c>
      <c r="P247" s="6">
        <f t="shared" si="16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305.46000000000004</v>
      </c>
      <c r="P248" s="6">
        <f t="shared" si="16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134.1</v>
      </c>
      <c r="P249" s="6">
        <f t="shared" si="16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101.33294117647058</v>
      </c>
      <c r="P250" s="6">
        <f t="shared" si="16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112.92</v>
      </c>
      <c r="P251" s="6">
        <f t="shared" si="16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105.58333333333333</v>
      </c>
      <c r="P252" s="6">
        <f t="shared" si="16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125.57142857142857</v>
      </c>
      <c r="P253" s="6">
        <f t="shared" si="16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184.56</v>
      </c>
      <c r="P254" s="6">
        <f t="shared" si="16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100.73333333333333</v>
      </c>
      <c r="P255" s="6">
        <f t="shared" si="16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116.94725</v>
      </c>
      <c r="P256" s="6">
        <f t="shared" si="16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106.73325</v>
      </c>
      <c r="P257" s="6">
        <f t="shared" si="16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139.1</v>
      </c>
      <c r="P258" s="6">
        <f t="shared" si="16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(E259-D259)/D259*100+100</f>
        <v>106.7264857142857</v>
      </c>
      <c r="P259" s="6">
        <f t="shared" si="16"/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191.14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131.93789333333334</v>
      </c>
      <c r="P261" s="6">
        <f t="shared" si="16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106.4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107.4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240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118.08108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118.2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111.1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145.5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131.62883248730964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111.4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147.23376999999999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152.60869565217391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104.68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177.43366666666668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107.7758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108.395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147.6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110.38153846153847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150.34814814814814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157.31829411764707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156.14400000000001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120.58763636363636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101.18888888888888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114.27249999999999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104.62615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228.82507142857142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109.15333333333334</v>
      </c>
      <c r="P288" s="6">
        <f t="shared" ref="P288:P351" si="20">IF(L288=0,E288, E288/L288)</f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176.3</v>
      </c>
      <c r="P289" s="6">
        <f t="shared" si="20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103.21061999999999</v>
      </c>
      <c r="P290" s="6">
        <f t="shared" si="20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104.82</v>
      </c>
      <c r="P291" s="6">
        <f t="shared" si="20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106.68444444444445</v>
      </c>
      <c r="P292" s="6">
        <f t="shared" si="20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120.02</v>
      </c>
      <c r="P293" s="6">
        <f t="shared" si="20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101.50693333333334</v>
      </c>
      <c r="P294" s="6">
        <f t="shared" si="20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101.38461538461539</v>
      </c>
      <c r="P295" s="6">
        <f t="shared" si="20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100</v>
      </c>
      <c r="P296" s="6">
        <f t="shared" si="20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133.10911999999999</v>
      </c>
      <c r="P297" s="6">
        <f t="shared" si="20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118.72620000000001</v>
      </c>
      <c r="P298" s="6">
        <f t="shared" si="20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100.64</v>
      </c>
      <c r="P299" s="6">
        <f t="shared" si="20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108.93241269841269</v>
      </c>
      <c r="P300" s="6">
        <f t="shared" si="20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178.95249999999999</v>
      </c>
      <c r="P301" s="6">
        <f t="shared" si="20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101.72264</v>
      </c>
      <c r="P302" s="6">
        <f t="shared" si="20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118.73499999999999</v>
      </c>
      <c r="P303" s="6">
        <f t="shared" si="20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100.46</v>
      </c>
      <c r="P304" s="6">
        <f t="shared" si="20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137.46666666666667</v>
      </c>
      <c r="P305" s="6">
        <f t="shared" si="20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231.64705882352939</v>
      </c>
      <c r="P306" s="6">
        <f t="shared" si="20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130.33333333333334</v>
      </c>
      <c r="P307" s="6">
        <f t="shared" si="20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292.89999999999998</v>
      </c>
      <c r="P308" s="6">
        <f t="shared" si="20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111.31818181818181</v>
      </c>
      <c r="P309" s="6">
        <f t="shared" si="20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105.56666666666666</v>
      </c>
      <c r="P310" s="6">
        <f t="shared" si="20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118.94444444444444</v>
      </c>
      <c r="P311" s="6">
        <f t="shared" si="20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104.12899999999999</v>
      </c>
      <c r="P312" s="6">
        <f t="shared" si="20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104.10165000000001</v>
      </c>
      <c r="P313" s="6">
        <f t="shared" si="20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111.875</v>
      </c>
      <c r="P314" s="6">
        <f t="shared" si="20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104.73529411764706</v>
      </c>
      <c r="P315" s="6">
        <f t="shared" si="20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385.15000000000003</v>
      </c>
      <c r="P316" s="6">
        <f t="shared" si="20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101.248</v>
      </c>
      <c r="P317" s="6">
        <f t="shared" si="20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113.77333333333334</v>
      </c>
      <c r="P318" s="6">
        <f t="shared" si="20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100.80333333333333</v>
      </c>
      <c r="P319" s="6">
        <f t="shared" si="20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283.32</v>
      </c>
      <c r="P320" s="6">
        <f t="shared" si="20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112.68</v>
      </c>
      <c r="P321" s="6">
        <f t="shared" si="20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106.58</v>
      </c>
      <c r="P322" s="6">
        <f t="shared" si="20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(E323-D323)/D323*100+100</f>
        <v>102.66285714285715</v>
      </c>
      <c r="P323" s="6">
        <f t="shared" si="20"/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107.91200000000001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123.07407407407408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101.6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104.396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112.92973333333333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136.4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103.6144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105.5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101.82857142857142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106.605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113.015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125.22750000000001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101.19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102.76470588235294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116.83911999999999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101.16833333333334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110.1336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108.08333333333333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125.02285714285713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106.71428571428571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100.3664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102.02863333333333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102.08358208955224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123.27586206896552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170.28880000000001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111.59049999999999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106.63570159857905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114.76</v>
      </c>
      <c r="P352" s="6">
        <f t="shared" ref="P352:P415" si="24">IF(L352=0,E352, E352/L352)</f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127.34117647058824</v>
      </c>
      <c r="P353" s="6">
        <f t="shared" si="24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116.56</v>
      </c>
      <c r="P354" s="6">
        <f t="shared" si="24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108.61819426615318</v>
      </c>
      <c r="P355" s="6">
        <f t="shared" si="24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103.94285714285715</v>
      </c>
      <c r="P356" s="6">
        <f t="shared" si="24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116.25714285714285</v>
      </c>
      <c r="P357" s="6">
        <f t="shared" si="24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102.69240000000001</v>
      </c>
      <c r="P358" s="6">
        <f t="shared" si="24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174</v>
      </c>
      <c r="P359" s="6">
        <f t="shared" si="24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103.08799999999999</v>
      </c>
      <c r="P360" s="6">
        <f t="shared" si="24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104.85537190082644</v>
      </c>
      <c r="P361" s="6">
        <f t="shared" si="24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101.375</v>
      </c>
      <c r="P362" s="6">
        <f t="shared" si="24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111.077</v>
      </c>
      <c r="P363" s="6">
        <f t="shared" si="24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124.15933781686498</v>
      </c>
      <c r="P364" s="6">
        <f t="shared" si="24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101.33333333333333</v>
      </c>
      <c r="P365" s="6">
        <f t="shared" si="24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110.16142857142857</v>
      </c>
      <c r="P366" s="6">
        <f t="shared" si="24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103.97333333333333</v>
      </c>
      <c r="P367" s="6">
        <f t="shared" si="24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101.31578947368421</v>
      </c>
      <c r="P368" s="6">
        <f t="shared" si="24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103.3501</v>
      </c>
      <c r="P369" s="6">
        <f t="shared" si="24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104.11199999999999</v>
      </c>
      <c r="P370" s="6">
        <f t="shared" si="24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110.15569230769231</v>
      </c>
      <c r="P371" s="6">
        <f t="shared" si="24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122.02</v>
      </c>
      <c r="P372" s="6">
        <f t="shared" si="24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114.16866666666667</v>
      </c>
      <c r="P373" s="6">
        <f t="shared" si="24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125.33333333333334</v>
      </c>
      <c r="P374" s="6">
        <f t="shared" si="24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106.66666666666667</v>
      </c>
      <c r="P375" s="6">
        <f t="shared" si="24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130.65</v>
      </c>
      <c r="P376" s="6">
        <f t="shared" si="24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120</v>
      </c>
      <c r="P377" s="6">
        <f t="shared" si="24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105.95918367346938</v>
      </c>
      <c r="P378" s="6">
        <f t="shared" si="24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114.4</v>
      </c>
      <c r="P379" s="6">
        <f t="shared" si="24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111.76666666666667</v>
      </c>
      <c r="P380" s="6">
        <f t="shared" si="24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116.08</v>
      </c>
      <c r="P381" s="6">
        <f t="shared" si="24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141.5</v>
      </c>
      <c r="P382" s="6">
        <f t="shared" si="24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104.73</v>
      </c>
      <c r="P383" s="6">
        <f t="shared" si="24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255.83333333333334</v>
      </c>
      <c r="P384" s="6">
        <f t="shared" si="24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206.70670670670671</v>
      </c>
      <c r="P385" s="6">
        <f t="shared" si="24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112.105</v>
      </c>
      <c r="P386" s="6">
        <f t="shared" si="24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(E387-D387)/D387*100+100</f>
        <v>105.982</v>
      </c>
      <c r="P387" s="6">
        <f t="shared" si="24"/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100.16666666666667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213.98947368421051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126.16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181.53547058823528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100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100.61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100.9027027027027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110.446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111.8936170212766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108.0445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106.66666666666667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103.90027322404372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125.16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106.80500000000001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112.30249999999999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103.812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141.65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105.26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103.09142857142857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107.65957446808511</v>
      </c>
      <c r="P407" s="6">
        <f t="shared" si="24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107.70464285714286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101.55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101.43766666666667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136.80000000000001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128.30000000000001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101.05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126.84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105.0859375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102.85405405405406</v>
      </c>
      <c r="P416" s="6">
        <f t="shared" ref="P416:P479" si="28">IF(L416=0,E416, E416/L416)</f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102.14714285714285</v>
      </c>
      <c r="P417" s="6">
        <f t="shared" si="28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120.21700000000001</v>
      </c>
      <c r="P418" s="6">
        <f t="shared" si="28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100.24761904761905</v>
      </c>
      <c r="P419" s="6">
        <f t="shared" si="28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100.63392857142857</v>
      </c>
      <c r="P420" s="6">
        <f t="shared" si="28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100.4375</v>
      </c>
      <c r="P421" s="6">
        <f t="shared" si="28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0.43939393939393767</v>
      </c>
      <c r="P422" s="6">
        <f t="shared" si="28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2.0066666666666606</v>
      </c>
      <c r="P423" s="6">
        <f t="shared" si="28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1.0750000000000028</v>
      </c>
      <c r="P424" s="6">
        <f t="shared" si="28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0.76500000000000057</v>
      </c>
      <c r="P425" s="6">
        <f t="shared" si="28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6.7966666666666669</v>
      </c>
      <c r="P426" s="6">
        <f t="shared" si="28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1.2000000000000455E-2</v>
      </c>
      <c r="P427" s="6">
        <f t="shared" si="28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1.3299999999999983</v>
      </c>
      <c r="P428" s="6">
        <f t="shared" si="28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8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5.63333333333334</v>
      </c>
      <c r="P430" s="6">
        <f t="shared" si="28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8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2.4000000000000057</v>
      </c>
      <c r="P432" s="6">
        <f t="shared" si="28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13.833333333333329</v>
      </c>
      <c r="P433" s="6">
        <f t="shared" si="28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</v>
      </c>
      <c r="P434" s="6">
        <f t="shared" si="28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8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5</v>
      </c>
      <c r="P436" s="6">
        <f t="shared" si="28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2.7272727272702468E-3</v>
      </c>
      <c r="P437" s="6">
        <f t="shared" si="28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8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8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9.3799999999999955</v>
      </c>
      <c r="P440" s="6">
        <f t="shared" si="28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8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9.9999999999994316E-2</v>
      </c>
      <c r="P442" s="6">
        <f t="shared" si="28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8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39.358823529411765</v>
      </c>
      <c r="P444" s="6">
        <f t="shared" si="28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9.9999999999994316E-2</v>
      </c>
      <c r="P445" s="6">
        <f t="shared" si="28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5</v>
      </c>
      <c r="P446" s="6">
        <f t="shared" si="28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3.3333333333303017E-3</v>
      </c>
      <c r="P447" s="6">
        <f t="shared" si="28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7.2952380952381048</v>
      </c>
      <c r="P448" s="6">
        <f t="shared" si="28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1.6666666666665719E-2</v>
      </c>
      <c r="P449" s="6">
        <f t="shared" si="28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3.2804000000000002</v>
      </c>
      <c r="P450" s="6">
        <f t="shared" si="28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(E451-D451)/D451*100+100</f>
        <v>2.25</v>
      </c>
      <c r="P451" s="6">
        <f t="shared" si="28"/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0.79200000000000159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28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64</v>
      </c>
      <c r="P454" s="6">
        <f t="shared" si="28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2.7404479578393648E-2</v>
      </c>
      <c r="P455" s="6">
        <f t="shared" si="28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0.81999999999999318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6.9230769230770761E-2</v>
      </c>
      <c r="P457" s="6">
        <f t="shared" si="28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0.68631863186318753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28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8.2099999999999937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6.4102564102569204E-2</v>
      </c>
      <c r="P461" s="6">
        <f t="shared" si="28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0.29411764705882604</v>
      </c>
      <c r="P462" s="6">
        <f t="shared" si="28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28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28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2.2727272727272663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9.9009900990097321E-2</v>
      </c>
      <c r="P466" s="6">
        <f t="shared" si="28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26.953125</v>
      </c>
      <c r="P467" s="6">
        <f t="shared" si="28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0.76000000000000512</v>
      </c>
      <c r="P468" s="6">
        <f t="shared" si="28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21.575000000000003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28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28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1.019999999999996</v>
      </c>
      <c r="P472" s="6">
        <f t="shared" si="28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11.892727272727271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17.625</v>
      </c>
      <c r="P474" s="6">
        <f t="shared" si="28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2.8699999999999903</v>
      </c>
      <c r="P475" s="6">
        <f t="shared" si="28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3.0303030303031164E-2</v>
      </c>
      <c r="P476" s="6">
        <f t="shared" si="28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28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2.2302681818181895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28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ref="P480:P543" si="32">IF(L480=0,E480, E480/L480)</f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32.56</v>
      </c>
      <c r="P481" s="6">
        <f t="shared" si="32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19.410000000000011</v>
      </c>
      <c r="P482" s="6">
        <f t="shared" si="32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6.1000000000000085</v>
      </c>
      <c r="P483" s="6">
        <f t="shared" si="32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9.9999999999994316E-2</v>
      </c>
      <c r="P484" s="6">
        <f t="shared" si="32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50.2</v>
      </c>
      <c r="P485" s="6">
        <f t="shared" si="32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0.18625000000000114</v>
      </c>
      <c r="P486" s="6">
        <f t="shared" si="32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21.906971229845084</v>
      </c>
      <c r="P487" s="6">
        <f t="shared" si="32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9.0909090909150336E-3</v>
      </c>
      <c r="P488" s="6">
        <f t="shared" si="32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32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32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0.286678133792023</v>
      </c>
      <c r="P491" s="6">
        <f t="shared" si="32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32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32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32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32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0.15500000000000114</v>
      </c>
      <c r="P496" s="6">
        <f t="shared" si="32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32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1.6666666666651508E-3</v>
      </c>
      <c r="P498" s="6">
        <f t="shared" si="32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0.6696428571428612</v>
      </c>
      <c r="P499" s="6">
        <f t="shared" si="32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4.598513239540452</v>
      </c>
      <c r="P500" s="6">
        <f t="shared" si="32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9.5499999999999972</v>
      </c>
      <c r="P501" s="6">
        <f t="shared" si="32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3.3076923076923066</v>
      </c>
      <c r="P502" s="6">
        <f t="shared" si="32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32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1.1499999999999915</v>
      </c>
      <c r="P504" s="6">
        <f t="shared" si="32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1.7538461538461547</v>
      </c>
      <c r="P505" s="6">
        <f t="shared" si="32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1.3673469387755119</v>
      </c>
      <c r="P506" s="6">
        <f t="shared" si="32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0.43333333333333712</v>
      </c>
      <c r="P507" s="6">
        <f t="shared" si="32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0.125</v>
      </c>
      <c r="P508" s="6">
        <f t="shared" si="32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3.2000000000000028</v>
      </c>
      <c r="P509" s="6">
        <f t="shared" si="32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0.79999999999999716</v>
      </c>
      <c r="P510" s="6">
        <f t="shared" si="32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0.20000000000000284</v>
      </c>
      <c r="P511" s="6">
        <f t="shared" si="32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2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3</v>
      </c>
      <c r="P513" s="6">
        <f t="shared" si="32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0.13750000000000284</v>
      </c>
      <c r="P514" s="6">
        <f t="shared" si="32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(E515-D515)/D515*100+100</f>
        <v>13.924000000000007</v>
      </c>
      <c r="P515" s="6">
        <f t="shared" si="32"/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3.3333333333333286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25.413402061855678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2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1.3666666666666742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2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108.67285714285714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6">
        <f t="shared" si="32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114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107.7826725403818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104.66666666666667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102.5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118.25757575757575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302.41999999999996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6.6666666666606034E-3</v>
      </c>
      <c r="P542" s="6">
        <f t="shared" si="32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0.55555555555555713</v>
      </c>
      <c r="P543" s="6">
        <f t="shared" si="32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3.9999999999906777E-4</v>
      </c>
      <c r="P544" s="6">
        <f t="shared" ref="P544:P607" si="36">IF(L544=0,E544, E544/L544)</f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0.31818181818181301</v>
      </c>
      <c r="P545" s="6">
        <f t="shared" si="36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1.2000000000000028</v>
      </c>
      <c r="P546" s="6">
        <f t="shared" si="36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27.384</v>
      </c>
      <c r="P547" s="6">
        <f t="shared" si="36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8.6666666666673109E-2</v>
      </c>
      <c r="P548" s="6">
        <f t="shared" si="36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6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9.0000000000003411E-2</v>
      </c>
      <c r="P550" s="6">
        <f t="shared" si="36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2.7199999999999989</v>
      </c>
      <c r="P551" s="6">
        <f t="shared" si="36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0.70000000000000284</v>
      </c>
      <c r="P552" s="6">
        <f t="shared" si="36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5.041333333333327</v>
      </c>
      <c r="P553" s="6">
        <f t="shared" si="36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6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0.49200000000000443</v>
      </c>
      <c r="P555" s="6">
        <f t="shared" si="36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36.589147286821714</v>
      </c>
      <c r="P556" s="6">
        <f t="shared" si="36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6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6">
        <f t="shared" si="36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0.91066666666667118</v>
      </c>
      <c r="P559" s="6">
        <f t="shared" si="36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6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2.0833333333342807E-2</v>
      </c>
      <c r="P561" s="6">
        <f t="shared" si="36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1.2000000000000455E-2</v>
      </c>
      <c r="P562" s="6">
        <f t="shared" si="36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0.36666666666667425</v>
      </c>
      <c r="P563" s="6">
        <f t="shared" si="36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6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9.0666666666663787E-2</v>
      </c>
      <c r="P565" s="6">
        <f t="shared" si="36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5.5555555555599767E-3</v>
      </c>
      <c r="P566" s="6">
        <f t="shared" si="36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6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1.9999999999996021E-2</v>
      </c>
      <c r="P568" s="6">
        <f t="shared" si="36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6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6">
        <f t="shared" si="36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0.79999999999999716</v>
      </c>
      <c r="P571" s="6">
        <f t="shared" si="36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0.16705882352940193</v>
      </c>
      <c r="P572" s="6">
        <f t="shared" si="36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0.42400000000000659</v>
      </c>
      <c r="P573" s="6">
        <f t="shared" si="36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6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0.38925389253891751</v>
      </c>
      <c r="P575" s="6">
        <f t="shared" si="36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0.7155635062611907</v>
      </c>
      <c r="P576" s="6">
        <f t="shared" si="36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0.43166666666665776</v>
      </c>
      <c r="P577" s="6">
        <f t="shared" si="36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1.2499999999988631E-3</v>
      </c>
      <c r="P578" s="6">
        <f t="shared" si="36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(E579-D579)/D579*100+100</f>
        <v>0.20000000000000284</v>
      </c>
      <c r="P579" s="6">
        <f t="shared" si="36"/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1.1200000000002319E-2</v>
      </c>
      <c r="P580" s="6">
        <f t="shared" si="36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1.4583333333333286</v>
      </c>
      <c r="P581" s="6">
        <f t="shared" si="36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3.3333333333331439E-2</v>
      </c>
      <c r="P582" s="6">
        <f t="shared" si="36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6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6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1.1111111111105743E-2</v>
      </c>
      <c r="P585" s="6">
        <f t="shared" si="36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1</v>
      </c>
      <c r="P586" s="6">
        <f t="shared" si="36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6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0.56000000000000227</v>
      </c>
      <c r="P588" s="6">
        <f t="shared" si="36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9.0833333333333286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3.3444444444444485</v>
      </c>
      <c r="P590" s="6">
        <f t="shared" si="36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1.3333333333335418E-2</v>
      </c>
      <c r="P591" s="6">
        <f t="shared" si="36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4.4599999999999937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6.1000000000007049E-2</v>
      </c>
      <c r="P593" s="6">
        <f t="shared" si="36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3.3333333333333286</v>
      </c>
      <c r="P594" s="6">
        <f t="shared" si="36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0.1039999999999992</v>
      </c>
      <c r="P596" s="6">
        <f t="shared" si="36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0.42600000000000193</v>
      </c>
      <c r="P597" s="6">
        <f t="shared" si="36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3.0000000000001137E-2</v>
      </c>
      <c r="P598" s="6">
        <f t="shared" si="36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0.26666666666666572</v>
      </c>
      <c r="P599" s="6">
        <f t="shared" si="36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6.1999999999997613E-2</v>
      </c>
      <c r="P601" s="6">
        <f t="shared" si="36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2</v>
      </c>
      <c r="P602" s="6">
        <f t="shared" si="36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1.4000000000000057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6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3.9334666666666749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6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2.6200000000000045</v>
      </c>
      <c r="P607" s="6">
        <f t="shared" si="36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0.20000000000000284</v>
      </c>
      <c r="P608" s="6">
        <f t="shared" ref="P608:P671" si="40">IF(L608=0,E608, E608/L608)</f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40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0.97400000000000375</v>
      </c>
      <c r="P610" s="6">
        <f t="shared" si="40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0.6410256410256352</v>
      </c>
      <c r="P611" s="6">
        <f t="shared" si="40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40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40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40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21.36333333333333</v>
      </c>
      <c r="P615" s="6">
        <f t="shared" si="40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40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40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40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3</v>
      </c>
      <c r="P619" s="6">
        <f t="shared" si="40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40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3.9999999998485691E-5</v>
      </c>
      <c r="P621" s="6">
        <f t="shared" si="40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1</v>
      </c>
      <c r="P622" s="6">
        <f t="shared" si="40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1.0439999999999969</v>
      </c>
      <c r="P623" s="6">
        <f t="shared" si="40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5.6833333333333229</v>
      </c>
      <c r="P624" s="6">
        <f t="shared" si="40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40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40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40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17.379999999999995</v>
      </c>
      <c r="P628" s="6">
        <f t="shared" si="40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1.9999999999996021E-2</v>
      </c>
      <c r="P629" s="6">
        <f t="shared" si="40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40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0.17499999999999716</v>
      </c>
      <c r="P631" s="6">
        <f t="shared" si="40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8.3340278356530462E-2</v>
      </c>
      <c r="P632" s="6">
        <f t="shared" si="40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1.3800000000000097</v>
      </c>
      <c r="P633" s="6">
        <f t="shared" si="40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40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12.450000000000003</v>
      </c>
      <c r="P635" s="6">
        <f t="shared" si="40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1.9999999999996021E-2</v>
      </c>
      <c r="P636" s="6">
        <f t="shared" si="40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7.9999999999955662E-3</v>
      </c>
      <c r="P637" s="6">
        <f t="shared" si="40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0.20000000000000284</v>
      </c>
      <c r="P638" s="6">
        <f t="shared" si="40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40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9.0000000000003411E-3</v>
      </c>
      <c r="P640" s="6">
        <f t="shared" si="40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1.0000000000331966E-4</v>
      </c>
      <c r="P641" s="6">
        <f t="shared" si="40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144.28571428571428</v>
      </c>
      <c r="P642" s="6">
        <f t="shared" si="40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(E643-D643)/D643*100+100</f>
        <v>119.16249999999999</v>
      </c>
      <c r="P643" s="6">
        <f t="shared" si="40"/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1460.4850000000001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105.80799999999999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300.11791999999997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278.7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131.87625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107.05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126.82285714285715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139.96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112.4</v>
      </c>
      <c r="P652" s="6">
        <f t="shared" si="40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100.52800000000001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100.46666666666667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141.446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267.29166666666663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146.88749999999999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213.56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125.7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104.46206037108834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100.56666666666666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3.0580000000000069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0.94999999999998863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0.40000000000000568</v>
      </c>
      <c r="P664" s="6">
        <f t="shared" si="40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0.34999999999999432</v>
      </c>
      <c r="P665" s="6">
        <f t="shared" si="40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7.5333333333333314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18.64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4.0000000000048885E-3</v>
      </c>
      <c r="P668" s="6">
        <f t="shared" si="40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10.019999999999996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4.5600000000000023</v>
      </c>
      <c r="P670" s="6">
        <f t="shared" si="40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21.507500000000007</v>
      </c>
      <c r="P671" s="6">
        <f t="shared" si="40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29.276666666666657</v>
      </c>
      <c r="P672" s="6">
        <f t="shared" ref="P672:P735" si="44">IF(L672=0,E672, E672/L672)</f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39.426666666666662</v>
      </c>
      <c r="P673" s="6">
        <f t="shared" si="44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21.628</v>
      </c>
      <c r="P674" s="6">
        <f t="shared" si="44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0.20499999999999829</v>
      </c>
      <c r="P675" s="6">
        <f t="shared" si="44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3.0000000000001137E-2</v>
      </c>
      <c r="P676" s="6">
        <f t="shared" si="44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14.849999999999994</v>
      </c>
      <c r="P677" s="6">
        <f t="shared" si="44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1.4710000000000036</v>
      </c>
      <c r="P678" s="6">
        <f t="shared" si="44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25.583999999999989</v>
      </c>
      <c r="P679" s="6">
        <f t="shared" si="44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3.8206896551724157</v>
      </c>
      <c r="P680" s="6">
        <f t="shared" si="44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15.485964912280707</v>
      </c>
      <c r="P681" s="6">
        <f t="shared" si="44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25.912000000000006</v>
      </c>
      <c r="P682" s="6">
        <f t="shared" si="44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3.9999999999992042E-2</v>
      </c>
      <c r="P683" s="6">
        <f t="shared" si="44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0.10599999999999454</v>
      </c>
      <c r="P684" s="6">
        <f t="shared" si="44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0.85142857142857054</v>
      </c>
      <c r="P685" s="6">
        <f t="shared" si="44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7.4837500000000006</v>
      </c>
      <c r="P686" s="6">
        <f t="shared" si="44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27.649999999999991</v>
      </c>
      <c r="P687" s="6">
        <f t="shared" si="44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4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3.5499999999999972</v>
      </c>
      <c r="P689" s="6">
        <f t="shared" si="44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72.989999999999995</v>
      </c>
      <c r="P690" s="6">
        <f t="shared" si="44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57.64875</v>
      </c>
      <c r="P691" s="6">
        <f t="shared" si="44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12.339999999999989</v>
      </c>
      <c r="P692" s="6">
        <f t="shared" si="44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0.51999999999999602</v>
      </c>
      <c r="P693" s="6">
        <f t="shared" si="44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6.5300000000000011</v>
      </c>
      <c r="P694" s="6">
        <f t="shared" si="44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35.338000000000008</v>
      </c>
      <c r="P695" s="6">
        <f t="shared" si="44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0.39333333333333087</v>
      </c>
      <c r="P696" s="6">
        <f t="shared" si="44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1.0600000000000023</v>
      </c>
      <c r="P697" s="6">
        <f t="shared" si="44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5.7142857143333003E-4</v>
      </c>
      <c r="P698" s="6">
        <f t="shared" si="44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46.379999999999995</v>
      </c>
      <c r="P699" s="6">
        <f t="shared" si="44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15.39</v>
      </c>
      <c r="P700" s="6">
        <f t="shared" si="44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82.422107692307691</v>
      </c>
      <c r="P701" s="6">
        <f t="shared" si="44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2.6866666666666674</v>
      </c>
      <c r="P702" s="6">
        <f t="shared" si="44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26.599999999999994</v>
      </c>
      <c r="P703" s="6">
        <f t="shared" si="44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30.813400000000001</v>
      </c>
      <c r="P704" s="6">
        <f t="shared" si="44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5.5799999999999983</v>
      </c>
      <c r="P705" s="6">
        <f t="shared" si="44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0.87454545454545496</v>
      </c>
      <c r="P706" s="6">
        <f t="shared" si="44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(E707-D707)/D707*100+100</f>
        <v>0.97699999999998965</v>
      </c>
      <c r="P707" s="6">
        <f t="shared" si="44"/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4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78.927352941176466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22.092500000000001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0.40666666666666629</v>
      </c>
      <c r="P711" s="6">
        <f t="shared" si="44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4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33.791000000000011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0.21649484536082753</v>
      </c>
      <c r="P714" s="6">
        <f t="shared" si="44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0.79599999999999227</v>
      </c>
      <c r="P715" s="6">
        <f t="shared" si="44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14.993333333333339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5.0509090909091015</v>
      </c>
      <c r="P717" s="6">
        <f t="shared" si="44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10.214285714285708</v>
      </c>
      <c r="P718" s="6">
        <f t="shared" si="44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0.30500000000000682</v>
      </c>
      <c r="P719" s="6">
        <f t="shared" si="44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0.75</v>
      </c>
      <c r="P720" s="6">
        <f t="shared" si="44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1.2933333333333366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143.94736842105263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122.10975609756098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132.024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109.38</v>
      </c>
      <c r="P725" s="6">
        <f t="shared" si="44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105.47157142857144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100.35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101.4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155.51428571428573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105.566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130.65</v>
      </c>
      <c r="P731" s="6">
        <f t="shared" si="44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132.19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160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120.48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125.52941176470588</v>
      </c>
      <c r="P736" s="6">
        <f t="shared" ref="P736:P799" si="48">IF(L736=0,E736, E736/L736)</f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114.4063829787234</v>
      </c>
      <c r="P737" s="6">
        <f t="shared" si="48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315.13888888888891</v>
      </c>
      <c r="P738" s="6">
        <f t="shared" si="48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122.4</v>
      </c>
      <c r="P739" s="6">
        <f t="shared" si="48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106.73333333333333</v>
      </c>
      <c r="P740" s="6">
        <f t="shared" si="48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158.33333333333334</v>
      </c>
      <c r="P741" s="6">
        <f t="shared" si="48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107.4</v>
      </c>
      <c r="P742" s="6">
        <f t="shared" si="48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102.25999999999999</v>
      </c>
      <c r="P743" s="6">
        <f t="shared" si="48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110.71428571428571</v>
      </c>
      <c r="P744" s="6">
        <f t="shared" si="48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148</v>
      </c>
      <c r="P745" s="6">
        <f t="shared" si="48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102.32</v>
      </c>
      <c r="P746" s="6">
        <f t="shared" si="48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179.09909909909911</v>
      </c>
      <c r="P747" s="6">
        <f t="shared" si="48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111.08135252761969</v>
      </c>
      <c r="P748" s="6">
        <f t="shared" si="48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100.04285714285714</v>
      </c>
      <c r="P749" s="6">
        <f t="shared" si="48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100.25</v>
      </c>
      <c r="P750" s="6">
        <f t="shared" si="48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105.56</v>
      </c>
      <c r="P751" s="6">
        <f t="shared" si="48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102.58775877587759</v>
      </c>
      <c r="P752" s="6">
        <f t="shared" si="48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118.5</v>
      </c>
      <c r="P753" s="6">
        <f t="shared" si="48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111.7</v>
      </c>
      <c r="P754" s="6">
        <f t="shared" si="48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128</v>
      </c>
      <c r="P755" s="6">
        <f t="shared" si="48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103.75</v>
      </c>
      <c r="P756" s="6">
        <f t="shared" si="48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101.9076</v>
      </c>
      <c r="P757" s="6">
        <f t="shared" si="48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117.71428571428571</v>
      </c>
      <c r="P758" s="6">
        <f t="shared" si="48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238</v>
      </c>
      <c r="P759" s="6">
        <f t="shared" si="48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102</v>
      </c>
      <c r="P760" s="6">
        <f t="shared" si="48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101.92</v>
      </c>
      <c r="P761" s="6">
        <f t="shared" si="48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8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4.7000000000000028</v>
      </c>
      <c r="P763" s="6">
        <f t="shared" si="48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8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0.11655011655011549</v>
      </c>
      <c r="P765" s="6">
        <f t="shared" si="48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8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36.014285714285712</v>
      </c>
      <c r="P767" s="6">
        <f t="shared" si="48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8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3.539999999999992</v>
      </c>
      <c r="P769" s="6">
        <f t="shared" si="48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8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(E771-D771)/D771*100+100</f>
        <v>41.400000000000006</v>
      </c>
      <c r="P771" s="6">
        <f t="shared" si="48"/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48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2.6315789473684958E-2</v>
      </c>
      <c r="P773" s="6">
        <f t="shared" si="48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3.3333333333333286</v>
      </c>
      <c r="P774" s="6">
        <f t="shared" si="48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0.85129023676509519</v>
      </c>
      <c r="P775" s="6">
        <f t="shared" si="48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70.2</v>
      </c>
      <c r="P776" s="6">
        <f t="shared" si="48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1.7000000000000028</v>
      </c>
      <c r="P777" s="6">
        <f t="shared" si="48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0.70000000000000284</v>
      </c>
      <c r="P779" s="6">
        <f t="shared" si="48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0.40000000000000568</v>
      </c>
      <c r="P780" s="6">
        <f t="shared" si="48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2.6666666666666572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6">
        <f t="shared" si="48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102.5</v>
      </c>
      <c r="P786" s="6">
        <f t="shared" si="48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142.80000000000001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114.16666666666667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109.41176470588235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102.77927272727273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111.78571428571428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6">
        <f t="shared" ref="P800:P863" si="52">IF(L800=0,E800, E800/L800)</f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6">
        <f t="shared" si="52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152.13333333333333</v>
      </c>
      <c r="P802" s="6">
        <f t="shared" si="52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6">
        <f t="shared" si="52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101.33333333333333</v>
      </c>
      <c r="P804" s="6">
        <f t="shared" si="52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123.26086956521739</v>
      </c>
      <c r="P805" s="6">
        <f t="shared" si="52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6">
        <f t="shared" si="52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6">
        <f t="shared" si="52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6">
        <f t="shared" si="52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6">
        <f t="shared" si="52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6">
        <f t="shared" si="52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103.77500000000001</v>
      </c>
      <c r="P811" s="6">
        <f t="shared" si="52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6">
        <f t="shared" si="52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6">
        <f t="shared" si="52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151.83333333333331</v>
      </c>
      <c r="P814" s="6">
        <f t="shared" si="52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6">
        <f t="shared" si="52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6">
        <f t="shared" si="52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6">
        <f t="shared" si="52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6">
        <f t="shared" si="52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6">
        <f t="shared" si="52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6">
        <f t="shared" si="52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108.75</v>
      </c>
      <c r="P821" s="6">
        <f t="shared" si="52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6">
        <f t="shared" si="52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6">
        <f t="shared" si="52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6">
        <f t="shared" si="52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6">
        <f t="shared" si="52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6">
        <f t="shared" si="52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</v>
      </c>
      <c r="P827" s="6">
        <f t="shared" si="52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101.45454545454545</v>
      </c>
      <c r="P828" s="6">
        <f t="shared" si="52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103.33333333333333</v>
      </c>
      <c r="P829" s="6">
        <f t="shared" si="52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6">
        <f t="shared" si="52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6">
        <f t="shared" si="52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107.83333333333333</v>
      </c>
      <c r="P832" s="6">
        <f t="shared" si="52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233.33333333333331</v>
      </c>
      <c r="P833" s="6">
        <f t="shared" si="52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100.60706666666667</v>
      </c>
      <c r="P834" s="6">
        <f t="shared" si="52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(E835-D835)/D835*100+100</f>
        <v>101.66666666666667</v>
      </c>
      <c r="P835" s="6">
        <f t="shared" si="52"/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131.0181818181818</v>
      </c>
      <c r="P836" s="6">
        <f t="shared" si="52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117.25</v>
      </c>
      <c r="P837" s="6">
        <f t="shared" si="52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100.93040000000001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121.8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145.4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116.61660000000001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120.4166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101.32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104.32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267.13333333333333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194.13333333333333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120.3802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122.00090909090909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100</v>
      </c>
      <c r="P849" s="6">
        <f t="shared" si="52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100</v>
      </c>
      <c r="P850" s="6">
        <f t="shared" si="52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119.9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155.17500000000001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130.44999999999999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104.97142857142858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100</v>
      </c>
      <c r="P855" s="6">
        <f t="shared" si="52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118.22050359712232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103.44827586206897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218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100</v>
      </c>
      <c r="P859" s="6">
        <f t="shared" si="52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144.00583333333333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104.675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18.142857142857139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2.2444444444444542</v>
      </c>
      <c r="P863" s="6">
        <f t="shared" si="52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0.3399999999999892</v>
      </c>
      <c r="P864" s="6">
        <f t="shared" ref="P864:P927" si="56">IF(L864=0,E864, E864/L864)</f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4.5</v>
      </c>
      <c r="P865" s="6">
        <f t="shared" si="56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41.538461538461533</v>
      </c>
      <c r="P866" s="6">
        <f t="shared" si="56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2.0454545454545467</v>
      </c>
      <c r="P867" s="6">
        <f t="shared" si="56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18.285714285714278</v>
      </c>
      <c r="P868" s="6">
        <f t="shared" si="56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24.019999999999996</v>
      </c>
      <c r="P869" s="6">
        <f t="shared" si="56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0.11111111111110006</v>
      </c>
      <c r="P870" s="6">
        <f t="shared" si="56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11.818181818181813</v>
      </c>
      <c r="P871" s="6">
        <f t="shared" si="56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0.31000000000000227</v>
      </c>
      <c r="P872" s="6">
        <f t="shared" si="56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5.4166666666666714</v>
      </c>
      <c r="P873" s="6">
        <f t="shared" si="56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0.8125</v>
      </c>
      <c r="P874" s="6">
        <f t="shared" si="56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1.2857142857142918</v>
      </c>
      <c r="P875" s="6">
        <f t="shared" si="56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24.333333333333329</v>
      </c>
      <c r="P876" s="6">
        <f t="shared" si="56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6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40.799492385786806</v>
      </c>
      <c r="P878" s="6">
        <f t="shared" si="56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67.55</v>
      </c>
      <c r="P879" s="6">
        <f t="shared" si="56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1.2999999999999972</v>
      </c>
      <c r="P880" s="6">
        <f t="shared" si="56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30.666666666666657</v>
      </c>
      <c r="P881" s="6">
        <f t="shared" si="56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2.9894179894179871</v>
      </c>
      <c r="P882" s="6">
        <f t="shared" si="56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0.79999999999999716</v>
      </c>
      <c r="P883" s="6">
        <f t="shared" si="56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20.13333333333334</v>
      </c>
      <c r="P884" s="6">
        <f t="shared" si="56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40.020000000000003</v>
      </c>
      <c r="P885" s="6">
        <f t="shared" si="56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1</v>
      </c>
      <c r="P886" s="6">
        <f t="shared" si="56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75</v>
      </c>
      <c r="P887" s="6">
        <f t="shared" si="56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41</v>
      </c>
      <c r="P888" s="6">
        <f t="shared" si="56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6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7.1999999999999886</v>
      </c>
      <c r="P890" s="6">
        <f t="shared" si="56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9.4412799999999919</v>
      </c>
      <c r="P891" s="6">
        <f t="shared" si="56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4.1666666666666572</v>
      </c>
      <c r="P892" s="6">
        <f t="shared" si="56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</v>
      </c>
      <c r="P893" s="6">
        <f t="shared" si="56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40.75</v>
      </c>
      <c r="P894" s="6">
        <f t="shared" si="56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10</v>
      </c>
      <c r="P895" s="6">
        <f t="shared" si="56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39.17</v>
      </c>
      <c r="P896" s="6">
        <f t="shared" si="56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</v>
      </c>
      <c r="P897" s="6">
        <f t="shared" si="56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40</v>
      </c>
      <c r="P898" s="6">
        <f t="shared" si="56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(E899-D899)/D899*100+100</f>
        <v>0</v>
      </c>
      <c r="P899" s="6">
        <f t="shared" si="56"/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2.7999999999999972</v>
      </c>
      <c r="P900" s="6">
        <f t="shared" si="56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37.333333333333329</v>
      </c>
      <c r="P901" s="6">
        <f t="shared" si="56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0.42000000000000171</v>
      </c>
      <c r="P902" s="6">
        <f t="shared" si="56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6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0.29999999999999716</v>
      </c>
      <c r="P904" s="6">
        <f t="shared" si="56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3.2000000000000028</v>
      </c>
      <c r="P905" s="6">
        <f t="shared" si="56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0.30200000000000671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3.0153846153846189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6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6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6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</v>
      </c>
      <c r="P911" s="6">
        <f t="shared" si="56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22.36363636363636</v>
      </c>
      <c r="P912" s="6">
        <f t="shared" si="56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6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0.8571428571428612</v>
      </c>
      <c r="P914" s="6">
        <f t="shared" si="56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6.6066666666666691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6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5.7692307692307736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6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0.59999999999999432</v>
      </c>
      <c r="P919" s="6">
        <f t="shared" si="56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0.5</v>
      </c>
      <c r="P921" s="6">
        <f t="shared" si="56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6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30.900000000000006</v>
      </c>
      <c r="P923" s="6">
        <f t="shared" si="56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21.037037037037038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2.2000000000000028</v>
      </c>
      <c r="P925" s="6">
        <f t="shared" si="56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10.900000000000006</v>
      </c>
      <c r="P926" s="6">
        <f t="shared" si="56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2.6666666666666572</v>
      </c>
      <c r="P927" s="6">
        <f t="shared" si="56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ref="P928:P991" si="60">IF(L928=0,E928, E928/L928)</f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60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10.862068965517253</v>
      </c>
      <c r="P930" s="6">
        <f t="shared" si="60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60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38.333333333333329</v>
      </c>
      <c r="P932" s="6">
        <f t="shared" si="60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6.5499999999999972</v>
      </c>
      <c r="P933" s="6">
        <f t="shared" si="60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14.536842105263162</v>
      </c>
      <c r="P934" s="6">
        <f t="shared" si="60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6</v>
      </c>
      <c r="P935" s="6">
        <f t="shared" si="60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30.400000000000006</v>
      </c>
      <c r="P936" s="6">
        <f t="shared" si="60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1.4285714285714164</v>
      </c>
      <c r="P937" s="6">
        <f t="shared" si="60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60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1.1428571428571388</v>
      </c>
      <c r="P939" s="6">
        <f t="shared" si="60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0.3571428571428612</v>
      </c>
      <c r="P940" s="6">
        <f t="shared" si="60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1.4545454545454533</v>
      </c>
      <c r="P941" s="6">
        <f t="shared" si="60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17.155555555555551</v>
      </c>
      <c r="P942" s="6">
        <f t="shared" si="60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2.3220000000000027</v>
      </c>
      <c r="P943" s="6">
        <f t="shared" si="60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8.9066666666666663</v>
      </c>
      <c r="P944" s="6">
        <f t="shared" si="60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9.63333333333334</v>
      </c>
      <c r="P945" s="6">
        <f t="shared" si="60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13.326000000000008</v>
      </c>
      <c r="P946" s="6">
        <f t="shared" si="60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2.4839999999999947</v>
      </c>
      <c r="P947" s="6">
        <f t="shared" si="60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1.9066666666666663</v>
      </c>
      <c r="P948" s="6">
        <f t="shared" si="60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60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12</v>
      </c>
      <c r="P950" s="6">
        <f t="shared" si="60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1.3650000000000091</v>
      </c>
      <c r="P951" s="6">
        <f t="shared" si="60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28.039999999999992</v>
      </c>
      <c r="P952" s="6">
        <f t="shared" si="60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38.39</v>
      </c>
      <c r="P953" s="6">
        <f t="shared" si="60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39.94285714285715</v>
      </c>
      <c r="P954" s="6">
        <f t="shared" si="60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0.84000000000000341</v>
      </c>
      <c r="P955" s="6">
        <f t="shared" si="60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43.406666666666673</v>
      </c>
      <c r="P956" s="6">
        <f t="shared" si="60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5.6613333333333316</v>
      </c>
      <c r="P957" s="6">
        <f t="shared" si="60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1.7220000000000084</v>
      </c>
      <c r="P958" s="6">
        <f t="shared" si="60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1.9416666666666629</v>
      </c>
      <c r="P959" s="6">
        <f t="shared" si="60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11.328275684711329</v>
      </c>
      <c r="P960" s="6">
        <f t="shared" si="60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38.859999999999992</v>
      </c>
      <c r="P961" s="6">
        <f t="shared" si="60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46.100628930817614</v>
      </c>
      <c r="P962" s="6">
        <f t="shared" si="60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(E963-D963)/D963*100+100</f>
        <v>42.188421052631575</v>
      </c>
      <c r="P963" s="6">
        <f t="shared" si="60"/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28.480000000000004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1.0771428571428601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0.79909090909090708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1.1920000000000073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14.799999999999997</v>
      </c>
      <c r="P968" s="6">
        <f t="shared" si="60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17.810000000000002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1.3250000000000028</v>
      </c>
      <c r="P970" s="6">
        <f t="shared" si="60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46.666666666666664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45.92</v>
      </c>
      <c r="P972" s="6">
        <f t="shared" si="60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0.22599999999999909</v>
      </c>
      <c r="P973" s="6">
        <f t="shared" si="60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34.625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2.0549999999999926</v>
      </c>
      <c r="P975" s="6">
        <f t="shared" si="60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0.56000000000000227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2.6069999999999993</v>
      </c>
      <c r="P977" s="6">
        <f t="shared" si="60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1.9260000000000019</v>
      </c>
      <c r="P978" s="6">
        <f t="shared" si="60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33.666666666666671</v>
      </c>
      <c r="P979" s="6">
        <f t="shared" si="60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56.263267182990241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82.817599999999999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14.86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1.2375123751240835E-2</v>
      </c>
      <c r="P983" s="6">
        <f t="shared" si="60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1.7142857142857792E-2</v>
      </c>
      <c r="P984" s="6">
        <f t="shared" si="60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29.506136117214709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1.0600000000000023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6.2933333333333223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12.75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13.219999999999999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0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16.769999999999996</v>
      </c>
      <c r="P991" s="6">
        <f t="shared" si="60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0.1039999999999992</v>
      </c>
      <c r="P992" s="6">
        <f t="shared" ref="P992:P1055" si="64">IF(L992=0,E992, E992/L992)</f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4.2399999999999949</v>
      </c>
      <c r="P993" s="6">
        <f t="shared" si="64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0.46699999999999875</v>
      </c>
      <c r="P994" s="6">
        <f t="shared" si="64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25.087142857142851</v>
      </c>
      <c r="P995" s="6">
        <f t="shared" si="64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2.3344999999999914</v>
      </c>
      <c r="P996" s="6">
        <f t="shared" si="64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7.2600000000000051</v>
      </c>
      <c r="P997" s="6">
        <f t="shared" si="64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</v>
      </c>
      <c r="P998" s="6">
        <f t="shared" si="64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1.2999999999999972</v>
      </c>
      <c r="P999" s="6">
        <f t="shared" si="64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58.558333333333337</v>
      </c>
      <c r="P1000" s="6">
        <f t="shared" si="64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7.7886666666666713</v>
      </c>
      <c r="P1001" s="6">
        <f t="shared" si="64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2.2157147647256039</v>
      </c>
      <c r="P1002" s="6">
        <f t="shared" si="64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104</v>
      </c>
      <c r="P1003" s="6">
        <f t="shared" si="64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29.602960296029607</v>
      </c>
      <c r="P1004" s="6">
        <f t="shared" si="64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16.054999999999993</v>
      </c>
      <c r="P1005" s="6">
        <f t="shared" si="64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82.207999999999998</v>
      </c>
      <c r="P1006" s="6">
        <f t="shared" si="64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75.051000000000002</v>
      </c>
      <c r="P1007" s="6">
        <f t="shared" si="64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5.8499999999999943</v>
      </c>
      <c r="P1008" s="6">
        <f t="shared" si="64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44.320000000000007</v>
      </c>
      <c r="P1009" s="6">
        <f t="shared" si="64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0.26737967914438343</v>
      </c>
      <c r="P1010" s="6">
        <f t="shared" si="64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13.129999999999995</v>
      </c>
      <c r="P1011" s="6">
        <f t="shared" si="64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0.19088937093275149</v>
      </c>
      <c r="P1012" s="6">
        <f t="shared" si="64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0.375</v>
      </c>
      <c r="P1013" s="6">
        <f t="shared" si="64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21535.021000000001</v>
      </c>
      <c r="P1014" s="6">
        <f t="shared" si="64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34.528000000000006</v>
      </c>
      <c r="P1015" s="6">
        <f t="shared" si="64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30.600000000000009</v>
      </c>
      <c r="P1016" s="6">
        <f t="shared" si="64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2.6666666666666572</v>
      </c>
      <c r="P1017" s="6">
        <f t="shared" si="64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2.8419999999999987</v>
      </c>
      <c r="P1018" s="6">
        <f t="shared" si="64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22.878799999999998</v>
      </c>
      <c r="P1019" s="6">
        <f t="shared" si="64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3.105000000000004</v>
      </c>
      <c r="P1020" s="6">
        <f t="shared" si="64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47.333333333333336</v>
      </c>
      <c r="P1021" s="6">
        <f t="shared" si="64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205.54838709677421</v>
      </c>
      <c r="P1022" s="6">
        <f t="shared" si="64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351.80366666666669</v>
      </c>
      <c r="P1023" s="6">
        <f t="shared" si="64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114.9</v>
      </c>
      <c r="P1024" s="6">
        <f t="shared" si="64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237.15</v>
      </c>
      <c r="P1025" s="6">
        <f t="shared" si="64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118.63775</v>
      </c>
      <c r="P1026" s="6">
        <f t="shared" si="64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(E1027-D1027)/D1027*100+100</f>
        <v>109.92831428571429</v>
      </c>
      <c r="P1027" s="6">
        <f t="shared" si="64"/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100.00828571428572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103.09292094387415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117.27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111.76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342.1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107.4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108.49703703703705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102.86144578313252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130.0018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107.65217391304348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112.36044444444445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102.1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145.33333333333331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128.19999999999999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0.29411764705882604</v>
      </c>
      <c r="P1042" s="6">
        <f t="shared" si="64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4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1.538461538461533</v>
      </c>
      <c r="P1044" s="6">
        <f t="shared" si="64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8.5369999999999919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8.5714285714288962E-2</v>
      </c>
      <c r="P1046" s="6">
        <f t="shared" si="64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2.6599999999999966</v>
      </c>
      <c r="P1047" s="6">
        <f t="shared" si="64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4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4.9999999999997158E-2</v>
      </c>
      <c r="P1049" s="6">
        <f t="shared" si="64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1.4133333333333269</v>
      </c>
      <c r="P1050" s="6">
        <f t="shared" si="64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4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4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4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4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1</v>
      </c>
      <c r="P1055" s="6">
        <f t="shared" si="64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ref="P1056:P1119" si="68">IF(L1056=0,E1056, E1056/L1056)</f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8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8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8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8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8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1</v>
      </c>
      <c r="P1062" s="6">
        <f t="shared" si="68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8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95.477386934673362</v>
      </c>
      <c r="P1064" s="6">
        <f t="shared" si="68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8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</v>
      </c>
      <c r="P1066" s="6">
        <f t="shared" si="68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2.7000000000000028</v>
      </c>
      <c r="P1067" s="6">
        <f t="shared" si="68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3.3673333333333346</v>
      </c>
      <c r="P1068" s="6">
        <f t="shared" si="68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26</v>
      </c>
      <c r="P1069" s="6">
        <f t="shared" si="68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0.14999999999999147</v>
      </c>
      <c r="P1070" s="6">
        <f t="shared" si="68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38.636363636363633</v>
      </c>
      <c r="P1071" s="6">
        <f t="shared" si="68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0.70000000000000284</v>
      </c>
      <c r="P1072" s="6">
        <f t="shared" si="68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8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6.799999999999784E-2</v>
      </c>
      <c r="P1074" s="6">
        <f t="shared" si="68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1.3333333333333286</v>
      </c>
      <c r="P1075" s="6">
        <f t="shared" si="68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6.3092592592592638</v>
      </c>
      <c r="P1076" s="6">
        <f t="shared" si="68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4.5</v>
      </c>
      <c r="P1077" s="6">
        <f t="shared" si="68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62.765333333333331</v>
      </c>
      <c r="P1078" s="6">
        <f t="shared" si="68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29.376000000000005</v>
      </c>
      <c r="P1079" s="6">
        <f t="shared" si="68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7.5</v>
      </c>
      <c r="P1080" s="6">
        <f t="shared" si="68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2.6076923076923038</v>
      </c>
      <c r="P1081" s="6">
        <f t="shared" si="68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9.1049999999999898</v>
      </c>
      <c r="P1082" s="6">
        <f t="shared" si="68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1.7647058823527573E-2</v>
      </c>
      <c r="P1083" s="6">
        <f t="shared" si="68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0.56000000000000227</v>
      </c>
      <c r="P1084" s="6">
        <f t="shared" si="68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0.81999999999999318</v>
      </c>
      <c r="P1085" s="6">
        <f t="shared" si="68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8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3.4200000000000017</v>
      </c>
      <c r="P1087" s="6">
        <f t="shared" si="68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8.3333333333328596E-2</v>
      </c>
      <c r="P1088" s="6">
        <f t="shared" si="68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8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14.182977777777779</v>
      </c>
      <c r="P1090" s="6">
        <f t="shared" si="68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(E1091-D1091)/D1091*100+100</f>
        <v>7.826666666666668</v>
      </c>
      <c r="P1091" s="6">
        <f t="shared" si="68"/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3.8464497269018239E-2</v>
      </c>
      <c r="P1092" s="6">
        <f t="shared" si="68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12.5</v>
      </c>
      <c r="P1093" s="6">
        <f t="shared" si="68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1.0499999999999972</v>
      </c>
      <c r="P1094" s="6">
        <f t="shared" si="68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14.083333333333343</v>
      </c>
      <c r="P1095" s="6">
        <f t="shared" si="68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18.300055555555559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17.933333333333337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4.6999999999997044E-2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7.2119999999999891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0.5</v>
      </c>
      <c r="P1101" s="6">
        <f t="shared" si="68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</v>
      </c>
      <c r="P1102" s="6">
        <f t="shared" si="68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4.0999999999996817E-2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5.3125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1.6200000000000045</v>
      </c>
      <c r="P1105" s="6">
        <f t="shared" si="68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4.951666666666668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0.15899999999999181</v>
      </c>
      <c r="P1107" s="6">
        <f t="shared" si="68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41.25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68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2.9299999999999926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0.44999999999998863</v>
      </c>
      <c r="P1111" s="6">
        <f t="shared" si="68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0.51000000000000512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3.9999999999992042E-2</v>
      </c>
      <c r="P1113" s="6">
        <f t="shared" si="68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35.537409090909094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0.5</v>
      </c>
      <c r="P1115" s="6">
        <f t="shared" si="68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0.1666666666666714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0.13250000000000739</v>
      </c>
      <c r="P1117" s="6">
        <f t="shared" si="68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3.5704000000009728E-2</v>
      </c>
      <c r="P1118" s="6">
        <f t="shared" si="68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8.2999999999999972</v>
      </c>
      <c r="P1119" s="6">
        <f t="shared" si="68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2.4222222222222314</v>
      </c>
      <c r="P1120" s="6">
        <f t="shared" ref="P1120:P1183" si="72">IF(L1120=0,E1120, E1120/L1120)</f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0.2380952380952408</v>
      </c>
      <c r="P1121" s="6">
        <f t="shared" si="72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72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1.1600000000001387E-2</v>
      </c>
      <c r="P1123" s="6">
        <f t="shared" si="72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72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0.21999999999999886</v>
      </c>
      <c r="P1125" s="6">
        <f t="shared" si="72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0.47222222222221433</v>
      </c>
      <c r="P1126" s="6">
        <f t="shared" si="72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72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0.5</v>
      </c>
      <c r="P1128" s="6">
        <f t="shared" si="72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1.6714285714285637</v>
      </c>
      <c r="P1129" s="6">
        <f t="shared" si="72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9.9999999999994316E-2</v>
      </c>
      <c r="P1130" s="6">
        <f t="shared" si="72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0.10500000000000398</v>
      </c>
      <c r="P1131" s="6">
        <f t="shared" si="72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0.21999999999999886</v>
      </c>
      <c r="P1132" s="6">
        <f t="shared" si="72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72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14.38000000000001</v>
      </c>
      <c r="P1134" s="6">
        <f t="shared" si="72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0.6666666666666714</v>
      </c>
      <c r="P1135" s="6">
        <f t="shared" si="72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4.0000000000048885E-3</v>
      </c>
      <c r="P1136" s="6">
        <f t="shared" si="72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5</v>
      </c>
      <c r="P1137" s="6">
        <f t="shared" si="72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6.4439140811455786</v>
      </c>
      <c r="P1138" s="6">
        <f t="shared" si="72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39.5</v>
      </c>
      <c r="P1139" s="6">
        <f t="shared" si="72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0.3571428571428612</v>
      </c>
      <c r="P1140" s="6">
        <f t="shared" si="72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6.25E-2</v>
      </c>
      <c r="P1141" s="6">
        <f t="shared" si="72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72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72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72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0.41333333333332689</v>
      </c>
      <c r="P1145" s="6">
        <f t="shared" si="72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72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0.125</v>
      </c>
      <c r="P1147" s="6">
        <f t="shared" si="72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8.8333333333333428</v>
      </c>
      <c r="P1148" s="6">
        <f t="shared" si="72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si="72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0.48666666666666458</v>
      </c>
      <c r="P1150" s="6">
        <f t="shared" si="72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0.14999999999999147</v>
      </c>
      <c r="P1151" s="6">
        <f t="shared" si="72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10.079999999999998</v>
      </c>
      <c r="P1152" s="6">
        <f t="shared" si="72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2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5.6937499999999943</v>
      </c>
      <c r="P1154" s="6">
        <f t="shared" si="72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(E1155-D1155)/D1155*100+100</f>
        <v>0.625</v>
      </c>
      <c r="P1155" s="6">
        <f t="shared" si="72"/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0.75199999999999534</v>
      </c>
      <c r="P1157" s="6">
        <f t="shared" si="72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2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1.5100000000000051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0.46666666666666856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2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3.8499999999999943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2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5.8333333333337123E-2</v>
      </c>
      <c r="P1164" s="6">
        <f t="shared" si="72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2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2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20.704999999999998</v>
      </c>
      <c r="P1167" s="6">
        <f t="shared" si="72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19.14</v>
      </c>
      <c r="P1168" s="6">
        <f t="shared" si="72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1.6316666666666606</v>
      </c>
      <c r="P1169" s="6">
        <f t="shared" si="72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5.6666666666666572</v>
      </c>
      <c r="P1170" s="6">
        <f t="shared" si="72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0.17000000000000171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0.40000000000000568</v>
      </c>
      <c r="P1172" s="6">
        <f t="shared" si="72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9.9999999999994316E-2</v>
      </c>
      <c r="P1173" s="6">
        <f t="shared" si="72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2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2.4000000000000909E-2</v>
      </c>
      <c r="P1175" s="6">
        <f t="shared" si="72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5.9066666666666663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2.9249999999999972</v>
      </c>
      <c r="P1177" s="6">
        <f t="shared" si="72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5.7142857142906678E-3</v>
      </c>
      <c r="P1178" s="6">
        <f t="shared" si="72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2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6.6666666666606034E-3</v>
      </c>
      <c r="P1180" s="6">
        <f t="shared" si="72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5.3333333333333286</v>
      </c>
      <c r="P1181" s="6">
        <f t="shared" si="72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11.75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7.9999999999955662E-3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4.2000000000000028</v>
      </c>
      <c r="P1184" s="6">
        <f t="shared" ref="P1184:P1247" si="76">IF(L1184=0,E1184, E1184/L1184)</f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4</v>
      </c>
      <c r="P1185" s="6">
        <f t="shared" si="76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104.93636363636364</v>
      </c>
      <c r="P1186" s="6">
        <f t="shared" si="76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105.44</v>
      </c>
      <c r="P1187" s="6">
        <f t="shared" si="76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106.73333333333333</v>
      </c>
      <c r="P1188" s="6">
        <f t="shared" si="76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104.12571428571428</v>
      </c>
      <c r="P1189" s="6">
        <f t="shared" si="76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160.55000000000001</v>
      </c>
      <c r="P1190" s="6">
        <f t="shared" si="76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107.77777777777777</v>
      </c>
      <c r="P1191" s="6">
        <f t="shared" si="76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135</v>
      </c>
      <c r="P1192" s="6">
        <f t="shared" si="76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109.07407407407408</v>
      </c>
      <c r="P1193" s="6">
        <f t="shared" si="76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290</v>
      </c>
      <c r="P1194" s="6">
        <f t="shared" si="76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103.95714285714286</v>
      </c>
      <c r="P1195" s="6">
        <f t="shared" si="76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322.24</v>
      </c>
      <c r="P1196" s="6">
        <f t="shared" si="76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135</v>
      </c>
      <c r="P1197" s="6">
        <f t="shared" si="76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269.91034482758619</v>
      </c>
      <c r="P1198" s="6">
        <f t="shared" si="76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253.29333333333332</v>
      </c>
      <c r="P1199" s="6">
        <f t="shared" si="76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260.60000000000002</v>
      </c>
      <c r="P1200" s="6">
        <f t="shared" si="76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101.31677953348382</v>
      </c>
      <c r="P1201" s="6">
        <f t="shared" si="76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125.60416666666667</v>
      </c>
      <c r="P1202" s="6">
        <f t="shared" si="76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102.43783333333334</v>
      </c>
      <c r="P1203" s="6">
        <f t="shared" si="76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199.244</v>
      </c>
      <c r="P1204" s="6">
        <f t="shared" si="76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102.45398773006136</v>
      </c>
      <c r="P1205" s="6">
        <f t="shared" si="76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102.94615384615385</v>
      </c>
      <c r="P1206" s="6">
        <f t="shared" si="76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100.86153846153846</v>
      </c>
      <c r="P1207" s="6">
        <f t="shared" si="76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115</v>
      </c>
      <c r="P1208" s="6">
        <f t="shared" si="76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104.16766467065868</v>
      </c>
      <c r="P1209" s="6">
        <f t="shared" si="76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155.30000000000001</v>
      </c>
      <c r="P1210" s="6">
        <f t="shared" si="76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106</v>
      </c>
      <c r="P1211" s="6">
        <f t="shared" si="76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254.315</v>
      </c>
      <c r="P1212" s="6">
        <f t="shared" si="76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101.1</v>
      </c>
      <c r="P1213" s="6">
        <f t="shared" si="76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129.04</v>
      </c>
      <c r="P1214" s="6">
        <f t="shared" si="76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102.23076923076923</v>
      </c>
      <c r="P1215" s="6">
        <f t="shared" si="76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131.80000000000001</v>
      </c>
      <c r="P1216" s="6">
        <f t="shared" si="76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786.0802000000001</v>
      </c>
      <c r="P1217" s="6">
        <f t="shared" si="76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145.69999999999999</v>
      </c>
      <c r="P1218" s="6">
        <f t="shared" si="76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(E1219-D1219)/D1219*100+100</f>
        <v>102.6</v>
      </c>
      <c r="P1219" s="6">
        <f t="shared" si="76"/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172.27777777777777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159.16819571865443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103.76666666666667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111.40954545454547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280.375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112.10606060606061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7.0666666666666629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4.4000000000000057</v>
      </c>
      <c r="P1227" s="6">
        <f t="shared" si="76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3.8739999999999952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6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29.299999999999997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0.90909090909090651</v>
      </c>
      <c r="P1231" s="6">
        <f t="shared" si="76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6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6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0.79999999999999716</v>
      </c>
      <c r="P1234" s="6">
        <f t="shared" si="76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11.599999999999994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6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2.7873639500929102</v>
      </c>
      <c r="P1237" s="6">
        <f t="shared" si="76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6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6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17.800000000000011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6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3.0124999999999886</v>
      </c>
      <c r="P1242" s="6">
        <f t="shared" si="76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50.74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0.54884742041711831</v>
      </c>
      <c r="P1244" s="6">
        <f t="shared" si="76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14.091666666666669</v>
      </c>
      <c r="P1245" s="6">
        <f t="shared" si="76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103.8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120.25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117</v>
      </c>
      <c r="P1248" s="6">
        <f t="shared" ref="P1248:P1311" si="80">IF(L1248=0,E1248, E1248/L1248)</f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122.14285714285714</v>
      </c>
      <c r="P1249" s="6">
        <f t="shared" si="80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151.63999999999999</v>
      </c>
      <c r="P1250" s="6">
        <f t="shared" si="80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104.44</v>
      </c>
      <c r="P1251" s="6">
        <f t="shared" si="80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200.15333333333334</v>
      </c>
      <c r="P1252" s="6">
        <f t="shared" si="80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101.8</v>
      </c>
      <c r="P1253" s="6">
        <f t="shared" si="80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137.65714285714284</v>
      </c>
      <c r="P1254" s="6">
        <f t="shared" si="80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303833.2</v>
      </c>
      <c r="P1255" s="6">
        <f t="shared" si="80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198.85074626865674</v>
      </c>
      <c r="P1256" s="6">
        <f t="shared" si="80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202.36666666666667</v>
      </c>
      <c r="P1257" s="6">
        <f t="shared" si="80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117.96376666666666</v>
      </c>
      <c r="P1258" s="6">
        <f t="shared" si="80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294.72727272727275</v>
      </c>
      <c r="P1259" s="6">
        <f t="shared" si="80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213.14633333333336</v>
      </c>
      <c r="P1260" s="6">
        <f t="shared" si="80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104.24</v>
      </c>
      <c r="P1261" s="6">
        <f t="shared" si="80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113.66666666666667</v>
      </c>
      <c r="P1262" s="6">
        <f t="shared" si="80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101.25</v>
      </c>
      <c r="P1263" s="6">
        <f t="shared" si="80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125.41538461538462</v>
      </c>
      <c r="P1264" s="6">
        <f t="shared" si="80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119</v>
      </c>
      <c r="P1265" s="6">
        <f t="shared" si="80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166.46153846153845</v>
      </c>
      <c r="P1266" s="6">
        <f t="shared" si="80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119.14771428571429</v>
      </c>
      <c r="P1267" s="6">
        <f t="shared" si="80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100.47368421052632</v>
      </c>
      <c r="P1268" s="6">
        <f t="shared" si="80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101.8</v>
      </c>
      <c r="P1269" s="6">
        <f t="shared" si="80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116.66666666666666</v>
      </c>
      <c r="P1270" s="6">
        <f t="shared" si="80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108.64893617021276</v>
      </c>
      <c r="P1271" s="6">
        <f t="shared" si="80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114.72</v>
      </c>
      <c r="P1272" s="6">
        <f t="shared" si="80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101.8</v>
      </c>
      <c r="P1273" s="6">
        <f t="shared" si="80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106</v>
      </c>
      <c r="P1274" s="6">
        <f t="shared" si="80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103.5</v>
      </c>
      <c r="P1275" s="6">
        <f t="shared" si="80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154.97535999999997</v>
      </c>
      <c r="P1276" s="6">
        <f t="shared" si="80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162.14066666666665</v>
      </c>
      <c r="P1277" s="6">
        <f t="shared" si="80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104.42100000000001</v>
      </c>
      <c r="P1278" s="6">
        <f t="shared" si="80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106.12433333333333</v>
      </c>
      <c r="P1279" s="6">
        <f t="shared" si="80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154.93846153846152</v>
      </c>
      <c r="P1280" s="6">
        <f t="shared" si="80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110.77157238734421</v>
      </c>
      <c r="P1281" s="6">
        <f t="shared" si="80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110.91186666666665</v>
      </c>
      <c r="P1282" s="6">
        <f t="shared" si="80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(E1283-D1283)/D1283*100+100</f>
        <v>110.71428571428571</v>
      </c>
      <c r="P1283" s="6">
        <f t="shared" si="80"/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123.61333333333333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211.05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101.65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108.33333333333333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242</v>
      </c>
      <c r="P1289" s="6">
        <f t="shared" si="80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100.45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125.06666666666666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108.57142857142857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145.69999999999999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110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102.23333333333333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101.96</v>
      </c>
      <c r="P1297" s="6">
        <f t="shared" si="80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141.1764705882353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109.52500000000001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104.65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124</v>
      </c>
      <c r="P1301" s="6">
        <f t="shared" si="80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135</v>
      </c>
      <c r="P1302" s="6">
        <f t="shared" si="80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102.75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100</v>
      </c>
      <c r="P1304" s="6">
        <f t="shared" si="80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130.26085714285713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39.627500000000005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25.976666666666674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65.24636363636364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11.513999999999996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11.36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111.99130434782609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15.5</v>
      </c>
      <c r="P1312" s="6">
        <f t="shared" ref="P1312:P1375" si="84">IF(L1312=0,E1312, E1312/L1312)</f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32.028000000000006</v>
      </c>
      <c r="P1313" s="6">
        <f t="shared" si="84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0.60869565217392108</v>
      </c>
      <c r="P1314" s="6">
        <f t="shared" si="84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31.115000000000009</v>
      </c>
      <c r="P1315" s="6">
        <f t="shared" si="84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1.1266666666666652</v>
      </c>
      <c r="P1316" s="6">
        <f t="shared" si="84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40.403999999999996</v>
      </c>
      <c r="P1317" s="6">
        <f t="shared" si="84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1.3333333333349628E-3</v>
      </c>
      <c r="P1318" s="6">
        <f t="shared" si="84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5.7335000000000065</v>
      </c>
      <c r="P1319" s="6">
        <f t="shared" si="84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15.325000000000003</v>
      </c>
      <c r="P1320" s="6">
        <f t="shared" si="84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15.103448275862064</v>
      </c>
      <c r="P1321" s="6">
        <f t="shared" si="84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0.50300000000000011</v>
      </c>
      <c r="P1322" s="6">
        <f t="shared" si="84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1.3028138528138555</v>
      </c>
      <c r="P1323" s="6">
        <f t="shared" si="84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0.30285714285713539</v>
      </c>
      <c r="P1324" s="6">
        <f t="shared" si="84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8.8799999999999955</v>
      </c>
      <c r="P1325" s="6">
        <f t="shared" si="84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9.8400000000000034</v>
      </c>
      <c r="P1326" s="6">
        <f t="shared" si="84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2.4299999999999926</v>
      </c>
      <c r="P1327" s="6">
        <f t="shared" si="84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1.1299999999999955</v>
      </c>
      <c r="P1328" s="6">
        <f t="shared" si="84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3.5520833333333286</v>
      </c>
      <c r="P1329" s="6">
        <f t="shared" si="84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2.3306666666666729</v>
      </c>
      <c r="P1330" s="6">
        <f t="shared" si="84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0.81599999999998829</v>
      </c>
      <c r="P1331" s="6">
        <f t="shared" si="84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22.494285714285709</v>
      </c>
      <c r="P1332" s="6">
        <f t="shared" si="84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1.3667999999999978</v>
      </c>
      <c r="P1333" s="6">
        <f t="shared" si="84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4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4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10.754135338345861</v>
      </c>
      <c r="P1336" s="6">
        <f t="shared" si="84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19.760000000000005</v>
      </c>
      <c r="P1337" s="6">
        <f t="shared" si="84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84.947000000000003</v>
      </c>
      <c r="P1338" s="6">
        <f t="shared" si="84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49.382000000000005</v>
      </c>
      <c r="P1339" s="6">
        <f t="shared" si="84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3.3033333333333417</v>
      </c>
      <c r="P1340" s="6">
        <f t="shared" si="84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6.6340000000000003</v>
      </c>
      <c r="P1341" s="6">
        <f t="shared" si="84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4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70.36</v>
      </c>
      <c r="P1343" s="6">
        <f t="shared" si="84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0.20000000000000284</v>
      </c>
      <c r="P1344" s="6">
        <f t="shared" si="84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102.298</v>
      </c>
      <c r="P1345" s="6">
        <f t="shared" si="84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377.73333333333335</v>
      </c>
      <c r="P1346" s="6">
        <f t="shared" si="84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(E1347-D1347)/D1347*100+100</f>
        <v>125</v>
      </c>
      <c r="P1347" s="6">
        <f t="shared" si="84"/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147.32653061224491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102.2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101.87234042553192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204.2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104.05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101.265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136.13999999999999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133.6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130.25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122.68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182.81058823529412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125.3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111.66666666666667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115.75757575757575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173.2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125.98333333333333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109.1</v>
      </c>
      <c r="P1364" s="6">
        <f t="shared" si="84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100</v>
      </c>
      <c r="P1365" s="6">
        <f t="shared" si="84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118.64285714285714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100.26666666666667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126.48920000000001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114.26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110.7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105.34805315203954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103.66666666666667</v>
      </c>
      <c r="P1372" s="6">
        <f t="shared" si="84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107.08672667523932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124</v>
      </c>
      <c r="P1374" s="6">
        <f t="shared" si="84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105.01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189.46666666666667</v>
      </c>
      <c r="P1376" s="6">
        <f t="shared" ref="P1376:P1439" si="88">IF(L1376=0,E1376, E1376/L1376)</f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171.32499999999999</v>
      </c>
      <c r="P1377" s="6">
        <f t="shared" si="88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252.48648648648648</v>
      </c>
      <c r="P1378" s="6">
        <f t="shared" si="88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116.15384615384616</v>
      </c>
      <c r="P1379" s="6">
        <f t="shared" si="88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203.35000000000002</v>
      </c>
      <c r="P1380" s="6">
        <f t="shared" si="88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111.6</v>
      </c>
      <c r="P1381" s="6">
        <f t="shared" si="88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424</v>
      </c>
      <c r="P1382" s="6">
        <f t="shared" si="88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107.1</v>
      </c>
      <c r="P1383" s="6">
        <f t="shared" si="88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104.3625</v>
      </c>
      <c r="P1384" s="6">
        <f t="shared" si="88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212.40909090909091</v>
      </c>
      <c r="P1385" s="6">
        <f t="shared" si="88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124.08571428571429</v>
      </c>
      <c r="P1386" s="6">
        <f t="shared" si="88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110.406125</v>
      </c>
      <c r="P1387" s="6">
        <f t="shared" si="88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218.75</v>
      </c>
      <c r="P1388" s="6">
        <f t="shared" si="88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136.625</v>
      </c>
      <c r="P1389" s="6">
        <f t="shared" si="88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134.8074</v>
      </c>
      <c r="P1390" s="6">
        <f t="shared" si="88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145.4</v>
      </c>
      <c r="P1391" s="6">
        <f t="shared" si="88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109.10714285714286</v>
      </c>
      <c r="P1392" s="6">
        <f t="shared" si="88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110.2</v>
      </c>
      <c r="P1393" s="6">
        <f t="shared" si="88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113.64</v>
      </c>
      <c r="P1394" s="6">
        <f t="shared" si="88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102.35</v>
      </c>
      <c r="P1395" s="6">
        <f t="shared" si="88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122.13333333333333</v>
      </c>
      <c r="P1396" s="6">
        <f t="shared" si="88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111.88571428571429</v>
      </c>
      <c r="P1397" s="6">
        <f t="shared" si="88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107.3</v>
      </c>
      <c r="P1398" s="6">
        <f t="shared" si="88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113.85</v>
      </c>
      <c r="P1399" s="6">
        <f t="shared" si="88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109.68181818181819</v>
      </c>
      <c r="P1400" s="6">
        <f t="shared" si="88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126.14444444444445</v>
      </c>
      <c r="P1401" s="6">
        <f t="shared" si="88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167.42857142857144</v>
      </c>
      <c r="P1402" s="6">
        <f t="shared" si="88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496.52</v>
      </c>
      <c r="P1403" s="6">
        <f t="shared" si="88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109.16</v>
      </c>
      <c r="P1404" s="6">
        <f t="shared" si="88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102.575</v>
      </c>
      <c r="P1405" s="6">
        <f t="shared" si="88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1.6620689655172356</v>
      </c>
      <c r="P1406" s="6">
        <f t="shared" si="88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0.42000000000000171</v>
      </c>
      <c r="P1407" s="6">
        <f t="shared" si="88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0.125</v>
      </c>
      <c r="P1408" s="6">
        <f t="shared" si="88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0.5</v>
      </c>
      <c r="P1409" s="6">
        <f t="shared" si="88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7.1999999999999886</v>
      </c>
      <c r="P1410" s="6">
        <f t="shared" si="88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(E1411-D1411)/D1411*100+100</f>
        <v>0</v>
      </c>
      <c r="P1411" s="6">
        <f t="shared" si="88"/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1.6666666666665719E-2</v>
      </c>
      <c r="P1412" s="6">
        <f t="shared" si="88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0.23333333333333428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4.5714285714285694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5</v>
      </c>
      <c r="P1415" s="6">
        <f t="shared" si="88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0.20000000000000284</v>
      </c>
      <c r="P1416" s="6">
        <f t="shared" si="88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18.181818181818173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88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1.2222222222222285</v>
      </c>
      <c r="P1419" s="6">
        <f t="shared" si="88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0.20000000000000284</v>
      </c>
      <c r="P1420" s="6">
        <f t="shared" si="88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7.0634920634920633</v>
      </c>
      <c r="P1421" s="6">
        <f t="shared" si="88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2.7272727272727195</v>
      </c>
      <c r="P1422" s="6">
        <f t="shared" si="88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9.9999999999994316E-2</v>
      </c>
      <c r="P1423" s="6">
        <f t="shared" si="88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0.1039999999999992</v>
      </c>
      <c r="P1424" s="6">
        <f t="shared" si="88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0.3333333333333286</v>
      </c>
      <c r="P1425" s="6">
        <f t="shared" si="88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20.36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88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88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8.3799999999999955</v>
      </c>
      <c r="P1429" s="6">
        <f t="shared" si="88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4.5</v>
      </c>
      <c r="P1430" s="6">
        <f t="shared" si="88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88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8.0600000000000023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31.947058823529417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88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6.7083333333333428</v>
      </c>
      <c r="P1435" s="6">
        <f t="shared" si="88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9.9878048780487774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9.9999999999994316E-2</v>
      </c>
      <c r="P1437" s="6">
        <f t="shared" si="88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0.77000000000001023</v>
      </c>
      <c r="P1438" s="6">
        <f t="shared" si="88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26.900000000000006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3</v>
      </c>
      <c r="P1440" s="6">
        <f t="shared" ref="P1440:P1503" si="92">IF(L1440=0,E1440, E1440/L1440)</f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6.6055045871559628</v>
      </c>
      <c r="P1441" s="6">
        <f t="shared" si="92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7.6923076923094413E-3</v>
      </c>
      <c r="P1442" s="6">
        <f t="shared" si="92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</v>
      </c>
      <c r="P1443" s="6">
        <f t="shared" si="92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92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92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92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92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92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1.5000000000000568E-2</v>
      </c>
      <c r="P1449" s="6">
        <f t="shared" si="92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92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92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9.9999999999056399E-4</v>
      </c>
      <c r="P1452" s="6">
        <f t="shared" si="92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1.0554089709756909E-2</v>
      </c>
      <c r="P1453" s="6">
        <f t="shared" si="92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92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92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0.8571428571428612</v>
      </c>
      <c r="P1456" s="6">
        <f t="shared" si="92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10.5</v>
      </c>
      <c r="P1457" s="6">
        <f t="shared" si="92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2.9000000000000057</v>
      </c>
      <c r="P1458" s="6">
        <f t="shared" si="92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92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92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92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92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101.24460000000001</v>
      </c>
      <c r="P1463" s="6">
        <f t="shared" si="92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108.5175</v>
      </c>
      <c r="P1464" s="6">
        <f t="shared" si="92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147.66666666666669</v>
      </c>
      <c r="P1465" s="6">
        <f t="shared" si="92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163.19999999999999</v>
      </c>
      <c r="P1466" s="6">
        <f t="shared" si="92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456.41450000000003</v>
      </c>
      <c r="P1467" s="6">
        <f t="shared" si="92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107.87731249999999</v>
      </c>
      <c r="P1468" s="6">
        <f t="shared" si="92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115.08</v>
      </c>
      <c r="P1469" s="6">
        <f t="shared" si="92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102.36842105263158</v>
      </c>
      <c r="P1470" s="6">
        <f t="shared" si="92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108.42485875706214</v>
      </c>
      <c r="P1471" s="6">
        <f t="shared" si="92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125.13333333333334</v>
      </c>
      <c r="P1472" s="6">
        <f t="shared" si="92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103.840625</v>
      </c>
      <c r="P1473" s="6">
        <f t="shared" si="92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138.70400000000001</v>
      </c>
      <c r="P1474" s="6">
        <f t="shared" si="92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(E1475-D1475)/D1475*100+100</f>
        <v>120.51600000000001</v>
      </c>
      <c r="P1475" s="6">
        <f t="shared" si="92"/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112.26666666666667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188.66966666666667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661.55466666666666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111.31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1181.6142199999999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137.375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117.04039999999999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2.1000000000000085</v>
      </c>
      <c r="P1483" s="6">
        <f t="shared" si="92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9.9999999999994316E-2</v>
      </c>
      <c r="P1484" s="6">
        <f t="shared" si="92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0.7142857142857082</v>
      </c>
      <c r="P1485" s="6">
        <f t="shared" si="92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2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2.2388059701492438</v>
      </c>
      <c r="P1487" s="6">
        <f t="shared" si="92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0.23999999999999488</v>
      </c>
      <c r="P1488" s="6">
        <f t="shared" si="92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2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2.4000000000000057</v>
      </c>
      <c r="P1490" s="6">
        <f t="shared" si="92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2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30.862068965517238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8.3333333333333428</v>
      </c>
      <c r="P1493" s="6">
        <f t="shared" si="92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0.75</v>
      </c>
      <c r="P1494" s="6">
        <f t="shared" si="92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2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8.8999999999999915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2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2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6.6666666666606034E-3</v>
      </c>
      <c r="P1499" s="6">
        <f t="shared" si="92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1.9000000000000057</v>
      </c>
      <c r="P1500" s="6">
        <f t="shared" si="92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0.25</v>
      </c>
      <c r="P1501" s="6">
        <f t="shared" si="92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25.035714285714278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166.33076923076922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101.44545454545454</v>
      </c>
      <c r="P1504" s="6">
        <f t="shared" ref="P1504:P1567" si="96">IF(L1504=0,E1504, E1504/L1504)</f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107.89146666666666</v>
      </c>
      <c r="P1505" s="6">
        <f t="shared" si="96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277.93846153846152</v>
      </c>
      <c r="P1506" s="6">
        <f t="shared" si="96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103.58125</v>
      </c>
      <c r="P1507" s="6">
        <f t="shared" si="96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111.4</v>
      </c>
      <c r="P1508" s="6">
        <f t="shared" si="96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215</v>
      </c>
      <c r="P1509" s="6">
        <f t="shared" si="96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110.76216216216216</v>
      </c>
      <c r="P1510" s="6">
        <f t="shared" si="96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123.64125714285714</v>
      </c>
      <c r="P1511" s="6">
        <f t="shared" si="96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101.035</v>
      </c>
      <c r="P1512" s="6">
        <f t="shared" si="96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111.79285714285714</v>
      </c>
      <c r="P1513" s="6">
        <f t="shared" si="96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558.7714285714286</v>
      </c>
      <c r="P1514" s="6">
        <f t="shared" si="96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150.01875000000001</v>
      </c>
      <c r="P1515" s="6">
        <f t="shared" si="96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106.476</v>
      </c>
      <c r="P1516" s="6">
        <f t="shared" si="96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157.18899999999999</v>
      </c>
      <c r="P1517" s="6">
        <f t="shared" si="96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108.65882352941176</v>
      </c>
      <c r="P1518" s="6">
        <f t="shared" si="96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161.98000000000002</v>
      </c>
      <c r="P1519" s="6">
        <f t="shared" si="96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205.36666666666667</v>
      </c>
      <c r="P1520" s="6">
        <f t="shared" si="96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103.36388888888889</v>
      </c>
      <c r="P1521" s="6">
        <f t="shared" si="96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103.47222222222223</v>
      </c>
      <c r="P1522" s="6">
        <f t="shared" si="96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106.81333333333333</v>
      </c>
      <c r="P1523" s="6">
        <f t="shared" si="96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138.96574712643678</v>
      </c>
      <c r="P1524" s="6">
        <f t="shared" si="96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124.84324324324325</v>
      </c>
      <c r="P1525" s="6">
        <f t="shared" si="96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207</v>
      </c>
      <c r="P1526" s="6">
        <f t="shared" si="96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174.0057692307692</v>
      </c>
      <c r="P1527" s="6">
        <f t="shared" si="96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120.32608695652173</v>
      </c>
      <c r="P1528" s="6">
        <f t="shared" si="96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110.44428571428571</v>
      </c>
      <c r="P1529" s="6">
        <f t="shared" si="96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281.56666666666666</v>
      </c>
      <c r="P1530" s="6">
        <f t="shared" si="96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100.67894736842105</v>
      </c>
      <c r="P1531" s="6">
        <f t="shared" si="96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134.8257142857143</v>
      </c>
      <c r="P1532" s="6">
        <f t="shared" si="96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175.95744680851064</v>
      </c>
      <c r="P1533" s="6">
        <f t="shared" si="96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484.02</v>
      </c>
      <c r="P1534" s="6">
        <f t="shared" si="96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145.13999999999999</v>
      </c>
      <c r="P1535" s="6">
        <f t="shared" si="96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417.73333333333335</v>
      </c>
      <c r="P1536" s="6">
        <f t="shared" si="96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132.42500000000001</v>
      </c>
      <c r="P1537" s="6">
        <f t="shared" si="96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250.30841666666666</v>
      </c>
      <c r="P1538" s="6">
        <f t="shared" si="96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(E1539-D1539)/D1539*100+100</f>
        <v>179.9</v>
      </c>
      <c r="P1539" s="6">
        <f t="shared" si="96"/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102.62857142857143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135.98610000000002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117.86666666666667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3.3333333333331439E-2</v>
      </c>
      <c r="P1543" s="6">
        <f t="shared" si="96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4</v>
      </c>
      <c r="P1544" s="6">
        <f t="shared" si="96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0.44444444444444287</v>
      </c>
      <c r="P1545" s="6">
        <f t="shared" si="96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6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3.3333333333331439E-2</v>
      </c>
      <c r="P1547" s="6">
        <f t="shared" si="96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28.900000000000006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6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8.5714285714285694</v>
      </c>
      <c r="P1550" s="6">
        <f t="shared" si="96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13.466666666666669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6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49.186046511627914</v>
      </c>
      <c r="P1554" s="6">
        <f t="shared" si="96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6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6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6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45.13333333333334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4</v>
      </c>
      <c r="P1559" s="6">
        <f t="shared" si="96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4.6666666666666572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0.3333333333333286</v>
      </c>
      <c r="P1561" s="6">
        <f t="shared" si="96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3.7599999999999909</v>
      </c>
      <c r="P1562" s="6">
        <f t="shared" si="96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0.67000000000000171</v>
      </c>
      <c r="P1563" s="6">
        <f t="shared" si="96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6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1.4166666666666714</v>
      </c>
      <c r="P1565" s="6">
        <f t="shared" si="96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9.9999999999994316E-2</v>
      </c>
      <c r="P1566" s="6">
        <f t="shared" si="96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</v>
      </c>
      <c r="P1567" s="6">
        <f t="shared" si="96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21.25</v>
      </c>
      <c r="P1568" s="6">
        <f t="shared" ref="P1568:P1631" si="100">IF(L1568=0,E1568, E1568/L1568)</f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4.1176470588235219</v>
      </c>
      <c r="P1569" s="6">
        <f t="shared" si="100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13.64</v>
      </c>
      <c r="P1570" s="6">
        <f t="shared" si="100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100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41.400000000000006</v>
      </c>
      <c r="P1572" s="6">
        <f t="shared" si="100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0.66115702479339689</v>
      </c>
      <c r="P1573" s="6">
        <f t="shared" si="100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5</v>
      </c>
      <c r="P1574" s="6">
        <f t="shared" si="100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2.4777777777777743</v>
      </c>
      <c r="P1575" s="6">
        <f t="shared" si="100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5.0600000000000023</v>
      </c>
      <c r="P1576" s="6">
        <f t="shared" si="100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22.909999999999997</v>
      </c>
      <c r="P1577" s="6">
        <f t="shared" si="100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13</v>
      </c>
      <c r="P1578" s="6">
        <f t="shared" si="100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0.54999999999999716</v>
      </c>
      <c r="P1579" s="6">
        <f t="shared" si="100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10.806536636794945</v>
      </c>
      <c r="P1580" s="6">
        <f t="shared" si="100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0.84008400840083652</v>
      </c>
      <c r="P1581" s="6">
        <f t="shared" si="100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100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0.5</v>
      </c>
      <c r="P1583" s="6">
        <f t="shared" si="100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9.2999999999999972</v>
      </c>
      <c r="P1584" s="6">
        <f t="shared" si="100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7.5000000000002842E-2</v>
      </c>
      <c r="P1585" s="6">
        <f t="shared" si="100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100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79</v>
      </c>
      <c r="P1587" s="6">
        <f t="shared" si="100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100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1.3333333333335418E-2</v>
      </c>
      <c r="P1589" s="6">
        <f t="shared" si="100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100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100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1.7000000000000028</v>
      </c>
      <c r="P1592" s="6">
        <f t="shared" si="100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29.228571428571428</v>
      </c>
      <c r="P1593" s="6">
        <f t="shared" si="100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100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1.3636363636365445E-2</v>
      </c>
      <c r="P1595" s="6">
        <f t="shared" si="100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20.5</v>
      </c>
      <c r="P1596" s="6">
        <f t="shared" si="100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0.28000000000000114</v>
      </c>
      <c r="P1597" s="6">
        <f t="shared" si="100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2.3076923076923066</v>
      </c>
      <c r="P1598" s="6">
        <f t="shared" si="100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100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0.125</v>
      </c>
      <c r="P1600" s="6">
        <f t="shared" si="100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100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7.3400000000000034</v>
      </c>
      <c r="P1602" s="6">
        <f t="shared" si="100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(E1603-D1603)/D1603*100+100</f>
        <v>108.2492</v>
      </c>
      <c r="P1603" s="6">
        <f t="shared" si="100"/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100.16666666666667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100.033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122.10714285714286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100.69333333333334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101.004125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145.11000000000001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101.25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118.33333333333333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271.85000000000002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125.125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110</v>
      </c>
      <c r="P1614" s="6">
        <f t="shared" si="100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101.5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102.7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114.125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104.2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145.85714285714286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105.06666666666666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133.33333333333331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113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121.2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101.72463768115942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101.06666666666666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118</v>
      </c>
      <c r="P1626" s="6">
        <f t="shared" si="100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155.33333333333334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101.1875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100.925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103.66666666666667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265.25</v>
      </c>
      <c r="P1632" s="6">
        <f t="shared" ref="P1632:P1695" si="104">IF(L1632=0,E1632, E1632/L1632)</f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155.91</v>
      </c>
      <c r="P1633" s="6">
        <f t="shared" si="104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101.625</v>
      </c>
      <c r="P1634" s="6">
        <f t="shared" si="104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100</v>
      </c>
      <c r="P1635" s="6">
        <f t="shared" si="104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100.5</v>
      </c>
      <c r="P1636" s="6">
        <f t="shared" si="104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125.3</v>
      </c>
      <c r="P1637" s="6">
        <f t="shared" si="104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103.55555555555556</v>
      </c>
      <c r="P1638" s="6">
        <f t="shared" si="104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103.8</v>
      </c>
      <c r="P1639" s="6">
        <f t="shared" si="104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105</v>
      </c>
      <c r="P1640" s="6">
        <f t="shared" si="104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100</v>
      </c>
      <c r="P1641" s="6">
        <f t="shared" si="104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169.86</v>
      </c>
      <c r="P1642" s="6">
        <f t="shared" si="104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101.4</v>
      </c>
      <c r="P1643" s="6">
        <f t="shared" si="104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100</v>
      </c>
      <c r="P1644" s="6">
        <f t="shared" si="104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124.7</v>
      </c>
      <c r="P1645" s="6">
        <f t="shared" si="104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109.5</v>
      </c>
      <c r="P1646" s="6">
        <f t="shared" si="104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110.8</v>
      </c>
      <c r="P1647" s="6">
        <f t="shared" si="104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110.2</v>
      </c>
      <c r="P1648" s="6">
        <f t="shared" si="104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104.72</v>
      </c>
      <c r="P1649" s="6">
        <f t="shared" si="104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125.26086956521739</v>
      </c>
      <c r="P1650" s="6">
        <f t="shared" si="104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100.58763157894737</v>
      </c>
      <c r="P1651" s="6">
        <f t="shared" si="104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141.55000000000001</v>
      </c>
      <c r="P1652" s="6">
        <f t="shared" si="104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100.75</v>
      </c>
      <c r="P1653" s="6">
        <f t="shared" si="104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100.66666666666667</v>
      </c>
      <c r="P1654" s="6">
        <f t="shared" si="104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174.2304</v>
      </c>
      <c r="P1655" s="6">
        <f t="shared" si="104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119.90909090909091</v>
      </c>
      <c r="P1656" s="6">
        <f t="shared" si="104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142.86666666666667</v>
      </c>
      <c r="P1657" s="6">
        <f t="shared" si="104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100.33493333333332</v>
      </c>
      <c r="P1658" s="6">
        <f t="shared" si="104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104.93380000000001</v>
      </c>
      <c r="P1659" s="6">
        <f t="shared" si="104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132.23333333333335</v>
      </c>
      <c r="P1660" s="6">
        <f t="shared" si="104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112.8</v>
      </c>
      <c r="P1661" s="6">
        <f t="shared" si="104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1253.75</v>
      </c>
      <c r="P1662" s="6">
        <f t="shared" si="104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102.50632911392405</v>
      </c>
      <c r="P1663" s="6">
        <f t="shared" si="104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102.6375</v>
      </c>
      <c r="P1664" s="6">
        <f t="shared" si="104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108</v>
      </c>
      <c r="P1665" s="6">
        <f t="shared" si="104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122.40879999999999</v>
      </c>
      <c r="P1666" s="6">
        <f t="shared" si="104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(E1667-D1667)/D1667*100+100</f>
        <v>119.45714285714286</v>
      </c>
      <c r="P1667" s="6">
        <f t="shared" si="104"/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160.88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126.85294117647059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102.6375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139.75</v>
      </c>
      <c r="P1671" s="6">
        <f t="shared" si="104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102.6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100.6735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112.94117647058823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128.0952380952381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201.7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137.416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115.33333333333333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111.66666666666667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118.4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175</v>
      </c>
      <c r="P1681" s="6">
        <f t="shared" si="104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117.5</v>
      </c>
      <c r="P1682" s="6">
        <f t="shared" si="104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101.42212307692309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4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21.714285714285722</v>
      </c>
      <c r="P1685" s="6">
        <f t="shared" si="104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109.125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102.85714285714286</v>
      </c>
      <c r="P1687" s="6">
        <f t="shared" si="104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0.35999999999999943</v>
      </c>
      <c r="P1688" s="6">
        <f t="shared" si="104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31.25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44.3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100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25.400000000000006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33.473333333333329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47.8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9.3333333333333428</v>
      </c>
      <c r="P1695" s="6">
        <f t="shared" si="104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4.9999999999997158E-2</v>
      </c>
      <c r="P1696" s="6">
        <f t="shared" ref="P1696:P1759" si="108">IF(L1696=0,E1696, E1696/L1696)</f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11.708333333333329</v>
      </c>
      <c r="P1697" s="6">
        <f t="shared" si="108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8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20.207999999999998</v>
      </c>
      <c r="P1699" s="6">
        <f t="shared" si="108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8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4.231145935357489</v>
      </c>
      <c r="P1701" s="6">
        <f t="shared" si="108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26.060000000000002</v>
      </c>
      <c r="P1702" s="6">
        <f t="shared" si="108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0.19801980198019464</v>
      </c>
      <c r="P1703" s="6">
        <f t="shared" si="108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6.0606060606147594E-3</v>
      </c>
      <c r="P1704" s="6">
        <f t="shared" si="108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1.019999999999996</v>
      </c>
      <c r="P1705" s="6">
        <f t="shared" si="108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65.099999999999994</v>
      </c>
      <c r="P1706" s="6">
        <f t="shared" si="108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8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8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9.7400000000000091</v>
      </c>
      <c r="P1709" s="6">
        <f t="shared" si="108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8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4.8571428571428612</v>
      </c>
      <c r="P1711" s="6">
        <f t="shared" si="108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0.68000000000000682</v>
      </c>
      <c r="P1712" s="6">
        <f t="shared" si="108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10.5</v>
      </c>
      <c r="P1713" s="6">
        <f t="shared" si="108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8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1.6666666666666714</v>
      </c>
      <c r="P1715" s="6">
        <f t="shared" si="108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7.867999999999995</v>
      </c>
      <c r="P1716" s="6">
        <f t="shared" si="108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0.21999999999999886</v>
      </c>
      <c r="P1717" s="6">
        <f t="shared" si="108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7.5</v>
      </c>
      <c r="P1718" s="6">
        <f t="shared" si="108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42.725880551301685</v>
      </c>
      <c r="P1719" s="6">
        <f t="shared" si="108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0.2142857142857082</v>
      </c>
      <c r="P1720" s="6">
        <f t="shared" si="108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0.875</v>
      </c>
      <c r="P1721" s="6">
        <f t="shared" si="108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</v>
      </c>
      <c r="P1722" s="6">
        <f t="shared" si="108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8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3.4722222222228538E-2</v>
      </c>
      <c r="P1724" s="6">
        <f t="shared" si="108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</v>
      </c>
      <c r="P1725" s="6">
        <f t="shared" si="108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0.58333333333334281</v>
      </c>
      <c r="P1726" s="6">
        <f t="shared" si="108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10.181818181818187</v>
      </c>
      <c r="P1727" s="6">
        <f t="shared" si="108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33.784615384615378</v>
      </c>
      <c r="P1728" s="6">
        <f t="shared" si="108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3.3333333333331439E-2</v>
      </c>
      <c r="P1729" s="6">
        <f t="shared" si="108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68.400000000000006</v>
      </c>
      <c r="P1730" s="6">
        <f t="shared" si="108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(E1731-D1731)/D1731*100+100</f>
        <v>0</v>
      </c>
      <c r="P1731" s="6">
        <f t="shared" si="108"/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08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08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08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08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2.2222222222225696E-2</v>
      </c>
      <c r="P1736" s="6">
        <f t="shared" si="108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11</v>
      </c>
      <c r="P1737" s="6">
        <f t="shared" si="108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0.73333333333333428</v>
      </c>
      <c r="P1738" s="6">
        <f t="shared" si="108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21.25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0.40000000000000568</v>
      </c>
      <c r="P1740" s="6">
        <f t="shared" si="108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9.9999999999994316E-2</v>
      </c>
      <c r="P1741" s="6">
        <f t="shared" si="108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08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110.83333333333333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108.75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100.41666666666667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118.45454545454545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114.01428571428572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148.1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104.95555555555555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129.94800000000001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123.48756218905473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201.62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102.9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260.16666666666663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110.52941176470588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120</v>
      </c>
      <c r="P1757" s="6">
        <f t="shared" si="108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102.82909090909092</v>
      </c>
      <c r="P1758" s="6">
        <f t="shared" si="108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116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114.7</v>
      </c>
      <c r="P1760" s="6">
        <f t="shared" ref="P1760:P1823" si="112">IF(L1760=0,E1760, E1760/L1760)</f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106.6</v>
      </c>
      <c r="P1761" s="6">
        <f t="shared" si="112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165.44</v>
      </c>
      <c r="P1762" s="6">
        <f t="shared" si="112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155</v>
      </c>
      <c r="P1763" s="6">
        <f t="shared" si="112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885</v>
      </c>
      <c r="P1764" s="6">
        <f t="shared" si="112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101.90833333333333</v>
      </c>
      <c r="P1765" s="6">
        <f t="shared" si="112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19.599999999999994</v>
      </c>
      <c r="P1766" s="6">
        <f t="shared" si="112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59.467839999999995</v>
      </c>
      <c r="P1767" s="6">
        <f t="shared" si="112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12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45.720000000000006</v>
      </c>
      <c r="P1769" s="6">
        <f t="shared" si="112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3.7399999999999949</v>
      </c>
      <c r="P1770" s="6">
        <f t="shared" si="112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2.7025000000000006</v>
      </c>
      <c r="P1771" s="6">
        <f t="shared" si="112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56.51428571428572</v>
      </c>
      <c r="P1772" s="6">
        <f t="shared" si="112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21.30952380952381</v>
      </c>
      <c r="P1773" s="6">
        <f t="shared" si="112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15.600000000000009</v>
      </c>
      <c r="P1774" s="6">
        <f t="shared" si="112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6.2566666666666606</v>
      </c>
      <c r="P1775" s="6">
        <f t="shared" si="112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45.92</v>
      </c>
      <c r="P1776" s="6">
        <f t="shared" si="112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65.101538461538468</v>
      </c>
      <c r="P1777" s="6">
        <f t="shared" si="112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6.6999999999999886</v>
      </c>
      <c r="P1778" s="6">
        <f t="shared" si="112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13.5625</v>
      </c>
      <c r="P1779" s="6">
        <f t="shared" si="112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1.9900000000000091</v>
      </c>
      <c r="P1780" s="6">
        <f t="shared" si="112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36.236363636363635</v>
      </c>
      <c r="P1781" s="6">
        <f t="shared" si="112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39.743333333333332</v>
      </c>
      <c r="P1782" s="6">
        <f t="shared" si="112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25.763636363636365</v>
      </c>
      <c r="P1783" s="6">
        <f t="shared" si="112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15.491428571428571</v>
      </c>
      <c r="P1784" s="6">
        <f t="shared" si="112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23.69250000000001</v>
      </c>
      <c r="P1785" s="6">
        <f t="shared" si="112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39.76</v>
      </c>
      <c r="P1786" s="6">
        <f t="shared" si="112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20.220833333333331</v>
      </c>
      <c r="P1787" s="6">
        <f t="shared" si="112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47.631578947368425</v>
      </c>
      <c r="P1788" s="6">
        <f t="shared" si="112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15.329999999999998</v>
      </c>
      <c r="P1789" s="6">
        <f t="shared" si="112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1.3818181818181898</v>
      </c>
      <c r="P1790" s="6">
        <f t="shared" si="112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0.5</v>
      </c>
      <c r="P1791" s="6">
        <f t="shared" si="112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4.9575757575757677</v>
      </c>
      <c r="P1792" s="6">
        <f t="shared" si="112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3.5666666666666629</v>
      </c>
      <c r="P1793" s="6">
        <f t="shared" si="112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61.124000000000002</v>
      </c>
      <c r="P1794" s="6">
        <f t="shared" si="112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(E1795-D1795)/D1795*100+100</f>
        <v>1.3333333333333286</v>
      </c>
      <c r="P1795" s="6">
        <f t="shared" si="112"/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11.077777777777769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38.735714285714288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22.05263157894737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67.55</v>
      </c>
      <c r="P1799" s="6">
        <f t="shared" si="112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13.637500000000003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1.745750000000001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20.44963251188932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13.852941176470594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48.485714285714288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30.800000000000011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35.174193548387095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36.404444444444437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2.9549999999999983</v>
      </c>
      <c r="P1808" s="6">
        <f t="shared" si="112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11.060000000000002</v>
      </c>
      <c r="P1809" s="6">
        <f t="shared" si="112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41.407142857142851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10.857142857142861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3.3333333333333286</v>
      </c>
      <c r="P1812" s="6">
        <f t="shared" si="112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7.4074074074076179E-2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13.307692307692307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2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49.183333333333337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2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2.0360000000000014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52.327777777777776</v>
      </c>
      <c r="P1819" s="6">
        <f t="shared" si="112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2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2.0833333333333428</v>
      </c>
      <c r="P1821" s="6">
        <f t="shared" si="112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</v>
      </c>
      <c r="P1822" s="6">
        <f t="shared" si="112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134.88999999999999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100</v>
      </c>
      <c r="P1824" s="6">
        <f t="shared" ref="P1824:P1887" si="116">IF(L1824=0,E1824, E1824/L1824)</f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115.85714285714286</v>
      </c>
      <c r="P1825" s="6">
        <f t="shared" si="116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100.06666666666666</v>
      </c>
      <c r="P1826" s="6">
        <f t="shared" si="116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105.05</v>
      </c>
      <c r="P1827" s="6">
        <f t="shared" si="116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101</v>
      </c>
      <c r="P1828" s="6">
        <f t="shared" si="116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100.66249999999999</v>
      </c>
      <c r="P1829" s="6">
        <f t="shared" si="116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100.16</v>
      </c>
      <c r="P1830" s="6">
        <f t="shared" si="116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166.68333333333334</v>
      </c>
      <c r="P1831" s="6">
        <f t="shared" si="116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101.53333333333333</v>
      </c>
      <c r="P1832" s="6">
        <f t="shared" si="116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103</v>
      </c>
      <c r="P1833" s="6">
        <f t="shared" si="116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142.85714285714286</v>
      </c>
      <c r="P1834" s="6">
        <f t="shared" si="116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262.5</v>
      </c>
      <c r="P1835" s="6">
        <f t="shared" si="116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118.05</v>
      </c>
      <c r="P1836" s="6">
        <f t="shared" si="116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104</v>
      </c>
      <c r="P1837" s="6">
        <f t="shared" si="116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200.34</v>
      </c>
      <c r="P1838" s="6">
        <f t="shared" si="116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306.83333333333337</v>
      </c>
      <c r="P1839" s="6">
        <f t="shared" si="116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100.149</v>
      </c>
      <c r="P1840" s="6">
        <f t="shared" si="116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205.3</v>
      </c>
      <c r="P1841" s="6">
        <f t="shared" si="116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108.88888888888889</v>
      </c>
      <c r="P1842" s="6">
        <f t="shared" si="116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101.75</v>
      </c>
      <c r="P1843" s="6">
        <f t="shared" si="116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125.25</v>
      </c>
      <c r="P1844" s="6">
        <f t="shared" si="116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124.0061</v>
      </c>
      <c r="P1845" s="6">
        <f t="shared" si="116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101.4</v>
      </c>
      <c r="P1846" s="6">
        <f t="shared" si="116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100</v>
      </c>
      <c r="P1847" s="6">
        <f t="shared" si="116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137.92666666666668</v>
      </c>
      <c r="P1848" s="6">
        <f t="shared" si="116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120.88</v>
      </c>
      <c r="P1849" s="6">
        <f t="shared" si="116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107.36666666666667</v>
      </c>
      <c r="P1850" s="6">
        <f t="shared" si="116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100.33333333333333</v>
      </c>
      <c r="P1851" s="6">
        <f t="shared" si="116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101.52222222222223</v>
      </c>
      <c r="P1852" s="6">
        <f t="shared" si="116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100.07692307692308</v>
      </c>
      <c r="P1853" s="6">
        <f t="shared" si="116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116.96666666666667</v>
      </c>
      <c r="P1854" s="6">
        <f t="shared" si="116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101.875</v>
      </c>
      <c r="P1855" s="6">
        <f t="shared" si="116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102.12366666666667</v>
      </c>
      <c r="P1856" s="6">
        <f t="shared" si="116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154.05897142857143</v>
      </c>
      <c r="P1857" s="6">
        <f t="shared" si="116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101.25</v>
      </c>
      <c r="P1858" s="6">
        <f t="shared" si="116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(E1859-D1859)/D1859*100+100</f>
        <v>100</v>
      </c>
      <c r="P1859" s="6">
        <f t="shared" si="116"/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108.74800874800874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131.83333333333334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133.46666666666667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6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8.0833333333333286</v>
      </c>
      <c r="P1864" s="6">
        <f t="shared" si="116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0.40000000000000568</v>
      </c>
      <c r="P1865" s="6">
        <f t="shared" si="116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42.892307692307696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3.6363636363603291E-3</v>
      </c>
      <c r="P1867" s="6">
        <f t="shared" si="116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0.5</v>
      </c>
      <c r="P1868" s="6">
        <f t="shared" si="116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4.9999999999997158E-2</v>
      </c>
      <c r="P1869" s="6">
        <f t="shared" si="116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4.867999999999995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6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10.314285714285703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71.784615384615392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1.0600000000000023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0.44999999999998863</v>
      </c>
      <c r="P1875" s="6">
        <f t="shared" si="116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1.6249999999999432E-2</v>
      </c>
      <c r="P1876" s="6">
        <f t="shared" si="116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0.51000000000000512</v>
      </c>
      <c r="P1877" s="6">
        <f t="shared" si="116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6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6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6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0.12000000000000455</v>
      </c>
      <c r="P1881" s="6">
        <f t="shared" si="116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20.079999999999998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172.68450000000001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100.8955223880597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104.8048048048048</v>
      </c>
      <c r="P1885" s="6">
        <f t="shared" si="116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135.1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116.32786885245902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102.08333333333333</v>
      </c>
      <c r="P1888" s="6">
        <f t="shared" ref="P1888:P1951" si="120">IF(L1888=0,E1888, E1888/L1888)</f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111.16666666666667</v>
      </c>
      <c r="P1889" s="6">
        <f t="shared" si="120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166.08</v>
      </c>
      <c r="P1890" s="6">
        <f t="shared" si="120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106.6</v>
      </c>
      <c r="P1891" s="6">
        <f t="shared" si="120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144.58441666666667</v>
      </c>
      <c r="P1892" s="6">
        <f t="shared" si="120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105.55</v>
      </c>
      <c r="P1893" s="6">
        <f t="shared" si="120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136.6</v>
      </c>
      <c r="P1894" s="6">
        <f t="shared" si="120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104</v>
      </c>
      <c r="P1895" s="6">
        <f t="shared" si="120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114.5</v>
      </c>
      <c r="P1896" s="6">
        <f t="shared" si="120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101.71957671957672</v>
      </c>
      <c r="P1897" s="6">
        <f t="shared" si="120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123.94678492239467</v>
      </c>
      <c r="P1898" s="6">
        <f t="shared" si="120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102.45669291338582</v>
      </c>
      <c r="P1899" s="6">
        <f t="shared" si="120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144.5</v>
      </c>
      <c r="P1900" s="6">
        <f t="shared" si="120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133.33333333333331</v>
      </c>
      <c r="P1901" s="6">
        <f t="shared" si="120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109.3644</v>
      </c>
      <c r="P1902" s="6">
        <f t="shared" si="120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2.6969696969697026</v>
      </c>
      <c r="P1903" s="6">
        <f t="shared" si="120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1.2000000000000028</v>
      </c>
      <c r="P1904" s="6">
        <f t="shared" si="120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46.599999999999994</v>
      </c>
      <c r="P1905" s="6">
        <f t="shared" si="120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9.9999999999994316E-2</v>
      </c>
      <c r="P1906" s="6">
        <f t="shared" si="120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0.16800000000000637</v>
      </c>
      <c r="P1907" s="6">
        <f t="shared" si="120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42.76</v>
      </c>
      <c r="P1908" s="6">
        <f t="shared" si="120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0.28333333333333144</v>
      </c>
      <c r="P1909" s="6">
        <f t="shared" si="120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1.7319999999999993</v>
      </c>
      <c r="P1910" s="6">
        <f t="shared" si="120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14.111428571428576</v>
      </c>
      <c r="P1911" s="6">
        <f t="shared" si="120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39.395294117647062</v>
      </c>
      <c r="P1912" s="6">
        <f t="shared" si="120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2.3529411764712904E-2</v>
      </c>
      <c r="P1913" s="6">
        <f t="shared" si="120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59.300000000000004</v>
      </c>
      <c r="P1914" s="6">
        <f t="shared" si="120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1.3270833333333343</v>
      </c>
      <c r="P1915" s="6">
        <f t="shared" si="120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9.0090090090090058</v>
      </c>
      <c r="P1916" s="6">
        <f t="shared" si="120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1.5999999999999943</v>
      </c>
      <c r="P1917" s="6">
        <f t="shared" si="120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0.51000000000000512</v>
      </c>
      <c r="P1918" s="6">
        <f t="shared" si="120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52.570512820512825</v>
      </c>
      <c r="P1919" s="6">
        <f t="shared" si="120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1.039999999999992</v>
      </c>
      <c r="P1920" s="6">
        <f t="shared" si="120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47.4</v>
      </c>
      <c r="P1921" s="6">
        <f t="shared" si="120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43.03</v>
      </c>
      <c r="P1922" s="6">
        <f t="shared" si="120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(E1923-D1923)/D1923*100+100</f>
        <v>136.80000000000001</v>
      </c>
      <c r="P1923" s="6">
        <f t="shared" si="120"/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115.55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240.79999999999998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114.4</v>
      </c>
      <c r="P1926" s="6">
        <f t="shared" si="120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110.33333333333333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195.37933333333334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103.33333333333333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103.13725490196079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100.3125</v>
      </c>
      <c r="P1931" s="6">
        <f t="shared" si="120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120.601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106.99047619047619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172.43333333333334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123.62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108.4</v>
      </c>
      <c r="P1937" s="6">
        <f t="shared" si="120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116.52013333333333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187.245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115.93333333333334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110.7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170.92307692307691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126.11835600000001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138.44033333333334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1705.2499999999998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788.05550000000005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348.01799999999997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149.74666666666667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100.63375000000001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800.21100000000001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106.0026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200.51866666666669</v>
      </c>
      <c r="P1952" s="6">
        <f t="shared" ref="P1952:P2015" si="124">IF(L1952=0,E1952, E1952/L1952)</f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212.44400000000002</v>
      </c>
      <c r="P1953" s="6">
        <f t="shared" si="124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198.47237142857142</v>
      </c>
      <c r="P1954" s="6">
        <f t="shared" si="124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225.94666666666666</v>
      </c>
      <c r="P1955" s="6">
        <f t="shared" si="124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698.94800000000009</v>
      </c>
      <c r="P1956" s="6">
        <f t="shared" si="124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398.59528571428569</v>
      </c>
      <c r="P1957" s="6">
        <f t="shared" si="124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294.0333333333333</v>
      </c>
      <c r="P1958" s="6">
        <f t="shared" si="124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167.50470000000001</v>
      </c>
      <c r="P1959" s="6">
        <f t="shared" si="124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1435.5717142857143</v>
      </c>
      <c r="P1960" s="6">
        <f t="shared" si="124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156.73439999999999</v>
      </c>
      <c r="P1961" s="6">
        <f t="shared" si="124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117.90285714285714</v>
      </c>
      <c r="P1962" s="6">
        <f t="shared" si="124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1105.3811999999998</v>
      </c>
      <c r="P1963" s="6">
        <f t="shared" si="124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192.92500000000001</v>
      </c>
      <c r="P1964" s="6">
        <f t="shared" si="124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126.88421052631578</v>
      </c>
      <c r="P1965" s="6">
        <f t="shared" si="124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259.57748878923769</v>
      </c>
      <c r="P1966" s="6">
        <f t="shared" si="124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262.27999999999997</v>
      </c>
      <c r="P1967" s="6">
        <f t="shared" si="124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206.74309</v>
      </c>
      <c r="P1968" s="6">
        <f t="shared" si="124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370.13</v>
      </c>
      <c r="P1969" s="6">
        <f t="shared" si="124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284.96600000000001</v>
      </c>
      <c r="P1970" s="6">
        <f t="shared" si="124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579.07999999999993</v>
      </c>
      <c r="P1971" s="6">
        <f t="shared" si="124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1131.8</v>
      </c>
      <c r="P1972" s="6">
        <f t="shared" si="124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263.02771749999999</v>
      </c>
      <c r="P1973" s="6">
        <f t="shared" si="124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674.48</v>
      </c>
      <c r="P1974" s="6">
        <f t="shared" si="124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256.83081313131311</v>
      </c>
      <c r="P1975" s="6">
        <f t="shared" si="124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375.49599999999998</v>
      </c>
      <c r="P1976" s="6">
        <f t="shared" si="124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208.70837499999996</v>
      </c>
      <c r="P1977" s="6">
        <f t="shared" si="124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346.6</v>
      </c>
      <c r="P1978" s="6">
        <f t="shared" si="124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402.33</v>
      </c>
      <c r="P1979" s="6">
        <f t="shared" si="124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1026.8451399999999</v>
      </c>
      <c r="P1980" s="6">
        <f t="shared" si="124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114.901155</v>
      </c>
      <c r="P1981" s="6">
        <f t="shared" si="124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354.82402000000002</v>
      </c>
      <c r="P1982" s="6">
        <f t="shared" si="124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5.0799999999999983</v>
      </c>
      <c r="P1983" s="6">
        <f t="shared" si="124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4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4.2999999999999972</v>
      </c>
      <c r="P1985" s="6">
        <f t="shared" si="124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21.146666666666675</v>
      </c>
      <c r="P1986" s="6">
        <f t="shared" si="124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(E1987-D1987)/D1987*100+100</f>
        <v>3.1875</v>
      </c>
      <c r="P1987" s="6">
        <f t="shared" si="124"/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4.9999999999997158E-2</v>
      </c>
      <c r="P1988" s="6">
        <f t="shared" si="124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42.472727272727276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0.4166666666666714</v>
      </c>
      <c r="P1990" s="6">
        <f t="shared" si="124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1</v>
      </c>
      <c r="P1991" s="6">
        <f t="shared" si="124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16.966666666666669</v>
      </c>
      <c r="P1992" s="6">
        <f t="shared" si="124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0.13333333333332575</v>
      </c>
      <c r="P1994" s="6">
        <f t="shared" si="124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4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4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7.7999999999999972</v>
      </c>
      <c r="P1997" s="6">
        <f t="shared" si="124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4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4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26.200000000000003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0.7612903225806491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12.5</v>
      </c>
      <c r="P2002" s="6">
        <f t="shared" si="124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382.12909090909091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216.79422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234.42048000000003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123.6801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247.84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115.7092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117.07484768810599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305.15800000000002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320.053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819.56399999999996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234.9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494.91374999999999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7813.7822333333334</v>
      </c>
      <c r="P2016" s="6">
        <f t="shared" ref="P2016:P2079" si="128">IF(L2016=0,E2016, E2016/L2016)</f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113.0001388888889</v>
      </c>
      <c r="P2017" s="6">
        <f t="shared" si="128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921.54219999999998</v>
      </c>
      <c r="P2018" s="6">
        <f t="shared" si="128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125.10239999999999</v>
      </c>
      <c r="P2019" s="6">
        <f t="shared" si="128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102.24343076923077</v>
      </c>
      <c r="P2020" s="6">
        <f t="shared" si="128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484.90975000000003</v>
      </c>
      <c r="P2021" s="6">
        <f t="shared" si="128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192.33333333333331</v>
      </c>
      <c r="P2022" s="6">
        <f t="shared" si="128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281.10000000000002</v>
      </c>
      <c r="P2023" s="6">
        <f t="shared" si="128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125.137</v>
      </c>
      <c r="P2024" s="6">
        <f t="shared" si="128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161.459</v>
      </c>
      <c r="P2025" s="6">
        <f t="shared" si="128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585.35</v>
      </c>
      <c r="P2026" s="6">
        <f t="shared" si="128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201.15</v>
      </c>
      <c r="P2027" s="6">
        <f t="shared" si="128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133.48307999999997</v>
      </c>
      <c r="P2028" s="6">
        <f t="shared" si="128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120.249</v>
      </c>
      <c r="P2029" s="6">
        <f t="shared" si="128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126.16666666666666</v>
      </c>
      <c r="P2030" s="6">
        <f t="shared" si="128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361.2</v>
      </c>
      <c r="P2031" s="6">
        <f t="shared" si="128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226.239013671875</v>
      </c>
      <c r="P2032" s="6">
        <f t="shared" si="128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120.35</v>
      </c>
      <c r="P2033" s="6">
        <f t="shared" si="128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304.18799999999999</v>
      </c>
      <c r="P2034" s="6">
        <f t="shared" si="128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178.67599999999999</v>
      </c>
      <c r="P2035" s="6">
        <f t="shared" si="128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386.81998717948721</v>
      </c>
      <c r="P2036" s="6">
        <f t="shared" si="128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211.03642500000001</v>
      </c>
      <c r="P2037" s="6">
        <f t="shared" si="128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131.66833333333332</v>
      </c>
      <c r="P2038" s="6">
        <f t="shared" si="128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300.47640000000001</v>
      </c>
      <c r="P2039" s="6">
        <f t="shared" si="128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420.51249999999999</v>
      </c>
      <c r="P2040" s="6">
        <f t="shared" si="128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136.21680000000001</v>
      </c>
      <c r="P2041" s="6">
        <f t="shared" si="128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248.17133333333334</v>
      </c>
      <c r="P2042" s="6">
        <f t="shared" si="128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181.86315789473684</v>
      </c>
      <c r="P2043" s="6">
        <f t="shared" si="128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123.53</v>
      </c>
      <c r="P2044" s="6">
        <f t="shared" si="128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506.20938628158842</v>
      </c>
      <c r="P2045" s="6">
        <f t="shared" si="128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108.21333333333334</v>
      </c>
      <c r="P2046" s="6">
        <f t="shared" si="128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819.18387755102037</v>
      </c>
      <c r="P2047" s="6">
        <f t="shared" si="128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121.1</v>
      </c>
      <c r="P2048" s="6">
        <f t="shared" si="128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102.99897959183673</v>
      </c>
      <c r="P2049" s="6">
        <f t="shared" si="128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148.33229411764705</v>
      </c>
      <c r="P2050" s="6">
        <f t="shared" si="128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(E2051-D2051)/D2051*100+100</f>
        <v>120.19069999999999</v>
      </c>
      <c r="P2051" s="6">
        <f t="shared" si="128"/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473.27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130.36250000000001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353.048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101.02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113.59142857142857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167.41666666666669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153.452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202.23220000000003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168.28125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143.45666666666665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196.39999999999998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107.92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114.977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148.05000000000001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191.16676082790633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199.215125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218.6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126.86868686868686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105.22388000000001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128.40666000000002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317.32719999999995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280.73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110.73146853146854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152.60429999999999</v>
      </c>
      <c r="P2075" s="6">
        <f t="shared" si="128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102.5</v>
      </c>
      <c r="P2076" s="6">
        <f t="shared" si="128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1678.3738373837384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543.349156424581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115.508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131.20499999999998</v>
      </c>
      <c r="P2080" s="6">
        <f t="shared" ref="P2080:P2143" si="132">IF(L2080=0,E2080, E2080/L2080)</f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288.16999999999996</v>
      </c>
      <c r="P2081" s="6">
        <f t="shared" si="132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507.8</v>
      </c>
      <c r="P2082" s="6">
        <f t="shared" si="132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114.57142857142857</v>
      </c>
      <c r="P2083" s="6">
        <f t="shared" si="132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110.73333333333333</v>
      </c>
      <c r="P2084" s="6">
        <f t="shared" si="132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113.33333333333333</v>
      </c>
      <c r="P2085" s="6">
        <f t="shared" si="132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108.33333333333333</v>
      </c>
      <c r="P2086" s="6">
        <f t="shared" si="132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123.53333333333333</v>
      </c>
      <c r="P2087" s="6">
        <f t="shared" si="132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100.7</v>
      </c>
      <c r="P2088" s="6">
        <f t="shared" si="132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103.53333333333333</v>
      </c>
      <c r="P2089" s="6">
        <f t="shared" si="132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115.51066666666668</v>
      </c>
      <c r="P2090" s="6">
        <f t="shared" si="132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120.4004</v>
      </c>
      <c r="P2091" s="6">
        <f t="shared" si="132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115.040375</v>
      </c>
      <c r="P2092" s="6">
        <f t="shared" si="132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120.46777777777778</v>
      </c>
      <c r="P2093" s="6">
        <f t="shared" si="132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101.28333333333333</v>
      </c>
      <c r="P2094" s="6">
        <f t="shared" si="132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102.46666666666667</v>
      </c>
      <c r="P2095" s="6">
        <f t="shared" si="132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120.54285714285714</v>
      </c>
      <c r="P2096" s="6">
        <f t="shared" si="132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100</v>
      </c>
      <c r="P2097" s="6">
        <f t="shared" si="132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101.66666666666667</v>
      </c>
      <c r="P2098" s="6">
        <f t="shared" si="132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100</v>
      </c>
      <c r="P2099" s="6">
        <f t="shared" si="132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100.33333333333333</v>
      </c>
      <c r="P2100" s="6">
        <f t="shared" si="132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132.36666666666667</v>
      </c>
      <c r="P2101" s="6">
        <f t="shared" si="132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136.66666666666666</v>
      </c>
      <c r="P2102" s="6">
        <f t="shared" si="132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113.25</v>
      </c>
      <c r="P2103" s="6">
        <f t="shared" si="132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136</v>
      </c>
      <c r="P2104" s="6">
        <f t="shared" si="132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146.12318374694613</v>
      </c>
      <c r="P2105" s="6">
        <f t="shared" si="132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129.5</v>
      </c>
      <c r="P2106" s="6">
        <f t="shared" si="132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254</v>
      </c>
      <c r="P2107" s="6">
        <f t="shared" si="132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107.04545454545455</v>
      </c>
      <c r="P2108" s="6">
        <f t="shared" si="132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107.73299999999999</v>
      </c>
      <c r="P2109" s="6">
        <f t="shared" si="132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107.3125</v>
      </c>
      <c r="P2110" s="6">
        <f t="shared" si="132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106.52500000000001</v>
      </c>
      <c r="P2111" s="6">
        <f t="shared" si="132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100.35</v>
      </c>
      <c r="P2112" s="6">
        <f t="shared" si="132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106.5</v>
      </c>
      <c r="P2113" s="6">
        <f t="shared" si="132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100</v>
      </c>
      <c r="P2114" s="6">
        <f t="shared" si="132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(E2115-D2115)/D2115*100+100</f>
        <v>104.85714285714286</v>
      </c>
      <c r="P2115" s="6">
        <f t="shared" si="132"/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104.7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225.66666666666666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100.90416666666667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147.75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134.61099999999999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100.75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100.880375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0.56799999999999784</v>
      </c>
      <c r="P2123" s="6">
        <f t="shared" si="132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0.38750000000000284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10</v>
      </c>
      <c r="P2125" s="6">
        <f t="shared" si="132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10.454545454545453</v>
      </c>
      <c r="P2126" s="6">
        <f t="shared" si="132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1.4200000000000017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4.9999999999997158E-2</v>
      </c>
      <c r="P2128" s="6">
        <f t="shared" si="132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28.842857142857142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0.1666666666666714</v>
      </c>
      <c r="P2130" s="6">
        <f t="shared" si="132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11.799999999999997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0.202380952380949</v>
      </c>
      <c r="P2132" s="6">
        <f t="shared" si="132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2.1129899999999964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1.5999999999999943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1.7333333333333343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9.5600000000000023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5.9612500000000068E-2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28.405999999999992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12.799999999999997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5.4200000000000017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0.11199999999999477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2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5.7238095238095212</v>
      </c>
      <c r="P2144" s="6">
        <f t="shared" ref="P2144:P2207" si="136">IF(L2144=0,E2144, E2144/L2144)</f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11.25</v>
      </c>
      <c r="P2145" s="6">
        <f t="shared" si="136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1.709859154929589</v>
      </c>
      <c r="P2146" s="6">
        <f t="shared" si="136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30.433333333333337</v>
      </c>
      <c r="P2147" s="6">
        <f t="shared" si="136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1.9999999999996021E-2</v>
      </c>
      <c r="P2148" s="6">
        <f t="shared" si="136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0.69641025641024612</v>
      </c>
      <c r="P2149" s="6">
        <f t="shared" si="136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2</v>
      </c>
      <c r="P2150" s="6">
        <f t="shared" si="136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6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0.81000000000000227</v>
      </c>
      <c r="P2152" s="6">
        <f t="shared" si="136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0.26222222222222058</v>
      </c>
      <c r="P2153" s="6">
        <f t="shared" si="136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0.1666666666666714</v>
      </c>
      <c r="P2154" s="6">
        <f t="shared" si="136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9.1244548809186199E-3</v>
      </c>
      <c r="P2155" s="6">
        <f t="shared" si="136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0.79999999999999716</v>
      </c>
      <c r="P2156" s="6">
        <f t="shared" si="136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2.2999999999999972</v>
      </c>
      <c r="P2157" s="6">
        <f t="shared" si="136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2.6660714285714278</v>
      </c>
      <c r="P2158" s="6">
        <f t="shared" si="136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28.191999999999993</v>
      </c>
      <c r="P2159" s="6">
        <f t="shared" si="136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6.5900366666666628</v>
      </c>
      <c r="P2160" s="6">
        <f t="shared" si="136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0.72222222222222854</v>
      </c>
      <c r="P2161" s="6">
        <f t="shared" si="136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0.84999999999999432</v>
      </c>
      <c r="P2162" s="6">
        <f t="shared" si="136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115.75</v>
      </c>
      <c r="P2163" s="6">
        <f t="shared" si="136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112.26666666666667</v>
      </c>
      <c r="P2164" s="6">
        <f t="shared" si="136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132.19999999999999</v>
      </c>
      <c r="P2165" s="6">
        <f t="shared" si="136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102.63636363636364</v>
      </c>
      <c r="P2166" s="6">
        <f t="shared" si="136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138.63999999999999</v>
      </c>
      <c r="P2167" s="6">
        <f t="shared" si="136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146.6</v>
      </c>
      <c r="P2168" s="6">
        <f t="shared" si="136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120</v>
      </c>
      <c r="P2169" s="6">
        <f t="shared" si="136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121.5816111111111</v>
      </c>
      <c r="P2170" s="6">
        <f t="shared" si="136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100</v>
      </c>
      <c r="P2171" s="6">
        <f t="shared" si="136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180.85714285714286</v>
      </c>
      <c r="P2172" s="6">
        <f t="shared" si="136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106.075</v>
      </c>
      <c r="P2173" s="6">
        <f t="shared" si="136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100</v>
      </c>
      <c r="P2174" s="6">
        <f t="shared" si="136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126.92857142857143</v>
      </c>
      <c r="P2175" s="6">
        <f t="shared" si="136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102.97499999999999</v>
      </c>
      <c r="P2176" s="6">
        <f t="shared" si="136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250</v>
      </c>
      <c r="P2177" s="6">
        <f t="shared" si="136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126.02</v>
      </c>
      <c r="P2178" s="6">
        <f t="shared" si="136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(E2179-D2179)/D2179*100+100</f>
        <v>100.12</v>
      </c>
      <c r="P2179" s="6">
        <f t="shared" si="136"/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138.63999999999999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161.4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107.1842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153.1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524.16666666666663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489.27777777777777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284.74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1856.97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109.675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1014.6425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412.17692027666544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503.25</v>
      </c>
      <c r="P2191" s="6">
        <f t="shared" si="136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184.61052631578946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119.73333333333333</v>
      </c>
      <c r="P2193" s="6">
        <f t="shared" si="136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1081.2401666666669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452.37333333333333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537.37000000000012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120.32608695652173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113.83571428571429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951.03109999999992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132.89250000000001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146.97777777777779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542.15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382.71818181818185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704.18124999999998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109.55</v>
      </c>
      <c r="P2205" s="6">
        <f t="shared" si="136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132.86666666666667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102.72727272727273</v>
      </c>
      <c r="P2208" s="6">
        <f t="shared" ref="P2208:P2271" si="140">IF(L2208=0,E2208, E2208/L2208)</f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100</v>
      </c>
      <c r="P2209" s="6">
        <f t="shared" si="140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101.6</v>
      </c>
      <c r="P2210" s="6">
        <f t="shared" si="140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150.80000000000001</v>
      </c>
      <c r="P2211" s="6">
        <f t="shared" si="140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111.425</v>
      </c>
      <c r="P2212" s="6">
        <f t="shared" si="140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195.6</v>
      </c>
      <c r="P2213" s="6">
        <f t="shared" si="140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114.38333333333334</v>
      </c>
      <c r="P2214" s="6">
        <f t="shared" si="140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200</v>
      </c>
      <c r="P2215" s="6">
        <f t="shared" si="140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292.50166666666667</v>
      </c>
      <c r="P2216" s="6">
        <f t="shared" si="140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156.36363636363637</v>
      </c>
      <c r="P2217" s="6">
        <f t="shared" si="140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105.66666666666667</v>
      </c>
      <c r="P2218" s="6">
        <f t="shared" si="140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101.19047619047619</v>
      </c>
      <c r="P2219" s="6">
        <f t="shared" si="140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122.833</v>
      </c>
      <c r="P2220" s="6">
        <f t="shared" si="140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101.5</v>
      </c>
      <c r="P2221" s="6">
        <f t="shared" si="140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101.14285714285714</v>
      </c>
      <c r="P2222" s="6">
        <f t="shared" si="140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108.12</v>
      </c>
      <c r="P2223" s="6">
        <f t="shared" si="140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162.6</v>
      </c>
      <c r="P2224" s="6">
        <f t="shared" si="140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105.8</v>
      </c>
      <c r="P2225" s="6">
        <f t="shared" si="140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243.15</v>
      </c>
      <c r="P2226" s="6">
        <f t="shared" si="140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944.83338095238094</v>
      </c>
      <c r="P2227" s="6">
        <f t="shared" si="140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108.46283333333334</v>
      </c>
      <c r="P2228" s="6">
        <f t="shared" si="140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157.37692307692308</v>
      </c>
      <c r="P2229" s="6">
        <f t="shared" si="140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1174.49</v>
      </c>
      <c r="P2230" s="6">
        <f t="shared" si="140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171.04755366949576</v>
      </c>
      <c r="P2231" s="6">
        <f t="shared" si="140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125.95294117647059</v>
      </c>
      <c r="P2232" s="6">
        <f t="shared" si="140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1212.1296000000002</v>
      </c>
      <c r="P2233" s="6">
        <f t="shared" si="140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495.8</v>
      </c>
      <c r="P2234" s="6">
        <f t="shared" si="140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332.03999999999996</v>
      </c>
      <c r="P2235" s="6">
        <f t="shared" si="140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1165</v>
      </c>
      <c r="P2236" s="6">
        <f t="shared" si="140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153.31538461538463</v>
      </c>
      <c r="P2237" s="6">
        <f t="shared" si="140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537.10714285714289</v>
      </c>
      <c r="P2238" s="6">
        <f t="shared" si="140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352.92777777777781</v>
      </c>
      <c r="P2239" s="6">
        <f t="shared" si="140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137.4</v>
      </c>
      <c r="P2240" s="6">
        <f t="shared" si="140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128.02668</v>
      </c>
      <c r="P2241" s="6">
        <f t="shared" si="140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270.68</v>
      </c>
      <c r="P2242" s="6">
        <f t="shared" si="140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(E2243-D2243)/D2243*100+100</f>
        <v>806.4</v>
      </c>
      <c r="P2243" s="6">
        <f t="shared" si="140"/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1360.0976000000001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930250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377.02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2647.0250000000001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100.12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104.45405405405405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107.21428571428571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168.77142857142857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975.11200000000008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134.44929411764707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272.27777777777777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112.6875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459.8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286.65822784810126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222.70833333333331</v>
      </c>
      <c r="P2258" s="6">
        <f t="shared" si="140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636.14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146.5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1867.1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326.92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779.5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154.15151515151516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115.54666666666667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180.03333333333333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298.5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320.26666666666665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380.52499999999998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102.6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1801.64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720.24800000000005</v>
      </c>
      <c r="P2272" s="6">
        <f t="shared" ref="P2272:P2335" si="144">IF(L2272=0,E2272, E2272/L2272)</f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283.09000000000003</v>
      </c>
      <c r="P2273" s="6">
        <f t="shared" si="144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1356.6000000000001</v>
      </c>
      <c r="P2274" s="6">
        <f t="shared" si="144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220.36</v>
      </c>
      <c r="P2275" s="6">
        <f t="shared" si="144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119.6</v>
      </c>
      <c r="P2276" s="6">
        <f t="shared" si="144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407.76923076923077</v>
      </c>
      <c r="P2277" s="6">
        <f t="shared" si="144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105.81826105905427</v>
      </c>
      <c r="P2278" s="6">
        <f t="shared" si="144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141.08235294117645</v>
      </c>
      <c r="P2279" s="6">
        <f t="shared" si="144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270.70000000000005</v>
      </c>
      <c r="P2280" s="6">
        <f t="shared" si="144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153.80000000000001</v>
      </c>
      <c r="P2281" s="6">
        <f t="shared" si="144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403.57653061224488</v>
      </c>
      <c r="P2282" s="6">
        <f t="shared" si="144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185</v>
      </c>
      <c r="P2283" s="6">
        <f t="shared" si="144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185.33333333333334</v>
      </c>
      <c r="P2284" s="6">
        <f t="shared" si="144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100.85533333333333</v>
      </c>
      <c r="P2285" s="6">
        <f t="shared" si="144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106.22116666666668</v>
      </c>
      <c r="P2286" s="6">
        <f t="shared" si="144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121.36666666666667</v>
      </c>
      <c r="P2287" s="6">
        <f t="shared" si="144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100.06666666666666</v>
      </c>
      <c r="P2288" s="6">
        <f t="shared" si="144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119.97755555555555</v>
      </c>
      <c r="P2289" s="6">
        <f t="shared" si="144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100.1</v>
      </c>
      <c r="P2290" s="6">
        <f t="shared" si="144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107.4</v>
      </c>
      <c r="P2291" s="6">
        <f t="shared" si="144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104.06666666666666</v>
      </c>
      <c r="P2292" s="6">
        <f t="shared" si="144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172.8</v>
      </c>
      <c r="P2293" s="6">
        <f t="shared" si="144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107.25050000000002</v>
      </c>
      <c r="P2294" s="6">
        <f t="shared" si="144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108.23529411764706</v>
      </c>
      <c r="P2295" s="6">
        <f t="shared" si="144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146.08080000000001</v>
      </c>
      <c r="P2296" s="6">
        <f t="shared" si="144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125.25</v>
      </c>
      <c r="P2297" s="6">
        <f t="shared" si="144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149.07142857142856</v>
      </c>
      <c r="P2298" s="6">
        <f t="shared" si="144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100.6</v>
      </c>
      <c r="P2299" s="6">
        <f t="shared" si="144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105.07333333333334</v>
      </c>
      <c r="P2300" s="6">
        <f t="shared" si="144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350.16666666666663</v>
      </c>
      <c r="P2301" s="6">
        <f t="shared" si="144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101.25</v>
      </c>
      <c r="P2302" s="6">
        <f t="shared" si="144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133.6044</v>
      </c>
      <c r="P2303" s="6">
        <f t="shared" si="144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170.6521739130435</v>
      </c>
      <c r="P2304" s="6">
        <f t="shared" si="144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109.35829457364341</v>
      </c>
      <c r="P2305" s="6">
        <f t="shared" si="144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100.70033333333335</v>
      </c>
      <c r="P2306" s="6">
        <f t="shared" si="144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(E2307-D2307)/D2307*100+100</f>
        <v>101.22777777777777</v>
      </c>
      <c r="P2307" s="6">
        <f t="shared" si="144"/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106.75857142857143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106.65777537961894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101.30622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106.67450000000001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428.83978378378379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104.11111111111111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107.86666666666666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175.84039999999999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156.97000000000003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102.6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104.04266666666666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121.06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107.7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108.66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39.120962394619681</v>
      </c>
      <c r="P2323" s="6">
        <f t="shared" si="144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3.1481481481481381</v>
      </c>
      <c r="P2324" s="6">
        <f t="shared" si="144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48</v>
      </c>
      <c r="P2325" s="6">
        <f t="shared" si="144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20.733333333333334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0.71999999999999886</v>
      </c>
      <c r="P2328" s="6">
        <f t="shared" si="144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526.09431428571429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254.45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105.92</v>
      </c>
      <c r="P2331" s="6">
        <f t="shared" si="144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102.42285714285714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144.31375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106.30799999999999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212.16666666666666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101.95</v>
      </c>
      <c r="P2336" s="6">
        <f t="shared" ref="P2336:P2399" si="148">IF(L2336=0,E2336, E2336/L2336)</f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102.27200000000001</v>
      </c>
      <c r="P2337" s="6">
        <f t="shared" si="148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520.73254999999995</v>
      </c>
      <c r="P2338" s="6">
        <f t="shared" si="148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110.65833333333333</v>
      </c>
      <c r="P2339" s="6">
        <f t="shared" si="148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101.14333333333333</v>
      </c>
      <c r="P2340" s="6">
        <f t="shared" si="148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294.20799999999997</v>
      </c>
      <c r="P2341" s="6">
        <f t="shared" si="148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105.7775</v>
      </c>
      <c r="P2342" s="6">
        <f t="shared" si="148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8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8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3</v>
      </c>
      <c r="P2345" s="6">
        <f t="shared" si="148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9.9999999999994316E-2</v>
      </c>
      <c r="P2346" s="6">
        <f t="shared" si="148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8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6.4999999999997726E-2</v>
      </c>
      <c r="P2348" s="6">
        <f t="shared" si="148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1.5</v>
      </c>
      <c r="P2349" s="6">
        <f t="shared" si="148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0.38571428571428612</v>
      </c>
      <c r="P2350" s="6">
        <f t="shared" si="148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8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8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0.5714285714285694</v>
      </c>
      <c r="P2353" s="6">
        <f t="shared" si="148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8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8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7.1428571428569398E-2</v>
      </c>
      <c r="P2356" s="6">
        <f t="shared" si="148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0.6875</v>
      </c>
      <c r="P2357" s="6">
        <f t="shared" si="148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8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8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8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14.680000000000007</v>
      </c>
      <c r="P2361" s="6">
        <f t="shared" si="148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3.9999999999992042E-2</v>
      </c>
      <c r="P2362" s="6">
        <f t="shared" si="148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8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28.571428571428569</v>
      </c>
      <c r="P2364" s="6">
        <f t="shared" si="148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si="148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8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8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10.519999999999996</v>
      </c>
      <c r="P2368" s="6">
        <f t="shared" si="148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1.3400000000000034</v>
      </c>
      <c r="P2369" s="6">
        <f t="shared" si="148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0.25</v>
      </c>
      <c r="P2370" s="6">
        <f t="shared" si="148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(E2371-D2371)/D2371*100+100</f>
        <v>0</v>
      </c>
      <c r="P2371" s="6">
        <f t="shared" si="148"/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0.32799999999998875</v>
      </c>
      <c r="P2372" s="6">
        <f t="shared" si="148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48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3.2727272727272663</v>
      </c>
      <c r="P2374" s="6">
        <f t="shared" si="148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5.8823529411711206E-3</v>
      </c>
      <c r="P2375" s="6">
        <f t="shared" si="148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4.5454545454546746E-2</v>
      </c>
      <c r="P2376" s="6">
        <f t="shared" si="148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48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10.87766666666667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48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48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48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0.36666666666667425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1.8193398957730267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</v>
      </c>
      <c r="P2384" s="6">
        <f t="shared" si="148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4.3499999999999943</v>
      </c>
      <c r="P2385" s="6">
        <f t="shared" si="148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0.79999999999999716</v>
      </c>
      <c r="P2386" s="6">
        <f t="shared" si="148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1.2123076923076894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48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0.6839999999999975</v>
      </c>
      <c r="P2389" s="6">
        <f t="shared" si="148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1.2513513513513459</v>
      </c>
      <c r="P2390" s="6">
        <f t="shared" si="148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0.1875</v>
      </c>
      <c r="P2391" s="6">
        <f t="shared" si="148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48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0.125</v>
      </c>
      <c r="P2393" s="6">
        <f t="shared" si="148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48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4.9999999999997158E-2</v>
      </c>
      <c r="P2395" s="6">
        <f t="shared" si="148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6.0000000000002274E-2</v>
      </c>
      <c r="P2396" s="6">
        <f t="shared" si="148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48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0.20000000000000284</v>
      </c>
      <c r="P2398" s="6">
        <f t="shared" si="148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48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ref="P2400:P2463" si="152">IF(L2400=0,E2400, E2400/L2400)</f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52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52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0.71785714285714164</v>
      </c>
      <c r="P2403" s="6">
        <f t="shared" si="152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0.43333333333333712</v>
      </c>
      <c r="P2404" s="6">
        <f t="shared" si="152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16.833333333333329</v>
      </c>
      <c r="P2405" s="6">
        <f t="shared" si="152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52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22.519999999999996</v>
      </c>
      <c r="P2407" s="6">
        <f t="shared" si="152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41.384615384615387</v>
      </c>
      <c r="P2408" s="6">
        <f t="shared" si="152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25.259090909090915</v>
      </c>
      <c r="P2409" s="6">
        <f t="shared" si="152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0.20000000000000284</v>
      </c>
      <c r="P2410" s="6">
        <f t="shared" si="152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1.8400000000000034</v>
      </c>
      <c r="P2411" s="6">
        <f t="shared" si="152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52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0.6039999999999992</v>
      </c>
      <c r="P2413" s="6">
        <f t="shared" si="152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52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0.8333333333333286</v>
      </c>
      <c r="P2415" s="6">
        <f t="shared" si="152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3.0666666666666629</v>
      </c>
      <c r="P2416" s="6">
        <f t="shared" si="152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0.55833333333333712</v>
      </c>
      <c r="P2417" s="6">
        <f t="shared" si="152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2.4999999999991473E-2</v>
      </c>
      <c r="P2418" s="6">
        <f t="shared" si="152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52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1.9999999999996021E-2</v>
      </c>
      <c r="P2420" s="6">
        <f t="shared" si="152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52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14.825133372851212</v>
      </c>
      <c r="P2422" s="6">
        <f t="shared" si="152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1.6666666666665719E-2</v>
      </c>
      <c r="P2423" s="6">
        <f t="shared" si="152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0.20000000000000284</v>
      </c>
      <c r="P2424" s="6">
        <f t="shared" si="152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1.3333333333335418E-2</v>
      </c>
      <c r="P2425" s="6">
        <f t="shared" si="152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1.2399999999999949</v>
      </c>
      <c r="P2426" s="6">
        <f t="shared" si="152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2.8571428571439128E-2</v>
      </c>
      <c r="P2427" s="6">
        <f t="shared" si="152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52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1.9999999999953388E-3</v>
      </c>
      <c r="P2429" s="6">
        <f t="shared" si="152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2.8571428571382285E-3</v>
      </c>
      <c r="P2430" s="6">
        <f t="shared" si="152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1.432142857142864</v>
      </c>
      <c r="P2431" s="6">
        <f t="shared" si="152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0.70000000000000284</v>
      </c>
      <c r="P2432" s="6">
        <f t="shared" si="152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1.9999999999953388E-3</v>
      </c>
      <c r="P2433" s="6">
        <f t="shared" si="152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1.4285714285705353E-2</v>
      </c>
      <c r="P2434" s="6">
        <f t="shared" si="152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(E2435-D2435)/D2435*100+100</f>
        <v>0</v>
      </c>
      <c r="P2435" s="6">
        <f t="shared" si="152"/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0.12999999999999545</v>
      </c>
      <c r="P2436" s="6">
        <f t="shared" si="152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0.48959999999999582</v>
      </c>
      <c r="P2437" s="6">
        <f t="shared" si="152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3.8461538461547207E-2</v>
      </c>
      <c r="P2438" s="6">
        <f t="shared" si="152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2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0.3333333333333286</v>
      </c>
      <c r="P2440" s="6">
        <f t="shared" si="152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2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0.20000000000000284</v>
      </c>
      <c r="P2442" s="6">
        <f t="shared" si="152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107.88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125.94166666666666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202.51495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108.6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172.8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167.98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427.2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107.5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108</v>
      </c>
      <c r="P2451" s="6">
        <f t="shared" si="152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101.53353333333334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115.45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133.5</v>
      </c>
      <c r="P2454" s="6">
        <f t="shared" si="152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154.69999999999999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100.84571428571428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182</v>
      </c>
      <c r="P2457" s="6">
        <f t="shared" si="152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180.86666666666667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102.30434782608695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110.18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102.25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100.78823529411764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103.8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110.70833333333333</v>
      </c>
      <c r="P2464" s="6">
        <f t="shared" ref="P2464:P2527" si="156">IF(L2464=0,E2464, E2464/L2464)</f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116.25</v>
      </c>
      <c r="P2465" s="6">
        <f t="shared" si="156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111.1</v>
      </c>
      <c r="P2466" s="6">
        <f t="shared" si="156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180.14285714285714</v>
      </c>
      <c r="P2467" s="6">
        <f t="shared" si="156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100</v>
      </c>
      <c r="P2468" s="6">
        <f t="shared" si="156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118.5</v>
      </c>
      <c r="P2469" s="6">
        <f t="shared" si="156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107.21700000000001</v>
      </c>
      <c r="P2470" s="6">
        <f t="shared" si="156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113.66666666666667</v>
      </c>
      <c r="P2471" s="6">
        <f t="shared" si="156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103.16400000000002</v>
      </c>
      <c r="P2472" s="6">
        <f t="shared" si="156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128</v>
      </c>
      <c r="P2473" s="6">
        <f t="shared" si="156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135.76026666666667</v>
      </c>
      <c r="P2474" s="6">
        <f t="shared" si="156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100</v>
      </c>
      <c r="P2475" s="6">
        <f t="shared" si="156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100.00360000000001</v>
      </c>
      <c r="P2476" s="6">
        <f t="shared" si="156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104.72</v>
      </c>
      <c r="P2477" s="6">
        <f t="shared" si="156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105.02249999999999</v>
      </c>
      <c r="P2478" s="6">
        <f t="shared" si="156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171.33333333333334</v>
      </c>
      <c r="P2479" s="6">
        <f t="shared" si="156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127.5</v>
      </c>
      <c r="P2480" s="6">
        <f t="shared" si="156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133.44333333333333</v>
      </c>
      <c r="P2481" s="6">
        <f t="shared" si="156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100</v>
      </c>
      <c r="P2482" s="6">
        <f t="shared" si="156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112.91099999999999</v>
      </c>
      <c r="P2483" s="6">
        <f t="shared" si="156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100.1</v>
      </c>
      <c r="P2484" s="6">
        <f t="shared" si="156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113.72727272727272</v>
      </c>
      <c r="P2485" s="6">
        <f t="shared" si="156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119.31742857142856</v>
      </c>
      <c r="P2486" s="6">
        <f t="shared" si="156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103.25</v>
      </c>
      <c r="P2487" s="6">
        <f t="shared" si="156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265.66666666666669</v>
      </c>
      <c r="P2488" s="6">
        <f t="shared" si="156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100.05066666666667</v>
      </c>
      <c r="P2489" s="6">
        <f t="shared" si="156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106.7</v>
      </c>
      <c r="P2490" s="6">
        <f t="shared" si="156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133.67142857142858</v>
      </c>
      <c r="P2491" s="6">
        <f t="shared" si="156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121.4</v>
      </c>
      <c r="P2492" s="6">
        <f t="shared" si="156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103.2</v>
      </c>
      <c r="P2493" s="6">
        <f t="shared" si="156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125</v>
      </c>
      <c r="P2494" s="6">
        <f t="shared" si="156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128.69999999999999</v>
      </c>
      <c r="P2495" s="6">
        <f t="shared" si="156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101.00533333333333</v>
      </c>
      <c r="P2496" s="6">
        <f t="shared" si="156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127.53666666666666</v>
      </c>
      <c r="P2497" s="6">
        <f t="shared" si="156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100</v>
      </c>
      <c r="P2498" s="6">
        <f t="shared" si="156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(E2499-D2499)/D2499*100+100</f>
        <v>112.77149999999999</v>
      </c>
      <c r="P2499" s="6">
        <f t="shared" si="156"/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105.6</v>
      </c>
      <c r="P2500" s="6">
        <f t="shared" si="156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202.625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113.33333333333333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2.5545454545454476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7.818181818181813E-2</v>
      </c>
      <c r="P2504" s="6">
        <f t="shared" si="156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6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6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6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0.59999999999999432</v>
      </c>
      <c r="P2508" s="6">
        <f t="shared" si="156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6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6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1.0526315789473699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0.14999999999999147</v>
      </c>
      <c r="P2512" s="6">
        <f t="shared" si="156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6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6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6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</v>
      </c>
      <c r="P2516" s="6">
        <f t="shared" si="156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18.600000000000009</v>
      </c>
      <c r="P2517" s="6">
        <f t="shared" si="156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6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9.8166666666666629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6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4.3333333333322344E-2</v>
      </c>
      <c r="P2521" s="6">
        <f t="shared" si="156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6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109.48792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100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156.44444444444446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101.6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100.325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112.95</v>
      </c>
      <c r="P2528" s="6">
        <f t="shared" ref="P2528:P2591" si="160">IF(L2528=0,E2528, E2528/L2528)</f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102.125</v>
      </c>
      <c r="P2529" s="6">
        <f t="shared" si="160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107.24974999999999</v>
      </c>
      <c r="P2530" s="6">
        <f t="shared" si="160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104.28333333333333</v>
      </c>
      <c r="P2531" s="6">
        <f t="shared" si="160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100</v>
      </c>
      <c r="P2532" s="6">
        <f t="shared" si="160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100.4</v>
      </c>
      <c r="P2533" s="6">
        <f t="shared" si="160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126.125</v>
      </c>
      <c r="P2534" s="6">
        <f t="shared" si="160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110.66666666666667</v>
      </c>
      <c r="P2535" s="6">
        <f t="shared" si="160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105</v>
      </c>
      <c r="P2536" s="6">
        <f t="shared" si="160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103.77500000000001</v>
      </c>
      <c r="P2537" s="6">
        <f t="shared" si="160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116</v>
      </c>
      <c r="P2538" s="6">
        <f t="shared" si="160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110</v>
      </c>
      <c r="P2539" s="6">
        <f t="shared" si="160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113.01761111111111</v>
      </c>
      <c r="P2540" s="6">
        <f t="shared" si="160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100.25</v>
      </c>
      <c r="P2541" s="6">
        <f t="shared" si="160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103.4</v>
      </c>
      <c r="P2542" s="6">
        <f t="shared" si="160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107.02857142857142</v>
      </c>
      <c r="P2543" s="6">
        <f t="shared" si="160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103.57142857142857</v>
      </c>
      <c r="P2544" s="6">
        <f t="shared" si="160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156.39999999999998</v>
      </c>
      <c r="P2545" s="6">
        <f t="shared" si="160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100.82</v>
      </c>
      <c r="P2546" s="6">
        <f t="shared" si="160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195.3</v>
      </c>
      <c r="P2547" s="6">
        <f t="shared" si="160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111.71428571428572</v>
      </c>
      <c r="P2548" s="6">
        <f t="shared" si="160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119.85454545454546</v>
      </c>
      <c r="P2549" s="6">
        <f t="shared" si="160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101.85</v>
      </c>
      <c r="P2550" s="6">
        <f t="shared" si="160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102.80254777070064</v>
      </c>
      <c r="P2551" s="6">
        <f t="shared" si="160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100.84615384615384</v>
      </c>
      <c r="P2552" s="6">
        <f t="shared" si="160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102.73469387755102</v>
      </c>
      <c r="P2553" s="6">
        <f t="shared" si="160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106.5</v>
      </c>
      <c r="P2554" s="6">
        <f t="shared" si="160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155.53333333333333</v>
      </c>
      <c r="P2555" s="6">
        <f t="shared" si="160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122.8</v>
      </c>
      <c r="P2556" s="6">
        <f t="shared" si="160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107.35</v>
      </c>
      <c r="P2557" s="6">
        <f t="shared" si="160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105.50335570469798</v>
      </c>
      <c r="P2558" s="6">
        <f t="shared" si="160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118.44444444444444</v>
      </c>
      <c r="P2559" s="6">
        <f t="shared" si="160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108.88</v>
      </c>
      <c r="P2560" s="6">
        <f t="shared" si="160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111.25</v>
      </c>
      <c r="P2561" s="6">
        <f t="shared" si="160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100.1</v>
      </c>
      <c r="P2562" s="6">
        <f t="shared" si="160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(E2563-D2563)/D2563*100+100</f>
        <v>0</v>
      </c>
      <c r="P2563" s="6">
        <f t="shared" si="160"/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0.75</v>
      </c>
      <c r="P2564" s="6">
        <f t="shared" si="160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0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0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1</v>
      </c>
      <c r="P2567" s="6">
        <f t="shared" si="160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0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0.26666666666666572</v>
      </c>
      <c r="P2569" s="6">
        <f t="shared" si="160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0.5</v>
      </c>
      <c r="P2570" s="6">
        <f t="shared" si="160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2.2307692307692406</v>
      </c>
      <c r="P2571" s="6">
        <f t="shared" si="160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0.84285714285714164</v>
      </c>
      <c r="P2572" s="6">
        <f t="shared" si="160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0.25</v>
      </c>
      <c r="P2573" s="6">
        <f t="shared" si="160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0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0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0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0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0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0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0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0.13849999999999341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0.59999999999999432</v>
      </c>
      <c r="P2582" s="6">
        <f t="shared" si="160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10.599999999999994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1.1111111111006267E-3</v>
      </c>
      <c r="P2584" s="6">
        <f t="shared" si="160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0.5</v>
      </c>
      <c r="P2585" s="6">
        <f t="shared" si="160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0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0.1666666666666714</v>
      </c>
      <c r="P2587" s="6">
        <f t="shared" si="160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0.1666666666666714</v>
      </c>
      <c r="P2588" s="6">
        <f t="shared" si="160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2.4339999999999975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3.88333333333334</v>
      </c>
      <c r="P2590" s="6">
        <f t="shared" si="160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1.0000000000005116E-2</v>
      </c>
      <c r="P2591" s="6">
        <f t="shared" si="160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ref="P2592:P2655" si="164">IF(L2592=0,E2592, E2592/L2592)</f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1.7333333333333343</v>
      </c>
      <c r="P2593" s="6">
        <f t="shared" si="164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0.1666666666666714</v>
      </c>
      <c r="P2594" s="6">
        <f t="shared" si="164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4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1.2499999999988631E-3</v>
      </c>
      <c r="P2596" s="6">
        <f t="shared" si="164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12.166666666666671</v>
      </c>
      <c r="P2597" s="6">
        <f t="shared" si="164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23.588571428571427</v>
      </c>
      <c r="P2598" s="6">
        <f t="shared" si="164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5.6666666666666572</v>
      </c>
      <c r="P2599" s="6">
        <f t="shared" si="164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39</v>
      </c>
      <c r="P2600" s="6">
        <f t="shared" si="164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0.99546510341775729</v>
      </c>
      <c r="P2601" s="6">
        <f t="shared" si="164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6.9320000000000022</v>
      </c>
      <c r="P2602" s="6">
        <f t="shared" si="164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661.4</v>
      </c>
      <c r="P2603" s="6">
        <f t="shared" si="164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326.0916666666667</v>
      </c>
      <c r="P2604" s="6">
        <f t="shared" si="164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101.48571428571428</v>
      </c>
      <c r="P2605" s="6">
        <f t="shared" si="164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104.21799999999999</v>
      </c>
      <c r="P2606" s="6">
        <f t="shared" si="164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107.42157</v>
      </c>
      <c r="P2607" s="6">
        <f t="shared" si="164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110.05454545454546</v>
      </c>
      <c r="P2608" s="6">
        <f t="shared" si="164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407.7</v>
      </c>
      <c r="P2609" s="6">
        <f t="shared" si="164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223.92500000000001</v>
      </c>
      <c r="P2610" s="6">
        <f t="shared" si="164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303.80111428571433</v>
      </c>
      <c r="P2611" s="6">
        <f t="shared" si="164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141.3251043268175</v>
      </c>
      <c r="P2612" s="6">
        <f t="shared" si="164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2790.6363636363635</v>
      </c>
      <c r="P2613" s="6">
        <f t="shared" si="164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171.76130000000001</v>
      </c>
      <c r="P2614" s="6">
        <f t="shared" si="164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101.01333333333334</v>
      </c>
      <c r="P2615" s="6">
        <f t="shared" si="164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102</v>
      </c>
      <c r="P2616" s="6">
        <f t="shared" si="164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169.76511744127936</v>
      </c>
      <c r="P2617" s="6">
        <f t="shared" si="164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114.53399999999999</v>
      </c>
      <c r="P2618" s="6">
        <f t="shared" si="164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877.6</v>
      </c>
      <c r="P2619" s="6">
        <f t="shared" si="164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105.38666666666667</v>
      </c>
      <c r="P2620" s="6">
        <f t="shared" si="164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188.4</v>
      </c>
      <c r="P2621" s="6">
        <f t="shared" si="164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143.65230769230769</v>
      </c>
      <c r="P2622" s="6">
        <f t="shared" si="164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145.88</v>
      </c>
      <c r="P2623" s="6">
        <f t="shared" si="164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131.184</v>
      </c>
      <c r="P2624" s="6">
        <f t="shared" si="164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114</v>
      </c>
      <c r="P2625" s="6">
        <f t="shared" si="164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1379.4206249999997</v>
      </c>
      <c r="P2626" s="6">
        <f t="shared" si="164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(E2627-D2627)/D2627*100+100</f>
        <v>956</v>
      </c>
      <c r="P2627" s="6">
        <f t="shared" si="164"/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112</v>
      </c>
      <c r="P2628" s="6">
        <f t="shared" si="164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646.66666666666663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110.36948748510132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127.74</v>
      </c>
      <c r="P2631" s="6">
        <f t="shared" si="164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157.9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114.66525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137.00934579439252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354.62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106.02150537634408</v>
      </c>
      <c r="P2636" s="6">
        <f t="shared" si="164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100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187.3</v>
      </c>
      <c r="P2638" s="6">
        <f t="shared" si="164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166.2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101.72910662824208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105.66666666666667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1</v>
      </c>
      <c r="P2643" s="6">
        <f t="shared" si="164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4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33.559730999999999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2.0530000000000115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10.5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8.4172839999999951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1.4399999999999977</v>
      </c>
      <c r="P2649" s="6">
        <f t="shared" si="164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0.88333333333333997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9.919999999999618E-2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0.59666666666666401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1.8689285714285688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0.88500000000000512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11.521568627450989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5.1000000000001933E-2</v>
      </c>
      <c r="P2656" s="6">
        <f t="shared" ref="P2656:P2719" si="168">IF(L2656=0,E2656, E2656/L2656)</f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21.033333333333331</v>
      </c>
      <c r="P2657" s="6">
        <f t="shared" si="168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11.436666666666667</v>
      </c>
      <c r="P2658" s="6">
        <f t="shared" si="168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18.737933333333331</v>
      </c>
      <c r="P2659" s="6">
        <f t="shared" si="168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9.2857142857141639E-2</v>
      </c>
      <c r="P2660" s="6">
        <f t="shared" si="168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2.7204081632653043</v>
      </c>
      <c r="P2661" s="6">
        <f t="shared" si="168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9.4999999999998863E-2</v>
      </c>
      <c r="P2662" s="6">
        <f t="shared" si="168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102.9</v>
      </c>
      <c r="P2663" s="6">
        <f t="shared" si="168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106.8</v>
      </c>
      <c r="P2664" s="6">
        <f t="shared" si="168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104.59625</v>
      </c>
      <c r="P2665" s="6">
        <f t="shared" si="168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103.42857142857143</v>
      </c>
      <c r="P2666" s="6">
        <f t="shared" si="168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123.14285714285714</v>
      </c>
      <c r="P2667" s="6">
        <f t="shared" si="168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159.29509999999999</v>
      </c>
      <c r="P2668" s="6">
        <f t="shared" si="168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110.66666666666667</v>
      </c>
      <c r="P2669" s="6">
        <f t="shared" si="168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170.7</v>
      </c>
      <c r="P2670" s="6">
        <f t="shared" si="168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125.125</v>
      </c>
      <c r="P2671" s="6">
        <f t="shared" si="168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6.415860933964197</v>
      </c>
      <c r="P2672" s="6">
        <f t="shared" si="168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11.343999999999994</v>
      </c>
      <c r="P2673" s="6">
        <f t="shared" si="168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33.19</v>
      </c>
      <c r="P2674" s="6">
        <f t="shared" si="168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27.58</v>
      </c>
      <c r="P2675" s="6">
        <f t="shared" si="168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62.84</v>
      </c>
      <c r="P2676" s="6">
        <f t="shared" si="168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7.5879999999999939</v>
      </c>
      <c r="P2677" s="6">
        <f t="shared" si="168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50.38095238095238</v>
      </c>
      <c r="P2678" s="6">
        <f t="shared" si="168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17.512820512820511</v>
      </c>
      <c r="P2679" s="6">
        <f t="shared" si="168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1.3750000000001705E-2</v>
      </c>
      <c r="P2680" s="6">
        <f t="shared" si="168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0.32999999999999829</v>
      </c>
      <c r="P2681" s="6">
        <f t="shared" si="168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0.86249999999999716</v>
      </c>
      <c r="P2682" s="6">
        <f t="shared" si="168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0.6875</v>
      </c>
      <c r="P2683" s="6">
        <f t="shared" si="168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28.299999999999997</v>
      </c>
      <c r="P2684" s="6">
        <f t="shared" si="168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0.23999999999999488</v>
      </c>
      <c r="P2685" s="6">
        <f t="shared" si="168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1.1428571428571388</v>
      </c>
      <c r="P2686" s="6">
        <f t="shared" si="168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1.9999999999996021E-2</v>
      </c>
      <c r="P2687" s="6">
        <f t="shared" si="168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8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8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0.14800000000001035</v>
      </c>
      <c r="P2690" s="6">
        <f t="shared" si="168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(E2691-D2691)/D2691*100+100</f>
        <v>2.8571428571382285E-3</v>
      </c>
      <c r="P2691" s="6">
        <f t="shared" si="168"/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10.732500000000002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5.3846153846151878E-2</v>
      </c>
      <c r="P2693" s="6">
        <f t="shared" si="168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0.7142857142857082</v>
      </c>
      <c r="P2694" s="6">
        <f t="shared" si="168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0.79999999999999716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3.3333333333303017E-3</v>
      </c>
      <c r="P2696" s="6">
        <f t="shared" si="168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0.47333333333334338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5.6500000000000057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26.352173913043472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0.32512499999999989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68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0.70007000700070421</v>
      </c>
      <c r="P2702" s="6">
        <f t="shared" si="168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46.176470588235297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34.409999999999997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103.75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6.026315789473685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10.539393939393932</v>
      </c>
      <c r="P2707" s="6">
        <f t="shared" si="168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112.29714285714286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350.84462500000001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233.21535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101.60599999999999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153.90035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100.71611253196932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131.38181818181818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102.24133333333333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116.35599999999999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264.62241666666665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119.98010000000001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120.104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103.58333333333333</v>
      </c>
      <c r="P2720" s="6">
        <f t="shared" ref="P2720:P2783" si="172">IF(L2720=0,E2720, E2720/L2720)</f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108.83333333333333</v>
      </c>
      <c r="P2721" s="6">
        <f t="shared" si="172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118.124</v>
      </c>
      <c r="P2722" s="6">
        <f t="shared" si="172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1462</v>
      </c>
      <c r="P2723" s="6">
        <f t="shared" si="172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252.54000000000002</v>
      </c>
      <c r="P2724" s="6">
        <f t="shared" si="172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140.05000000000001</v>
      </c>
      <c r="P2725" s="6">
        <f t="shared" si="172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296.87520259319285</v>
      </c>
      <c r="P2726" s="6">
        <f t="shared" si="172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144.54250000000002</v>
      </c>
      <c r="P2727" s="6">
        <f t="shared" si="172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105.745</v>
      </c>
      <c r="P2728" s="6">
        <f t="shared" si="172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493.21000000000004</v>
      </c>
      <c r="P2729" s="6">
        <f t="shared" si="172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201.82666666666665</v>
      </c>
      <c r="P2730" s="6">
        <f t="shared" si="172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104.44</v>
      </c>
      <c r="P2731" s="6">
        <f t="shared" si="172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170.29262962962963</v>
      </c>
      <c r="P2732" s="6">
        <f t="shared" si="172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104.30333333333333</v>
      </c>
      <c r="P2733" s="6">
        <f t="shared" si="172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118.25</v>
      </c>
      <c r="P2734" s="6">
        <f t="shared" si="172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107.538</v>
      </c>
      <c r="P2735" s="6">
        <f t="shared" si="172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2260300</v>
      </c>
      <c r="P2736" s="6">
        <f t="shared" si="172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978.13466666666682</v>
      </c>
      <c r="P2737" s="6">
        <f t="shared" si="172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122.9</v>
      </c>
      <c r="P2738" s="6">
        <f t="shared" si="172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246.0608</v>
      </c>
      <c r="P2739" s="6">
        <f t="shared" si="172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147.94</v>
      </c>
      <c r="P2740" s="6">
        <f t="shared" si="172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384.09090909090907</v>
      </c>
      <c r="P2741" s="6">
        <f t="shared" si="172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103.33333333333333</v>
      </c>
      <c r="P2742" s="6">
        <f t="shared" si="172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0.4375</v>
      </c>
      <c r="P2743" s="6">
        <f t="shared" si="172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29.239999999999995</v>
      </c>
      <c r="P2744" s="6">
        <f t="shared" si="172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72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5.21875</v>
      </c>
      <c r="P2746" s="6">
        <f t="shared" si="172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21.887500000000003</v>
      </c>
      <c r="P2747" s="6">
        <f t="shared" si="172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26.700000000000003</v>
      </c>
      <c r="P2748" s="6">
        <f t="shared" si="172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28</v>
      </c>
      <c r="P2749" s="6">
        <f t="shared" si="172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1.0600000000000023</v>
      </c>
      <c r="P2750" s="6">
        <f t="shared" si="172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1.0999999999999943</v>
      </c>
      <c r="P2751" s="6">
        <f t="shared" si="172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2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2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11.458333333333343</v>
      </c>
      <c r="P2754" s="6">
        <f t="shared" si="172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(E2755-D2755)/D2755*100+100</f>
        <v>19</v>
      </c>
      <c r="P2755" s="6">
        <f t="shared" si="172"/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2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10.480000000000004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0.6666666666666714</v>
      </c>
      <c r="P2759" s="6">
        <f t="shared" si="172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11.700000000000003</v>
      </c>
      <c r="P2760" s="6">
        <f t="shared" si="172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10.5</v>
      </c>
      <c r="P2761" s="6">
        <f t="shared" si="172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2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0.71999999999999886</v>
      </c>
      <c r="P2763" s="6">
        <f t="shared" si="172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0.7692307692307736</v>
      </c>
      <c r="P2764" s="6">
        <f t="shared" si="172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0.22842639593908132</v>
      </c>
      <c r="P2765" s="6">
        <f t="shared" si="172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</v>
      </c>
      <c r="P2766" s="6">
        <f t="shared" si="172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2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2</v>
      </c>
      <c r="P2768" s="6">
        <f t="shared" si="172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0.84999999999999432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14.314285714285717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0.25</v>
      </c>
      <c r="P2771" s="6">
        <f t="shared" si="172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10.41125000000001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2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2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0.18867924528301216</v>
      </c>
      <c r="P2775" s="6">
        <f t="shared" si="172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14.25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3</v>
      </c>
      <c r="P2777" s="6">
        <f t="shared" si="172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7.8809523809523796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0.3333333333333286</v>
      </c>
      <c r="P2779" s="6">
        <f t="shared" si="172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25.545454545454547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2.1200000000000045</v>
      </c>
      <c r="P2781" s="6">
        <f t="shared" si="172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2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105.28</v>
      </c>
      <c r="P2783" s="6">
        <f t="shared" si="172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120</v>
      </c>
      <c r="P2784" s="6">
        <f t="shared" ref="P2784:P2847" si="176">IF(L2784=0,E2784, E2784/L2784)</f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114.5</v>
      </c>
      <c r="P2785" s="6">
        <f t="shared" si="176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119</v>
      </c>
      <c r="P2786" s="6">
        <f t="shared" si="176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104.68</v>
      </c>
      <c r="P2787" s="6">
        <f t="shared" si="176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117.84</v>
      </c>
      <c r="P2788" s="6">
        <f t="shared" si="176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119.7</v>
      </c>
      <c r="P2789" s="6">
        <f t="shared" si="176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102.5</v>
      </c>
      <c r="P2790" s="6">
        <f t="shared" si="176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101.16666666666667</v>
      </c>
      <c r="P2791" s="6">
        <f t="shared" si="176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105.33333333333333</v>
      </c>
      <c r="P2792" s="6">
        <f t="shared" si="176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102.5</v>
      </c>
      <c r="P2793" s="6">
        <f t="shared" si="176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107.6</v>
      </c>
      <c r="P2794" s="6">
        <f t="shared" si="176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110.5675</v>
      </c>
      <c r="P2795" s="6">
        <f t="shared" si="176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150</v>
      </c>
      <c r="P2796" s="6">
        <f t="shared" si="176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104.28571428571429</v>
      </c>
      <c r="P2797" s="6">
        <f t="shared" si="176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115.5</v>
      </c>
      <c r="P2798" s="6">
        <f t="shared" si="176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102.64512500000001</v>
      </c>
      <c r="P2799" s="6">
        <f t="shared" si="176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101.4</v>
      </c>
      <c r="P2800" s="6">
        <f t="shared" si="176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116.6348</v>
      </c>
      <c r="P2801" s="6">
        <f t="shared" si="176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133</v>
      </c>
      <c r="P2802" s="6">
        <f t="shared" si="176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133.19999999999999</v>
      </c>
      <c r="P2803" s="6">
        <f t="shared" si="176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101.83333333333333</v>
      </c>
      <c r="P2804" s="6">
        <f t="shared" si="176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127.95</v>
      </c>
      <c r="P2805" s="6">
        <f t="shared" si="176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115</v>
      </c>
      <c r="P2806" s="6">
        <f t="shared" si="176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110</v>
      </c>
      <c r="P2807" s="6">
        <f t="shared" si="176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112.1</v>
      </c>
      <c r="P2808" s="6">
        <f t="shared" si="176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126</v>
      </c>
      <c r="P2809" s="6">
        <f t="shared" si="176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100.24444444444444</v>
      </c>
      <c r="P2810" s="6">
        <f t="shared" si="176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102.4</v>
      </c>
      <c r="P2811" s="6">
        <f t="shared" si="176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108.2</v>
      </c>
      <c r="P2812" s="6">
        <f t="shared" si="176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100.27</v>
      </c>
      <c r="P2813" s="6">
        <f t="shared" si="176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113.3</v>
      </c>
      <c r="P2814" s="6">
        <f t="shared" si="176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127.57571428571428</v>
      </c>
      <c r="P2815" s="6">
        <f t="shared" si="176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107.73333333333333</v>
      </c>
      <c r="P2816" s="6">
        <f t="shared" si="176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242</v>
      </c>
      <c r="P2817" s="6">
        <f t="shared" si="176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141.56666666666666</v>
      </c>
      <c r="P2818" s="6">
        <f t="shared" si="176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(E2819-D2819)/D2819*100+100</f>
        <v>130</v>
      </c>
      <c r="P2819" s="6">
        <f t="shared" si="176"/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106.03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104.8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136</v>
      </c>
      <c r="P2822" s="6">
        <f t="shared" si="176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100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100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116.92307692307692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103.33333333333333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107.75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120.25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100.37894736842105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106.52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100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110.66666666666667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114.71959999999999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108.25925925925927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170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187.09899999999999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107.77777777777777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100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120.25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111.42857142857143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1</v>
      </c>
      <c r="P2843" s="6">
        <f t="shared" si="176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>
        <f t="shared" si="176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>
        <f t="shared" si="176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5.4545454545454533</v>
      </c>
      <c r="P2846" s="6">
        <f t="shared" si="176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31.546666666666667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>
        <f t="shared" ref="P2848:P2911" si="180">IF(L2848=0,E2848, E2848/L2848)</f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>
        <f t="shared" si="180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0.20000000000000284</v>
      </c>
      <c r="P2850" s="6">
        <f t="shared" si="180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1</v>
      </c>
      <c r="P2851" s="6">
        <f t="shared" si="180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3.8875000000000028</v>
      </c>
      <c r="P2852" s="6">
        <f t="shared" si="180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>
        <f t="shared" si="180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1.9000000000000057</v>
      </c>
      <c r="P2854" s="6">
        <f t="shared" si="180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>
        <f t="shared" si="180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41.7</v>
      </c>
      <c r="P2856" s="6">
        <f t="shared" si="180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50</v>
      </c>
      <c r="P2857" s="6">
        <f t="shared" si="180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</v>
      </c>
      <c r="P2858" s="6">
        <f t="shared" si="180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19.73684210526315</v>
      </c>
      <c r="P2859" s="6">
        <f t="shared" si="180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>
        <f t="shared" si="180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</v>
      </c>
      <c r="P2861" s="6">
        <f t="shared" si="180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6.6500000000000057</v>
      </c>
      <c r="P2862" s="6">
        <f t="shared" si="180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32</v>
      </c>
      <c r="P2863" s="6">
        <f t="shared" si="180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0.43307086614173329</v>
      </c>
      <c r="P2864" s="6">
        <f t="shared" si="180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3.9999999999992042E-2</v>
      </c>
      <c r="P2865" s="6">
        <f t="shared" si="180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1.5999999999999943</v>
      </c>
      <c r="P2866" s="6">
        <f t="shared" si="180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>
        <f t="shared" si="180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0.90000000000000568</v>
      </c>
      <c r="P2868" s="6">
        <f t="shared" si="180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20.159999999999997</v>
      </c>
      <c r="P2869" s="6">
        <f t="shared" si="180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42.011733333333332</v>
      </c>
      <c r="P2870" s="6">
        <f t="shared" si="180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0.88500000000000512</v>
      </c>
      <c r="P2871" s="6">
        <f t="shared" si="180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15</v>
      </c>
      <c r="P2872" s="6">
        <f t="shared" si="180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4.6700000000000017</v>
      </c>
      <c r="P2873" s="6">
        <f t="shared" si="180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>
        <f t="shared" si="180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38.119999999999997</v>
      </c>
      <c r="P2875" s="6">
        <f t="shared" si="180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5.4200000000000017</v>
      </c>
      <c r="P2876" s="6">
        <f t="shared" si="180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3.4999999999996589E-2</v>
      </c>
      <c r="P2877" s="6">
        <f t="shared" si="180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>
        <f t="shared" si="180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10.833333333333329</v>
      </c>
      <c r="P2879" s="6">
        <f t="shared" si="180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2.1000000000000085</v>
      </c>
      <c r="P2880" s="6">
        <f t="shared" si="180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0.2589285714285694</v>
      </c>
      <c r="P2881" s="6">
        <f t="shared" si="180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23.333333333333329</v>
      </c>
      <c r="P2882" s="6">
        <f t="shared" si="180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(E2883-D2883)/D2883*100+100</f>
        <v>0</v>
      </c>
      <c r="P2883" s="6">
        <f t="shared" si="180"/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33.599999999999994</v>
      </c>
      <c r="P2884" s="6">
        <f t="shared" si="180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19.079999999999998</v>
      </c>
      <c r="P2885" s="6">
        <f t="shared" si="180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0.41111111111111143</v>
      </c>
      <c r="P2886" s="6">
        <f t="shared" si="180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32.5</v>
      </c>
      <c r="P2887" s="6">
        <f t="shared" si="180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5</v>
      </c>
      <c r="P2888" s="6">
        <f t="shared" si="180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0.1666666666666714</v>
      </c>
      <c r="P2889" s="6">
        <f t="shared" si="180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>
        <f t="shared" si="180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38.06666666666667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1.0499999999999972</v>
      </c>
      <c r="P2892" s="6">
        <f t="shared" si="180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2.730000000000004</v>
      </c>
      <c r="P2893" s="6">
        <f t="shared" si="180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9.0909090909090935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0.5</v>
      </c>
      <c r="P2895" s="6">
        <f t="shared" si="180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>
        <f t="shared" si="180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4.6000000000000085</v>
      </c>
      <c r="P2897" s="6">
        <f t="shared" si="180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20.833333333333343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4.5833333333333286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4.2133333333333383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>
        <f t="shared" si="180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61.909090909090907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0.79999999999999716</v>
      </c>
      <c r="P2903" s="6">
        <f t="shared" si="180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1.6666666666665719E-2</v>
      </c>
      <c r="P2904" s="6">
        <f t="shared" si="180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0.78000000000000114</v>
      </c>
      <c r="P2905" s="6">
        <f t="shared" si="180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5</v>
      </c>
      <c r="P2906" s="6">
        <f t="shared" si="180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17.771428571428572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9.4166666666666572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7.9999999999998295E-2</v>
      </c>
      <c r="P2909" s="6">
        <f t="shared" si="180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</v>
      </c>
      <c r="P2910" s="6">
        <f t="shared" si="180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1.1111111111105743E-2</v>
      </c>
      <c r="P2911" s="6">
        <f t="shared" si="180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3.3333333333303017E-3</v>
      </c>
      <c r="P2912" s="6">
        <f t="shared" ref="P2912:P2975" si="184">IF(L2912=0,E2912, E2912/L2912)</f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36.5</v>
      </c>
      <c r="P2913" s="6">
        <f t="shared" si="184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14.058171745152364</v>
      </c>
      <c r="P2914" s="6">
        <f t="shared" si="184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1.9999999999996021E-2</v>
      </c>
      <c r="P2915" s="6">
        <f t="shared" si="184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4.0000000000048885E-3</v>
      </c>
      <c r="P2916" s="6">
        <f t="shared" si="184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61.1</v>
      </c>
      <c r="P2917" s="6">
        <f t="shared" si="184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7.8378378378378386</v>
      </c>
      <c r="P2918" s="6">
        <f t="shared" si="184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21.850000000000009</v>
      </c>
      <c r="P2919" s="6">
        <f t="shared" si="184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27.239999999999995</v>
      </c>
      <c r="P2920" s="6">
        <f t="shared" si="184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</v>
      </c>
      <c r="P2921" s="6">
        <f t="shared" si="184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26.840000000000003</v>
      </c>
      <c r="P2922" s="6">
        <f t="shared" si="184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129</v>
      </c>
      <c r="P2923" s="6">
        <f t="shared" si="184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100</v>
      </c>
      <c r="P2924" s="6">
        <f t="shared" si="184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100</v>
      </c>
      <c r="P2925" s="6">
        <f t="shared" si="184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103.2</v>
      </c>
      <c r="P2926" s="6">
        <f t="shared" si="184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102.44597777777778</v>
      </c>
      <c r="P2927" s="6">
        <f t="shared" si="184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125</v>
      </c>
      <c r="P2928" s="6">
        <f t="shared" si="184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130.83333333333334</v>
      </c>
      <c r="P2929" s="6">
        <f t="shared" si="184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100</v>
      </c>
      <c r="P2930" s="6">
        <f t="shared" si="184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102.06937500000001</v>
      </c>
      <c r="P2931" s="6">
        <f t="shared" si="184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100.92</v>
      </c>
      <c r="P2932" s="6">
        <f t="shared" si="184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106</v>
      </c>
      <c r="P2933" s="6">
        <f t="shared" si="184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105.09677419354838</v>
      </c>
      <c r="P2934" s="6">
        <f t="shared" si="184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102.76</v>
      </c>
      <c r="P2935" s="6">
        <f t="shared" si="184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108</v>
      </c>
      <c r="P2936" s="6">
        <f t="shared" si="184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100.88571428571429</v>
      </c>
      <c r="P2937" s="6">
        <f t="shared" si="184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128</v>
      </c>
      <c r="P2938" s="6">
        <f t="shared" si="184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133.33333333333331</v>
      </c>
      <c r="P2939" s="6">
        <f t="shared" si="184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101.375</v>
      </c>
      <c r="P2940" s="6">
        <f t="shared" si="184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102.875</v>
      </c>
      <c r="P2941" s="6">
        <f t="shared" si="184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107.24</v>
      </c>
      <c r="P2942" s="6">
        <f t="shared" si="184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4.0000000000048885E-3</v>
      </c>
      <c r="P2943" s="6">
        <f t="shared" si="184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20.425000000000011</v>
      </c>
      <c r="P2944" s="6">
        <f t="shared" si="184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>
        <f t="shared" si="184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1</v>
      </c>
      <c r="P2946" s="6">
        <f t="shared" si="184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(E2947-D2947)/D2947*100+100</f>
        <v>0</v>
      </c>
      <c r="P2947" s="6">
        <f t="shared" si="184"/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9.9999999999994316E-2</v>
      </c>
      <c r="P2948" s="6">
        <f t="shared" si="184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4.2879999999999967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4.8000000000030241E-3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</v>
      </c>
      <c r="P2951" s="6">
        <f t="shared" si="184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>
        <f t="shared" si="184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2.1920000000000073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8.0250000000000057</v>
      </c>
      <c r="P2954" s="6">
        <f t="shared" si="184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0.15125000000000455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>
        <f t="shared" si="184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59.583333333333336</v>
      </c>
      <c r="P2957" s="6">
        <f t="shared" si="184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16.734177215189874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1.8666666666666742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>
        <f t="shared" si="184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>
        <f t="shared" si="184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>
        <f t="shared" si="184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109.62</v>
      </c>
      <c r="P2963" s="6">
        <f t="shared" si="184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121.8</v>
      </c>
      <c r="P2964" s="6">
        <f t="shared" si="184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106.85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100.71379999999999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109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113.63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113.92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162.5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100.15625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105.35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174.8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102</v>
      </c>
      <c r="P2976" s="6">
        <f t="shared" ref="P2976:P3039" si="188">IF(L2976=0,E2976, E2976/L2976)</f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100.125</v>
      </c>
      <c r="P2977" s="6">
        <f t="shared" si="188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171.42857142857144</v>
      </c>
      <c r="P2978" s="6">
        <f t="shared" si="188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113.56666666666666</v>
      </c>
      <c r="P2979" s="6">
        <f t="shared" si="188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129.46666666666667</v>
      </c>
      <c r="P2980" s="6">
        <f t="shared" si="188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101.4</v>
      </c>
      <c r="P2981" s="6">
        <f t="shared" si="188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109.16666666666667</v>
      </c>
      <c r="P2982" s="6">
        <f t="shared" si="188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128.92500000000001</v>
      </c>
      <c r="P2983" s="6">
        <f t="shared" si="188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102.06</v>
      </c>
      <c r="P2984" s="6">
        <f t="shared" si="188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146.53957758620689</v>
      </c>
      <c r="P2985" s="6">
        <f t="shared" si="188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100.352</v>
      </c>
      <c r="P2986" s="6">
        <f t="shared" si="188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121.65</v>
      </c>
      <c r="P2987" s="6">
        <f t="shared" si="188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105.5</v>
      </c>
      <c r="P2988" s="6">
        <f t="shared" si="188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110.4008</v>
      </c>
      <c r="P2989" s="6">
        <f t="shared" si="188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100</v>
      </c>
      <c r="P2990" s="6">
        <f t="shared" si="188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176.535</v>
      </c>
      <c r="P2991" s="6">
        <f t="shared" si="188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100</v>
      </c>
      <c r="P2992" s="6">
        <f t="shared" si="188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103.29411764705883</v>
      </c>
      <c r="P2993" s="6">
        <f t="shared" si="188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104.5</v>
      </c>
      <c r="P2994" s="6">
        <f t="shared" si="188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100.3</v>
      </c>
      <c r="P2995" s="6">
        <f t="shared" si="188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457.74666666666667</v>
      </c>
      <c r="P2996" s="6">
        <f t="shared" si="188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104.96</v>
      </c>
      <c r="P2997" s="6">
        <f t="shared" si="188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171.94285714285712</v>
      </c>
      <c r="P2998" s="6">
        <f t="shared" si="188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103.73</v>
      </c>
      <c r="P2999" s="6">
        <f t="shared" si="188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103.029</v>
      </c>
      <c r="P3000" s="6">
        <f t="shared" si="188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118.88888888888889</v>
      </c>
      <c r="P3001" s="6">
        <f t="shared" si="188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100</v>
      </c>
      <c r="P3002" s="6">
        <f t="shared" si="188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318.699889104519</v>
      </c>
      <c r="P3003" s="6">
        <f t="shared" si="188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108.50614285714286</v>
      </c>
      <c r="P3004" s="6">
        <f t="shared" si="188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101.16666666666667</v>
      </c>
      <c r="P3005" s="6">
        <f t="shared" si="188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112.815</v>
      </c>
      <c r="P3006" s="6">
        <f t="shared" si="188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120.49622641509434</v>
      </c>
      <c r="P3007" s="6">
        <f t="shared" si="188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107.75</v>
      </c>
      <c r="P3008" s="6">
        <f t="shared" si="188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180</v>
      </c>
      <c r="P3009" s="6">
        <f t="shared" si="188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101.16666666666667</v>
      </c>
      <c r="P3010" s="6">
        <f t="shared" si="188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(E3011-D3011)/D3011*100+100</f>
        <v>119.756</v>
      </c>
      <c r="P3011" s="6">
        <f t="shared" si="188"/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158</v>
      </c>
      <c r="P3012" s="6">
        <f t="shared" si="188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123.66666666666667</v>
      </c>
      <c r="P3013" s="6">
        <f t="shared" si="188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117.125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156.96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113.104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103.17647058823529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102.61176470588235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105.84090909090909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100.71428571428571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121.23333333333333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100.57142857142857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116.02222222222223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100.88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246.42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302.2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143.33333333333334</v>
      </c>
      <c r="P3028" s="6">
        <f t="shared" si="188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131.44</v>
      </c>
      <c r="P3029" s="6">
        <f t="shared" si="188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168.01999999999998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109.67666666666666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106.68571428571428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100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127.2</v>
      </c>
      <c r="P3034" s="6">
        <f t="shared" si="188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146.53333333333333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112.536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108.78684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126.732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213.2</v>
      </c>
      <c r="P3039" s="6">
        <f t="shared" si="188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100.5</v>
      </c>
      <c r="P3040" s="6">
        <f t="shared" ref="P3040:P3103" si="192">IF(L3040=0,E3040, E3040/L3040)</f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108.7139</v>
      </c>
      <c r="P3041" s="6">
        <f t="shared" si="192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107.5</v>
      </c>
      <c r="P3042" s="6">
        <f t="shared" si="192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110.48192771084338</v>
      </c>
      <c r="P3043" s="6">
        <f t="shared" si="192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128</v>
      </c>
      <c r="P3044" s="6">
        <f t="shared" si="192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110.00666666666666</v>
      </c>
      <c r="P3045" s="6">
        <f t="shared" si="192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109.34166666666667</v>
      </c>
      <c r="P3046" s="6">
        <f t="shared" si="192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132.70650000000001</v>
      </c>
      <c r="P3047" s="6">
        <f t="shared" si="192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190.84810126582278</v>
      </c>
      <c r="P3048" s="6">
        <f t="shared" si="192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149</v>
      </c>
      <c r="P3049" s="6">
        <f t="shared" si="192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166.4</v>
      </c>
      <c r="P3050" s="6">
        <f t="shared" si="192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106.66666666666667</v>
      </c>
      <c r="P3051" s="6">
        <f t="shared" si="192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106</v>
      </c>
      <c r="P3052" s="6">
        <f t="shared" si="192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23.628571428571433</v>
      </c>
      <c r="P3053" s="6">
        <f t="shared" si="192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0.14999999999999147</v>
      </c>
      <c r="P3054" s="6">
        <f t="shared" si="192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0.40000000000000568</v>
      </c>
      <c r="P3055" s="6">
        <f t="shared" si="192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>
        <f t="shared" si="192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4.9999999999954525E-3</v>
      </c>
      <c r="P3057" s="6">
        <f t="shared" si="192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>
        <f t="shared" si="192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>
        <f t="shared" si="192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1.6666666666665719E-2</v>
      </c>
      <c r="P3060" s="6">
        <f t="shared" si="192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3.0066666666666748</v>
      </c>
      <c r="P3061" s="6">
        <f t="shared" si="192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0.15227272727273089</v>
      </c>
      <c r="P3062" s="6">
        <f t="shared" si="192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>
        <f t="shared" si="192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66.84</v>
      </c>
      <c r="P3064" s="6">
        <f t="shared" si="192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19.566666666666663</v>
      </c>
      <c r="P3065" s="6">
        <f t="shared" si="192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11.294666666666657</v>
      </c>
      <c r="P3066" s="6">
        <f t="shared" si="192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3.9999999999992042E-2</v>
      </c>
      <c r="P3067" s="6">
        <f t="shared" si="192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11.985714285714295</v>
      </c>
      <c r="P3068" s="6">
        <f t="shared" si="192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</v>
      </c>
      <c r="P3069" s="6">
        <f t="shared" si="192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7.000000000000739E-2</v>
      </c>
      <c r="P3070" s="6">
        <f t="shared" si="192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14.099999999999994</v>
      </c>
      <c r="P3071" s="6">
        <f t="shared" si="192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3.3400000000000034</v>
      </c>
      <c r="P3072" s="6">
        <f t="shared" si="192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59.774999999999999</v>
      </c>
      <c r="P3073" s="6">
        <f t="shared" si="192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1.6666666666665719E-2</v>
      </c>
      <c r="P3074" s="6">
        <f t="shared" si="192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(E3075-D3075)/D3075*100+100</f>
        <v>2.3035714285711606E-2</v>
      </c>
      <c r="P3075" s="6">
        <f t="shared" si="192"/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8.7999999999993861E-2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</v>
      </c>
      <c r="P3077" s="6">
        <f t="shared" si="192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15.060000000000002</v>
      </c>
      <c r="P3078" s="6">
        <f t="shared" si="192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0.47727272727271952</v>
      </c>
      <c r="P3079" s="6">
        <f t="shared" si="192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0.11833333333332519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0.84173998587353083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1.8799999999998818E-2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0.2102999999999895</v>
      </c>
      <c r="P3083" s="6">
        <f t="shared" si="192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>
        <f t="shared" si="192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0.28000000000000114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11.579206701157915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2.4399999999999977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0.25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0.625</v>
      </c>
      <c r="P3089" s="6">
        <f t="shared" si="192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0.19384615384615245</v>
      </c>
      <c r="P3090" s="6">
        <f t="shared" si="192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23.415999999999997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5.080888888888893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15.920000000000002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1.1831899999999962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22.75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2.4999999999991473E-2</v>
      </c>
      <c r="P3096" s="6">
        <f t="shared" si="192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0.33512064343163672</v>
      </c>
      <c r="P3097" s="6">
        <f t="shared" si="192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3.9749999999999943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17.150000000000006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3.6080041046690638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13.900000000000006</v>
      </c>
      <c r="P3101" s="6">
        <f t="shared" si="192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15.224999999999994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12</v>
      </c>
      <c r="P3103" s="6">
        <f t="shared" si="192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39.112499999999997</v>
      </c>
      <c r="P3104" s="6">
        <f t="shared" ref="P3104:P3167" si="196">IF(L3104=0,E3104, E3104/L3104)</f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0.26829268292682684</v>
      </c>
      <c r="P3105" s="6">
        <f t="shared" si="196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29.625</v>
      </c>
      <c r="P3106" s="6">
        <f t="shared" si="196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42.360992301112063</v>
      </c>
      <c r="P3107" s="6">
        <f t="shared" si="196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4.1000000000000085</v>
      </c>
      <c r="P3108" s="6">
        <f t="shared" si="196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19.762500000000003</v>
      </c>
      <c r="P3109" s="6">
        <f t="shared" si="196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5.1999999999992497E-2</v>
      </c>
      <c r="P3110" s="6">
        <f t="shared" si="196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25.030188679245285</v>
      </c>
      <c r="P3111" s="6">
        <f t="shared" si="196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3.9999999999992042E-2</v>
      </c>
      <c r="P3112" s="6">
        <f t="shared" si="196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26.64</v>
      </c>
      <c r="P3113" s="6">
        <f t="shared" si="196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4.7363636363636346</v>
      </c>
      <c r="P3114" s="6">
        <f t="shared" si="196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4.243533989471274</v>
      </c>
      <c r="P3115" s="6">
        <f t="shared" si="196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>
        <f t="shared" si="196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3</v>
      </c>
      <c r="P3117" s="6">
        <f t="shared" si="196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57.333333333333329</v>
      </c>
      <c r="P3118" s="6">
        <f t="shared" si="196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9.9999999999994316E-2</v>
      </c>
      <c r="P3119" s="6">
        <f t="shared" si="196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0.31000000000000227</v>
      </c>
      <c r="P3120" s="6">
        <f t="shared" si="196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4.9999999999997158E-2</v>
      </c>
      <c r="P3121" s="6">
        <f t="shared" si="196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9.846153846154948E-3</v>
      </c>
      <c r="P3122" s="6">
        <f t="shared" si="196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0.6666666666666714</v>
      </c>
      <c r="P3123" s="6">
        <f t="shared" si="196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58.291457286432163</v>
      </c>
      <c r="P3124" s="6">
        <f t="shared" si="196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68.153599999999997</v>
      </c>
      <c r="P3125" s="6">
        <f t="shared" si="196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3.249999999994202E-3</v>
      </c>
      <c r="P3126" s="6">
        <f t="shared" si="196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>
        <f t="shared" si="196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4.1599999999999966</v>
      </c>
      <c r="P3128" s="6">
        <f t="shared" si="196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>
        <f t="shared" si="196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108.60666666666667</v>
      </c>
      <c r="P3130" s="6">
        <f t="shared" si="196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0.79999999999999716</v>
      </c>
      <c r="P3131" s="6">
        <f t="shared" si="196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3.75</v>
      </c>
      <c r="P3132" s="6">
        <f t="shared" si="196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15.731707317073173</v>
      </c>
      <c r="P3133" s="6">
        <f t="shared" si="196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3.3333333333331439E-2</v>
      </c>
      <c r="P3134" s="6">
        <f t="shared" si="196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108</v>
      </c>
      <c r="P3135" s="6">
        <f t="shared" si="196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22.5</v>
      </c>
      <c r="P3136" s="6">
        <f t="shared" si="196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20.849420849420852</v>
      </c>
      <c r="P3137" s="6">
        <f t="shared" si="196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127.80000000000001</v>
      </c>
      <c r="P3138" s="6">
        <f t="shared" si="196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(E3139-D3139)/D3139*100+100</f>
        <v>3.3333333333333286</v>
      </c>
      <c r="P3139" s="6">
        <f t="shared" si="196"/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>
        <f t="shared" si="196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5.4000000000000057</v>
      </c>
      <c r="P3141" s="6">
        <f t="shared" si="196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0.96000000000000796</v>
      </c>
      <c r="P3142" s="6">
        <f t="shared" si="196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6">
        <f t="shared" si="196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1.6363636363636402</v>
      </c>
      <c r="P3144" s="6">
        <f t="shared" si="196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>
        <f t="shared" si="196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>
        <f t="shared" si="196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6">
        <f t="shared" si="196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117.52500000000001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131.16666666666666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6">
        <f t="shared" si="196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112.92857142857143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188.50459999999998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114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101.53333333333333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162.66666666666669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6">
        <f t="shared" ref="P3168:P3231" si="200">IF(L3168=0,E3168, E3168/L3168)</f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6">
        <f t="shared" si="200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6">
        <f t="shared" si="200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103.0125</v>
      </c>
      <c r="P3171" s="6">
        <f t="shared" si="200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6">
        <f t="shared" si="200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108.81428571428572</v>
      </c>
      <c r="P3173" s="6">
        <f t="shared" si="200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115</v>
      </c>
      <c r="P3174" s="6">
        <f t="shared" si="200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6">
        <f t="shared" si="200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6">
        <f t="shared" si="200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109.56</v>
      </c>
      <c r="P3177" s="6">
        <f t="shared" si="200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114.84210526315789</v>
      </c>
      <c r="P3178" s="6">
        <f t="shared" si="200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117.4</v>
      </c>
      <c r="P3179" s="6">
        <f t="shared" si="200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6">
        <f t="shared" si="200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6">
        <f t="shared" si="200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6">
        <f t="shared" si="200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</v>
      </c>
      <c r="P3183" s="6">
        <f t="shared" si="200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6">
        <f t="shared" si="200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</v>
      </c>
      <c r="P3185" s="6">
        <f t="shared" si="200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6">
        <f t="shared" si="200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6">
        <f t="shared" si="200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</v>
      </c>
      <c r="P3188" s="6">
        <f t="shared" si="200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6">
        <f t="shared" si="200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6">
        <f t="shared" si="200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12.327272727272728</v>
      </c>
      <c r="P3191" s="6">
        <f t="shared" si="200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>
        <f t="shared" si="200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4.0266666666666708</v>
      </c>
      <c r="P3193" s="6">
        <f t="shared" si="200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1.019999999999996</v>
      </c>
      <c r="P3194" s="6">
        <f t="shared" si="200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11.739999999999995</v>
      </c>
      <c r="P3195" s="6">
        <f t="shared" si="200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>
        <f t="shared" si="200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6">
        <f t="shared" si="200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6.0000000000002274E-2</v>
      </c>
      <c r="P3198" s="6">
        <f t="shared" si="200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11.450000000000003</v>
      </c>
      <c r="P3199" s="6">
        <f t="shared" si="200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0.36666666666667425</v>
      </c>
      <c r="P3200" s="6">
        <f t="shared" si="200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52.160000000000004</v>
      </c>
      <c r="P3201" s="6">
        <f t="shared" si="200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1.9999999999953388E-3</v>
      </c>
      <c r="P3202" s="6">
        <f t="shared" si="200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(E3203-D3203)/D3203*100+100</f>
        <v>1.25</v>
      </c>
      <c r="P3203" s="6">
        <f t="shared" si="200"/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6">
        <f t="shared" si="200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>
        <f t="shared" si="200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3.4124999999999943</v>
      </c>
      <c r="P3207" s="6">
        <f t="shared" si="200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>
        <f t="shared" si="200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103.5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119.32315789473685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100.11666666666666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100.35142857142857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103.425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6">
        <f t="shared" si="200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107.86499999999999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6">
        <f t="shared" ref="P3232:P3295" si="204">IF(L3232=0,E3232, E3232/L3232)</f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6">
        <f t="shared" si="204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131.19999999999999</v>
      </c>
      <c r="P3234" s="6">
        <f t="shared" si="204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6">
        <f t="shared" si="204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6">
        <f t="shared" si="204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6">
        <f t="shared" si="204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6">
        <f t="shared" si="204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100.78754285714285</v>
      </c>
      <c r="P3239" s="6">
        <f t="shared" si="204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6">
        <f t="shared" si="204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105.91914022517911</v>
      </c>
      <c r="P3241" s="6">
        <f t="shared" si="204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100.56666666666666</v>
      </c>
      <c r="P3242" s="6">
        <f t="shared" si="204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115.30588235294118</v>
      </c>
      <c r="P3243" s="6">
        <f t="shared" si="204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127.30420000000001</v>
      </c>
      <c r="P3244" s="6">
        <f t="shared" si="204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6">
        <f t="shared" si="204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6">
        <f t="shared" si="204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6">
        <f t="shared" si="204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</v>
      </c>
      <c r="P3248" s="6">
        <f t="shared" si="204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6">
        <f t="shared" si="204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100.79166666666667</v>
      </c>
      <c r="P3250" s="6">
        <f t="shared" si="204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104.92727272727272</v>
      </c>
      <c r="P3251" s="6">
        <f t="shared" si="204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101.55200000000001</v>
      </c>
      <c r="P3252" s="6">
        <f t="shared" si="204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6">
        <f t="shared" si="204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127.82222222222222</v>
      </c>
      <c r="P3254" s="6">
        <f t="shared" si="204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</v>
      </c>
      <c r="P3255" s="6">
        <f t="shared" si="204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6">
        <f t="shared" si="204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6">
        <f t="shared" si="204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6">
        <f t="shared" si="204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6">
        <f t="shared" si="204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6">
        <f t="shared" si="204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106.16782608695651</v>
      </c>
      <c r="P3261" s="6">
        <f t="shared" si="204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</v>
      </c>
      <c r="P3262" s="6">
        <f t="shared" si="204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100.45454545454545</v>
      </c>
      <c r="P3263" s="6">
        <f t="shared" si="204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6">
        <f t="shared" si="204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6">
        <f t="shared" si="204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103</v>
      </c>
      <c r="P3266" s="6">
        <f t="shared" si="204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(E3267-D3267)/D3267*100+100</f>
        <v>164</v>
      </c>
      <c r="P3267" s="6">
        <f t="shared" si="204"/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101.5</v>
      </c>
      <c r="P3271" s="6">
        <f t="shared" si="204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101.66666666666667</v>
      </c>
      <c r="P3272" s="6">
        <f t="shared" si="204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101.3225806451613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116.84444444444445</v>
      </c>
      <c r="P3278" s="6">
        <f t="shared" si="204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</v>
      </c>
      <c r="P3279" s="6">
        <f t="shared" si="204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102.64677419354838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6">
        <f t="shared" si="204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114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6">
        <f t="shared" ref="P3296:P3359" si="208">IF(L3296=0,E3296, E3296/L3296)</f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6">
        <f t="shared" si="208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6">
        <f t="shared" si="208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100.07272727272728</v>
      </c>
      <c r="P3299" s="6">
        <f t="shared" si="208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6">
        <f t="shared" si="208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116.2</v>
      </c>
      <c r="P3301" s="6">
        <f t="shared" si="208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136.16666666666669</v>
      </c>
      <c r="P3302" s="6">
        <f t="shared" si="208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6">
        <f t="shared" si="208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103.39285714285714</v>
      </c>
      <c r="P3304" s="6">
        <f t="shared" si="208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6">
        <f t="shared" si="208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104.51666666666667</v>
      </c>
      <c r="P3306" s="6">
        <f t="shared" si="208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6">
        <f t="shared" si="208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175.33333333333331</v>
      </c>
      <c r="P3308" s="6">
        <f t="shared" si="208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6">
        <f t="shared" si="208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122.28571428571428</v>
      </c>
      <c r="P3310" s="6">
        <f t="shared" si="208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6">
        <f t="shared" si="208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6">
        <f t="shared" si="208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6">
        <f t="shared" si="208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100.04</v>
      </c>
      <c r="P3314" s="6">
        <f t="shared" si="208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</v>
      </c>
      <c r="P3315" s="6">
        <f t="shared" si="208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6">
        <f t="shared" si="208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</v>
      </c>
      <c r="P3317" s="6">
        <f t="shared" si="208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6">
        <f t="shared" si="208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6">
        <f t="shared" si="208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6">
        <f t="shared" si="208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6">
        <f t="shared" si="208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6">
        <f t="shared" si="208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6">
        <f t="shared" si="208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6">
        <f t="shared" si="208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125.9</v>
      </c>
      <c r="P3325" s="6">
        <f t="shared" si="208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101.66666666666667</v>
      </c>
      <c r="P3326" s="6">
        <f t="shared" si="208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6">
        <f t="shared" si="208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6">
        <f t="shared" si="208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6">
        <f t="shared" si="208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146.38888888888889</v>
      </c>
      <c r="P3330" s="6">
        <f t="shared" si="208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(E3331-D3331)/D3331*100+100</f>
        <v>116.8</v>
      </c>
      <c r="P3331" s="6">
        <f t="shared" si="208"/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104.57142857142857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101.66666666666667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171.42857142857144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6">
        <f t="shared" si="208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6">
        <f t="shared" si="208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119.45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6">
        <f t="shared" si="208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126.28571428571428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</v>
      </c>
      <c r="P3360" s="6">
        <f t="shared" ref="P3360:P3423" si="212">IF(L3360=0,E3360, E3360/L3360)</f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6">
        <f t="shared" si="212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101.37777777777778</v>
      </c>
      <c r="P3362" s="6">
        <f t="shared" si="212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</v>
      </c>
      <c r="P3363" s="6">
        <f t="shared" si="212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</v>
      </c>
      <c r="P3364" s="6">
        <f t="shared" si="212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6">
        <f t="shared" si="212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105.93333333333334</v>
      </c>
      <c r="P3366" s="6">
        <f t="shared" si="212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6">
        <f t="shared" si="212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6">
        <f t="shared" si="212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6">
        <f t="shared" si="212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</v>
      </c>
      <c r="P3370" s="6">
        <f t="shared" si="212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103.9</v>
      </c>
      <c r="P3371" s="6">
        <f t="shared" si="212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6">
        <f t="shared" si="212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6">
        <f t="shared" si="212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103.5</v>
      </c>
      <c r="P3374" s="6">
        <f t="shared" si="212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6">
        <f t="shared" si="212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106.57142857142857</v>
      </c>
      <c r="P3376" s="6">
        <f t="shared" si="212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6">
        <f t="shared" si="212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100.0125</v>
      </c>
      <c r="P3378" s="6">
        <f t="shared" si="212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6">
        <f t="shared" si="212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6">
        <f t="shared" si="212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103.65</v>
      </c>
      <c r="P3381" s="6">
        <f t="shared" si="212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6">
        <f t="shared" si="212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6">
        <f t="shared" si="212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100.74285714285715</v>
      </c>
      <c r="P3384" s="6">
        <f t="shared" si="212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6">
        <f t="shared" si="212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</v>
      </c>
      <c r="P3386" s="6">
        <f t="shared" si="212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6">
        <f t="shared" si="212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6">
        <f t="shared" si="212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6">
        <f t="shared" si="212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6">
        <f t="shared" si="212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6">
        <f t="shared" si="212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6">
        <f t="shared" si="212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6">
        <f t="shared" si="212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100</v>
      </c>
      <c r="P3394" s="6">
        <f t="shared" si="212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(E3395-D3395)/D3395*100+100</f>
        <v>105.8</v>
      </c>
      <c r="P3395" s="6">
        <f t="shared" si="212"/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142.36363636363637</v>
      </c>
      <c r="P3396" s="6">
        <f t="shared" si="212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111.075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109.76666666666667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6">
        <f t="shared" si="212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103.56666666666666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103.5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6">
        <f t="shared" ref="P3424:P3487" si="216">IF(L3424=0,E3424, E3424/L3424)</f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6">
        <f t="shared" si="216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103.58333333333333</v>
      </c>
      <c r="P3426" s="6">
        <f t="shared" si="216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102.97033333333333</v>
      </c>
      <c r="P3427" s="6">
        <f t="shared" si="216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6">
        <f t="shared" si="216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6">
        <f t="shared" si="216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</v>
      </c>
      <c r="P3430" s="6">
        <f t="shared" si="216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6">
        <f t="shared" si="216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6">
        <f t="shared" si="216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6">
        <f t="shared" si="216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6">
        <f t="shared" si="216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6">
        <f t="shared" si="216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</v>
      </c>
      <c r="P3436" s="6">
        <f t="shared" si="216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</v>
      </c>
      <c r="P3437" s="6">
        <f t="shared" si="216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105.9</v>
      </c>
      <c r="P3438" s="6">
        <f t="shared" si="216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6">
        <f t="shared" si="216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6">
        <f t="shared" si="216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6">
        <f t="shared" si="216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6">
        <f t="shared" si="216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</v>
      </c>
      <c r="P3443" s="6">
        <f t="shared" si="216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6">
        <f t="shared" si="216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6">
        <f t="shared" si="216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6">
        <f t="shared" si="216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6">
        <f t="shared" si="216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6">
        <f t="shared" si="216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</v>
      </c>
      <c r="P3449" s="6">
        <f t="shared" si="216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109.76190476190476</v>
      </c>
      <c r="P3450" s="6">
        <f t="shared" si="216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6">
        <f t="shared" si="216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6">
        <f t="shared" si="216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101.23076923076923</v>
      </c>
      <c r="P3453" s="6">
        <f t="shared" si="216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6">
        <f t="shared" si="216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6">
        <f t="shared" si="216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6">
        <f t="shared" si="216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100.65</v>
      </c>
      <c r="P3457" s="6">
        <f t="shared" si="216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191.3</v>
      </c>
      <c r="P3458" s="6">
        <f t="shared" si="216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(E3459-D3459)/D3459*100+100</f>
        <v>140.19999999999999</v>
      </c>
      <c r="P3459" s="6">
        <f t="shared" si="216"/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6">
        <f t="shared" si="216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6">
        <f t="shared" si="216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127.86666666666667</v>
      </c>
      <c r="P3481" s="6">
        <f t="shared" si="216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6">
        <f t="shared" si="216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159.94029850746267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155.19999999999999</v>
      </c>
      <c r="P3488" s="6">
        <f t="shared" ref="P3488:P3551" si="220">IF(L3488=0,E3488, E3488/L3488)</f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</v>
      </c>
      <c r="P3489" s="6">
        <f t="shared" si="220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6">
        <f t="shared" si="220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6">
        <f t="shared" si="220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127.5</v>
      </c>
      <c r="P3492" s="6">
        <f t="shared" si="220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158.19999999999999</v>
      </c>
      <c r="P3493" s="6">
        <f t="shared" si="220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6">
        <f t="shared" si="220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6">
        <f t="shared" si="220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6">
        <f t="shared" si="220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6">
        <f t="shared" si="220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6">
        <f t="shared" si="220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6">
        <f t="shared" si="220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6">
        <f t="shared" si="220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6">
        <f t="shared" si="220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6">
        <f t="shared" si="220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100.66666666666667</v>
      </c>
      <c r="P3503" s="6">
        <f t="shared" si="220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6">
        <f t="shared" si="220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107.56</v>
      </c>
      <c r="P3505" s="6">
        <f t="shared" si="220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6">
        <f t="shared" si="220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6">
        <f t="shared" si="220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101.5</v>
      </c>
      <c r="P3508" s="6">
        <f t="shared" si="220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6">
        <f t="shared" si="220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6">
        <f t="shared" si="220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6">
        <f t="shared" si="220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6">
        <f t="shared" si="220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6">
        <f t="shared" si="220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6">
        <f t="shared" si="220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6">
        <f t="shared" si="220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</v>
      </c>
      <c r="P3516" s="6">
        <f t="shared" si="220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102.66666666666667</v>
      </c>
      <c r="P3517" s="6">
        <f t="shared" si="220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6">
        <f t="shared" si="220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6">
        <f t="shared" si="220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110.04600000000001</v>
      </c>
      <c r="P3520" s="6">
        <f t="shared" si="220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</v>
      </c>
      <c r="P3521" s="6">
        <f t="shared" si="220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100.75</v>
      </c>
      <c r="P3522" s="6">
        <f t="shared" si="220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(E3523-D3523)/D3523*100+100</f>
        <v>169.42857142857144</v>
      </c>
      <c r="P3523" s="6">
        <f t="shared" si="220"/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6">
        <f t="shared" si="220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116.91666666666666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101.15151515151516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6">
        <f t="shared" si="220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118.95833333333333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6">
        <f t="shared" si="220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156.19999999999999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6">
        <f t="shared" si="220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119.66666666666666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6">
        <f t="shared" si="220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6">
        <f t="shared" si="220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104.66666666666667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6">
        <f t="shared" si="220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</v>
      </c>
      <c r="P3552" s="6">
        <f t="shared" ref="P3552:P3615" si="224">IF(L3552=0,E3552, E3552/L3552)</f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6">
        <f t="shared" si="224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6">
        <f t="shared" si="224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106.27272727272727</v>
      </c>
      <c r="P3555" s="6">
        <f t="shared" si="224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6">
        <f t="shared" si="224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6">
        <f t="shared" si="224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100.45454545454545</v>
      </c>
      <c r="P3558" s="6">
        <f t="shared" si="224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100.036</v>
      </c>
      <c r="P3559" s="6">
        <f t="shared" si="224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6">
        <f t="shared" si="224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103.5</v>
      </c>
      <c r="P3561" s="6">
        <f t="shared" si="224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</v>
      </c>
      <c r="P3562" s="6">
        <f t="shared" si="224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6">
        <f t="shared" si="224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6">
        <f t="shared" si="224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105.49000000000001</v>
      </c>
      <c r="P3565" s="6">
        <f t="shared" si="224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100.5</v>
      </c>
      <c r="P3566" s="6">
        <f t="shared" si="224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130.55555555555554</v>
      </c>
      <c r="P3567" s="6">
        <f t="shared" si="224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</v>
      </c>
      <c r="P3568" s="6">
        <f t="shared" si="224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</v>
      </c>
      <c r="P3569" s="6">
        <f t="shared" si="224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</v>
      </c>
      <c r="P3570" s="6">
        <f t="shared" si="224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100.48</v>
      </c>
      <c r="P3571" s="6">
        <f t="shared" si="224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6">
        <f t="shared" si="224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6">
        <f t="shared" si="224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6">
        <f t="shared" si="224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6">
        <f t="shared" si="224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6">
        <f t="shared" si="224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</v>
      </c>
      <c r="P3577" s="6">
        <f t="shared" si="224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6">
        <f t="shared" si="224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6">
        <f t="shared" si="224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6">
        <f t="shared" si="224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6">
        <f t="shared" si="224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6">
        <f t="shared" si="224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6">
        <f t="shared" si="224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6">
        <f t="shared" si="224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6">
        <f t="shared" si="224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115.5</v>
      </c>
      <c r="P3586" s="6">
        <f t="shared" si="224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(E3587-D3587)/D3587*100+100</f>
        <v>119.11764705882354</v>
      </c>
      <c r="P3587" s="6">
        <f t="shared" si="224"/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109.42666666666666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100.5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127.5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100.06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110.63333333333333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125.9375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107.72727272727272</v>
      </c>
      <c r="P3598" s="6">
        <f t="shared" si="224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6">
        <f t="shared" si="224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112.83333333333333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6">
        <f t="shared" si="224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153.31632653061223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6">
        <f t="shared" si="224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6">
        <f t="shared" ref="P3616:P3679" si="228">IF(L3616=0,E3616, E3616/L3616)</f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</v>
      </c>
      <c r="P3617" s="6">
        <f t="shared" si="228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6">
        <f t="shared" si="228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6">
        <f t="shared" si="228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6">
        <f t="shared" si="228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113</v>
      </c>
      <c r="P3621" s="6">
        <f t="shared" si="228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6">
        <f t="shared" si="228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109.73333333333333</v>
      </c>
      <c r="P3623" s="6">
        <f t="shared" si="228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6">
        <f t="shared" si="228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6">
        <f t="shared" si="228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104.93333333333334</v>
      </c>
      <c r="P3626" s="6">
        <f t="shared" si="228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102.66666666666667</v>
      </c>
      <c r="P3627" s="6">
        <f t="shared" si="228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</v>
      </c>
      <c r="P3628" s="6">
        <f t="shared" si="228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6">
        <f t="shared" si="228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>
        <f t="shared" si="228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1.9999999999242846E-4</v>
      </c>
      <c r="P3631" s="6">
        <f t="shared" si="228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3.3333333333331439E-2</v>
      </c>
      <c r="P3632" s="6">
        <f t="shared" si="228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51.023391812865498</v>
      </c>
      <c r="P3633" s="6">
        <f t="shared" si="228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6">
        <f t="shared" si="228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35.240000000000009</v>
      </c>
      <c r="P3635" s="6">
        <f t="shared" si="228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4.2466666666666697</v>
      </c>
      <c r="P3636" s="6">
        <f t="shared" si="228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6">
        <f t="shared" si="228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>
        <f t="shared" si="228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</v>
      </c>
      <c r="P3639" s="6">
        <f t="shared" si="228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6.5454545454545467</v>
      </c>
      <c r="P3640" s="6">
        <f t="shared" si="228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4.0000000000048885E-3</v>
      </c>
      <c r="P3641" s="6">
        <f t="shared" si="228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6">
        <f t="shared" si="228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>
        <f t="shared" si="228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2.142857142857153</v>
      </c>
      <c r="P3644" s="6">
        <f t="shared" si="228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>
        <f t="shared" si="228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6">
        <f t="shared" si="228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9.9999999999994316E-2</v>
      </c>
      <c r="P3647" s="6">
        <f t="shared" si="228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4.8100000000000023</v>
      </c>
      <c r="P3648" s="6">
        <f t="shared" si="228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6">
        <f t="shared" si="228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100.38249999999999</v>
      </c>
      <c r="P3650" s="6">
        <f t="shared" si="228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(E3651-D3651)/D3651*100+100</f>
        <v>104</v>
      </c>
      <c r="P3651" s="6">
        <f t="shared" si="228"/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250.66666666666666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100.5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116.25999999999999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6">
        <f t="shared" si="228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100.66666666666667</v>
      </c>
      <c r="P3660" s="6">
        <f t="shared" si="228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</v>
      </c>
      <c r="P3663" s="6">
        <f t="shared" si="228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</v>
      </c>
      <c r="P3664" s="6">
        <f t="shared" si="228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6">
        <f t="shared" si="228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6">
        <f t="shared" si="228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103.17033333333333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103.5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6">
        <f t="shared" si="228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101.53333333333333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6">
        <f t="shared" si="228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102.5</v>
      </c>
      <c r="P3680" s="6">
        <f t="shared" ref="P3680:P3743" si="232">IF(L3680=0,E3680, E3680/L3680)</f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6">
        <f t="shared" si="232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6">
        <f t="shared" si="232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6">
        <f t="shared" si="232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6">
        <f t="shared" si="232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6">
        <f t="shared" si="232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6">
        <f t="shared" si="232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105.7</v>
      </c>
      <c r="P3687" s="6">
        <f t="shared" si="232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101.42857142857143</v>
      </c>
      <c r="P3688" s="6">
        <f t="shared" si="232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6">
        <f t="shared" si="232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109.16666666666667</v>
      </c>
      <c r="P3690" s="6">
        <f t="shared" si="232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6">
        <f t="shared" si="232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6">
        <f t="shared" si="232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6">
        <f t="shared" si="232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6">
        <f t="shared" si="232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6">
        <f t="shared" si="232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6">
        <f t="shared" si="232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6">
        <f t="shared" si="232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6">
        <f t="shared" si="232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6">
        <f t="shared" si="232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6">
        <f t="shared" si="232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6">
        <f t="shared" si="232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6">
        <f t="shared" si="232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100.33333333333333</v>
      </c>
      <c r="P3703" s="6">
        <f t="shared" si="232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109.16666666666667</v>
      </c>
      <c r="P3704" s="6">
        <f t="shared" si="232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123.42857142857143</v>
      </c>
      <c r="P3705" s="6">
        <f t="shared" si="232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136.33666666666664</v>
      </c>
      <c r="P3706" s="6">
        <f t="shared" si="232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103.46657233816767</v>
      </c>
      <c r="P3707" s="6">
        <f t="shared" si="232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6">
        <f t="shared" si="232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6">
        <f t="shared" si="232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6">
        <f t="shared" si="232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6">
        <f t="shared" si="232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6">
        <f t="shared" si="232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114</v>
      </c>
      <c r="P3713" s="6">
        <f t="shared" si="232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153.73333333333335</v>
      </c>
      <c r="P3714" s="6">
        <f t="shared" si="232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(E3715-D3715)/D3715*100+100</f>
        <v>101.5</v>
      </c>
      <c r="P3715" s="6">
        <f t="shared" si="232"/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102.57142857142857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6">
        <f t="shared" si="232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239.39999999999998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6">
        <f t="shared" si="232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6">
        <f t="shared" si="232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9.3100000000000023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7.2400000000000091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6">
        <f t="shared" si="232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11.272727272727266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15.411764705882362</v>
      </c>
      <c r="P3734" s="6">
        <f t="shared" si="232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>
        <f t="shared" si="232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6">
        <f t="shared" si="232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13.333333333333329</v>
      </c>
      <c r="P3737" s="6">
        <f t="shared" si="232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0.6666666666666714</v>
      </c>
      <c r="P3738" s="6">
        <f t="shared" si="232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21.428571428571431</v>
      </c>
      <c r="P3739" s="6">
        <f t="shared" si="232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6">
        <f t="shared" si="232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6">
        <f t="shared" si="232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17.900000000000006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>
        <f t="shared" si="232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6">
        <f t="shared" ref="P3744:P3807" si="236">IF(L3744=0,E3744, E3744/L3744)</f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>
        <f t="shared" si="236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>
        <f t="shared" si="236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6">
        <f t="shared" si="236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2.3764705882352928</v>
      </c>
      <c r="P3748" s="6">
        <f t="shared" si="236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6">
        <f t="shared" si="236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6">
        <f t="shared" si="236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6">
        <f t="shared" si="236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100.45</v>
      </c>
      <c r="P3752" s="6">
        <f t="shared" si="236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6">
        <f t="shared" si="236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113</v>
      </c>
      <c r="P3754" s="6">
        <f t="shared" si="236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6">
        <f t="shared" si="236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6">
        <f t="shared" si="236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6">
        <f t="shared" si="236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6">
        <f t="shared" si="236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6">
        <f t="shared" si="236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102.33333333333333</v>
      </c>
      <c r="P3760" s="6">
        <f t="shared" si="236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110.24425000000001</v>
      </c>
      <c r="P3761" s="6">
        <f t="shared" si="236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101.01540000000001</v>
      </c>
      <c r="P3762" s="6">
        <f t="shared" si="236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6">
        <f t="shared" si="236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6">
        <f t="shared" si="236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6">
        <f t="shared" si="236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6">
        <f t="shared" si="236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6">
        <f t="shared" si="236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6">
        <f t="shared" si="236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6">
        <f t="shared" si="236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107.65275</v>
      </c>
      <c r="P3770" s="6">
        <f t="shared" si="236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6">
        <f t="shared" si="236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6">
        <f t="shared" si="236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6">
        <f t="shared" si="236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6">
        <f t="shared" si="236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6">
        <f t="shared" si="236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6">
        <f t="shared" si="236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6">
        <f t="shared" si="236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106.71250000000001</v>
      </c>
      <c r="P3778" s="6">
        <f t="shared" si="236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(E3779-D3779)/D3779*100+100</f>
        <v>143.19999999999999</v>
      </c>
      <c r="P3779" s="6">
        <f t="shared" si="236"/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6">
        <f t="shared" si="236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115</v>
      </c>
      <c r="P3786" s="6">
        <f t="shared" si="236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6">
        <f t="shared" si="236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110.96666666666667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0.6666666666666714</v>
      </c>
      <c r="P3790" s="6">
        <f t="shared" si="236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3.2676056338028161</v>
      </c>
      <c r="P3791" s="6">
        <f t="shared" si="236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6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6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0.28000000000000114</v>
      </c>
      <c r="P3794" s="6">
        <f t="shared" si="236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59.657142857142858</v>
      </c>
      <c r="P3795" s="6">
        <f t="shared" si="236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6">
        <f t="shared" si="236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1.6666666666666714</v>
      </c>
      <c r="P3797" s="6">
        <f t="shared" si="236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4.4444444444451392E-3</v>
      </c>
      <c r="P3798" s="6">
        <f t="shared" si="236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89.666666666666671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1.4642857142857224</v>
      </c>
      <c r="P3800" s="6">
        <f t="shared" si="236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4.019999999999996</v>
      </c>
      <c r="P3801" s="6">
        <f t="shared" si="236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4.0045454545454504</v>
      </c>
      <c r="P3802" s="6">
        <f t="shared" si="236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8.5200000000000102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6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19.650000000000006</v>
      </c>
      <c r="P3805" s="6">
        <f t="shared" si="236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6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1.9999999999953388E-3</v>
      </c>
      <c r="P3807" s="6">
        <f t="shared" si="236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6.6666666666677088E-2</v>
      </c>
      <c r="P3808" s="6">
        <f t="shared" ref="P3808:P3871" si="240">IF(L3808=0,E3808, E3808/L3808)</f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30.333333333333329</v>
      </c>
      <c r="P3809" s="6">
        <f t="shared" si="240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6">
        <f t="shared" si="240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6">
        <f t="shared" si="240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6">
        <f t="shared" si="240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6">
        <f t="shared" si="240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6">
        <f t="shared" si="240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100.95190476190476</v>
      </c>
      <c r="P3815" s="6">
        <f t="shared" si="240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6">
        <f t="shared" si="240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6">
        <f t="shared" si="240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6">
        <f t="shared" si="240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6">
        <f t="shared" si="240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228</v>
      </c>
      <c r="P3820" s="6">
        <f t="shared" si="240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6">
        <f t="shared" si="240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6">
        <f t="shared" si="240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6">
        <f t="shared" si="240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</v>
      </c>
      <c r="P3824" s="6">
        <f t="shared" si="240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6">
        <f t="shared" si="240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6">
        <f t="shared" si="240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6">
        <f t="shared" si="240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6">
        <f t="shared" si="240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6">
        <f t="shared" si="240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6">
        <f t="shared" si="240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6">
        <f t="shared" si="240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6">
        <f t="shared" si="240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106.02200000000001</v>
      </c>
      <c r="P3833" s="6">
        <f t="shared" si="240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104.66666666666667</v>
      </c>
      <c r="P3834" s="6">
        <f t="shared" si="240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116.66666666666666</v>
      </c>
      <c r="P3835" s="6">
        <f t="shared" si="240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6">
        <f t="shared" si="240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6">
        <f t="shared" si="240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6">
        <f t="shared" si="240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6">
        <f t="shared" si="240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6">
        <f t="shared" si="240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6">
        <f t="shared" si="240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6500</v>
      </c>
      <c r="P3842" s="6">
        <f t="shared" si="240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(E3843-D3843)/D3843*100+100</f>
        <v>8.7199999999999989</v>
      </c>
      <c r="P3843" s="6">
        <f t="shared" si="240"/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21.939999999999998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21.299999999999997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2.105000000000004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2.7000000000000028</v>
      </c>
      <c r="P3848" s="6">
        <f t="shared" si="240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16.161904761904765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7.0433333333333366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3.7999999999999972</v>
      </c>
      <c r="P3852" s="6">
        <f t="shared" si="240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6">
        <f t="shared" si="240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0.20000000000000284</v>
      </c>
      <c r="P3854" s="6">
        <f t="shared" si="240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2.6000000000010459E-2</v>
      </c>
      <c r="P3855" s="6">
        <f t="shared" si="240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</v>
      </c>
      <c r="P3856" s="6">
        <f t="shared" si="240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6">
        <f t="shared" si="240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1.9999999999996021E-2</v>
      </c>
      <c r="P3858" s="6">
        <f t="shared" si="240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5.2000000000000028</v>
      </c>
      <c r="P3859" s="6">
        <f t="shared" si="240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6">
        <f t="shared" si="240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3.9999999999992042E-2</v>
      </c>
      <c r="P3861" s="6">
        <f t="shared" si="240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17.666666666666657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6">
        <f t="shared" si="240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1.3333333333335418E-2</v>
      </c>
      <c r="P3864" s="6">
        <f t="shared" si="240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0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1.2000000000000028</v>
      </c>
      <c r="P3866" s="6">
        <f t="shared" si="240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26.937422295897235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0.54999999999999716</v>
      </c>
      <c r="P3868" s="6">
        <f t="shared" si="240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12.549999999999997</v>
      </c>
      <c r="P3869" s="6">
        <f t="shared" si="240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0.20000000000000284</v>
      </c>
      <c r="P3870" s="6">
        <f t="shared" si="240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3.4474868431088339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6">
        <f t="shared" ref="P3872:P3935" si="244">IF(L3872=0,E3872, E3872/L3872)</f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2.6666666666666572</v>
      </c>
      <c r="P3873" s="6">
        <f t="shared" si="244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4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4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4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4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52.794871794871796</v>
      </c>
      <c r="P3878" s="6">
        <f t="shared" si="244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4.9639999999999986</v>
      </c>
      <c r="P3879" s="6">
        <f t="shared" si="244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5.5555555555557135E-2</v>
      </c>
      <c r="P3880" s="6">
        <f t="shared" si="244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4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13.066666666666677</v>
      </c>
      <c r="P3882" s="6">
        <f t="shared" si="244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6">
        <f t="shared" si="244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4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4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4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4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4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</v>
      </c>
      <c r="P3889" s="6">
        <f t="shared" si="244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27.100000000000009</v>
      </c>
      <c r="P3890" s="6">
        <f t="shared" si="244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1.4750000000000085</v>
      </c>
      <c r="P3891" s="6">
        <f t="shared" si="244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6">
        <f t="shared" si="244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6">
        <f t="shared" si="244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4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21.549999999999997</v>
      </c>
      <c r="P3895" s="6">
        <f t="shared" si="244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3.4666666666666686</v>
      </c>
      <c r="P3896" s="6">
        <f t="shared" si="244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6">
        <f t="shared" si="244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6">
        <f t="shared" si="244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17.600000000000009</v>
      </c>
      <c r="P3899" s="6">
        <f t="shared" si="244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6">
        <f t="shared" si="244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6">
        <f t="shared" si="244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5.4000000000000057</v>
      </c>
      <c r="P3902" s="6">
        <f t="shared" si="244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0.8333333333333286</v>
      </c>
      <c r="P3903" s="6">
        <f t="shared" si="244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48.833333333333329</v>
      </c>
      <c r="P3904" s="6">
        <f t="shared" si="244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4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3.0000000000001137E-2</v>
      </c>
      <c r="P3906" s="6">
        <f t="shared" si="244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(E3907-D3907)/D3907*100+100</f>
        <v>11.533333333333331</v>
      </c>
      <c r="P3907" s="6">
        <f t="shared" si="244"/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67.333333333333343</v>
      </c>
      <c r="P3908" s="6">
        <f t="shared" si="244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15.299999999999997</v>
      </c>
      <c r="P3909" s="6">
        <f t="shared" si="244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8.6666666666666714</v>
      </c>
      <c r="P3910" s="6">
        <f t="shared" si="244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0.22499999999999432</v>
      </c>
      <c r="P3911" s="6">
        <f t="shared" si="244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3.0833333333333428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6.6666666666606034E-3</v>
      </c>
      <c r="P3914" s="6">
        <f t="shared" si="244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36.360000000000007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0.3333333333333286</v>
      </c>
      <c r="P3917" s="6">
        <f t="shared" si="244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4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0.2857142857142918</v>
      </c>
      <c r="P3919" s="6">
        <f t="shared" si="244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0.20000000000000284</v>
      </c>
      <c r="P3920" s="6">
        <f t="shared" si="244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1.7999999999999972</v>
      </c>
      <c r="P3921" s="6">
        <f t="shared" si="244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5.4000000000000057</v>
      </c>
      <c r="P3922" s="6">
        <f t="shared" si="244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4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8.13333333333334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15.266666666666666</v>
      </c>
      <c r="P3926" s="6">
        <f t="shared" si="244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6">
        <f t="shared" si="244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0.29999999999999716</v>
      </c>
      <c r="P3928" s="6">
        <f t="shared" si="244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6">
        <f t="shared" si="244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13.019999999999996</v>
      </c>
      <c r="P3930" s="6">
        <f t="shared" si="244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2.2650000000000006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4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4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8.3333333333257542E-3</v>
      </c>
      <c r="P3934" s="6">
        <f t="shared" si="244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15.742857142857147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6">
        <f t="shared" ref="P3936:P3999" si="248">IF(L3936=0,E3936, E3936/L3936)</f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6">
        <f t="shared" si="248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8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86.135181975736572</v>
      </c>
      <c r="P3939" s="6">
        <f t="shared" si="248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12.196620583717362</v>
      </c>
      <c r="P3940" s="6">
        <f t="shared" si="248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9.9999999999994316E-2</v>
      </c>
      <c r="P3941" s="6">
        <f t="shared" si="248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0.21999999999999886</v>
      </c>
      <c r="P3942" s="6">
        <f t="shared" si="248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0.90909090909090651</v>
      </c>
      <c r="P3943" s="6">
        <f t="shared" si="248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8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6">
        <f t="shared" si="248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8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6">
        <f t="shared" si="248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6">
        <f t="shared" si="248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</v>
      </c>
      <c r="P3949" s="6">
        <f t="shared" si="248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8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15.769999999999996</v>
      </c>
      <c r="P3951" s="6">
        <f t="shared" si="248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6">
        <f t="shared" si="248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5.0000000000238742E-4</v>
      </c>
      <c r="P3953" s="6">
        <f t="shared" si="248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9.6153846153839595E-2</v>
      </c>
      <c r="P3954" s="6">
        <f t="shared" si="248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8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8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24.285714285714292</v>
      </c>
      <c r="P3957" s="6">
        <f t="shared" si="248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8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2.4999999999991473E-2</v>
      </c>
      <c r="P3959" s="6">
        <f t="shared" si="248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6">
        <f t="shared" si="248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24.333333333333329</v>
      </c>
      <c r="P3961" s="6">
        <f t="shared" si="248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6">
        <f t="shared" si="248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0.42000000000000171</v>
      </c>
      <c r="P3963" s="6">
        <f t="shared" si="248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3.2142857142857082</v>
      </c>
      <c r="P3964" s="6">
        <f t="shared" si="248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si="248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6.2999999999999972</v>
      </c>
      <c r="P3966" s="6">
        <f t="shared" si="248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14.25</v>
      </c>
      <c r="P3967" s="6">
        <f t="shared" si="248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0.59999999999999432</v>
      </c>
      <c r="P3968" s="6">
        <f t="shared" si="248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24.117647058823536</v>
      </c>
      <c r="P3969" s="6">
        <f t="shared" si="248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10.540000000000006</v>
      </c>
      <c r="P3970" s="6">
        <f t="shared" si="248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(E3971-D3971)/D3971*100+100</f>
        <v>7.4690265486725593</v>
      </c>
      <c r="P3971" s="6">
        <f t="shared" si="248"/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7.3333333333337691E-2</v>
      </c>
      <c r="P3972" s="6">
        <f t="shared" si="248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0.97142857142856087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21.099999999999994</v>
      </c>
      <c r="P3974" s="6">
        <f t="shared" si="248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78.099999999999994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48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47.692307692307686</v>
      </c>
      <c r="P3978" s="6">
        <f t="shared" si="248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1.4499999999999886</v>
      </c>
      <c r="P3979" s="6">
        <f t="shared" si="248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10.700000000000003</v>
      </c>
      <c r="P3980" s="6">
        <f t="shared" si="248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1.8333333333333286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4.0833333333333428</v>
      </c>
      <c r="P3983" s="6">
        <f t="shared" si="248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6">
        <f t="shared" si="248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6.3333333333333286</v>
      </c>
      <c r="P3986" s="6">
        <f t="shared" si="248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9.7600000000000051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37.749999999999993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2.1333333333333258</v>
      </c>
      <c r="P3990" s="6">
        <f t="shared" si="248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48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4.181818181818187</v>
      </c>
      <c r="P3992" s="6">
        <f t="shared" si="248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6">
        <f t="shared" si="248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5.4099999999999966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6.0000000000002274E-3</v>
      </c>
      <c r="P3995" s="6">
        <f t="shared" si="248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6">
        <f t="shared" si="248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6">
        <f t="shared" si="248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16.566666666666663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48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57.2</v>
      </c>
      <c r="P4000" s="6">
        <f t="shared" ref="P4000:P4063" si="252">IF(L4000=0,E4000, E4000/L4000)</f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16.51428571428572</v>
      </c>
      <c r="P4001" s="6">
        <f t="shared" si="252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6">
        <f t="shared" si="252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37.749999999999993</v>
      </c>
      <c r="P4003" s="6">
        <f t="shared" si="252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1.8400000000000034</v>
      </c>
      <c r="P4004" s="6">
        <f t="shared" si="252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10.049999999999997</v>
      </c>
      <c r="P4005" s="6">
        <f t="shared" si="252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0.20000000000000284</v>
      </c>
      <c r="P4006" s="6">
        <f t="shared" si="252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1.3333333333333286</v>
      </c>
      <c r="P4007" s="6">
        <f t="shared" si="252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6.6666666666606034E-3</v>
      </c>
      <c r="P4008" s="6">
        <f t="shared" si="252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6">
        <f t="shared" si="252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6">
        <f t="shared" si="252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3.8860103626943072</v>
      </c>
      <c r="P4011" s="6">
        <f t="shared" si="252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6">
        <f t="shared" si="252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7.5999999999999943</v>
      </c>
      <c r="P4013" s="6">
        <f t="shared" si="252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52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1.2999999999999972</v>
      </c>
      <c r="P4015" s="6">
        <f t="shared" si="252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52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1.4285714285705353E-2</v>
      </c>
      <c r="P4017" s="6">
        <f t="shared" si="252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</v>
      </c>
      <c r="P4018" s="6">
        <f t="shared" si="252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1.0499999999999972</v>
      </c>
      <c r="P4019" s="6">
        <f t="shared" si="252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8.6666666666666714</v>
      </c>
      <c r="P4020" s="6">
        <f t="shared" si="252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0.82857142857143629</v>
      </c>
      <c r="P4021" s="6">
        <f t="shared" si="252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16.666666666666657</v>
      </c>
      <c r="P4022" s="6">
        <f t="shared" si="252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0.8333333333333286</v>
      </c>
      <c r="P4023" s="6">
        <f t="shared" si="252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69.561111111111117</v>
      </c>
      <c r="P4024" s="6">
        <f t="shared" si="252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52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6">
        <f t="shared" si="252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6">
        <f t="shared" si="252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52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7.1666666666666714</v>
      </c>
      <c r="P4029" s="6">
        <f t="shared" si="252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28.049999999999997</v>
      </c>
      <c r="P4030" s="6">
        <f t="shared" si="252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2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6">
        <f t="shared" si="252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2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6.8287037037037095</v>
      </c>
      <c r="P4034" s="6">
        <f t="shared" si="252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(E4035-D4035)/D4035*100+100</f>
        <v>25.69870292887029</v>
      </c>
      <c r="P4035" s="6">
        <f t="shared" si="252"/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</v>
      </c>
      <c r="P4036" s="6">
        <f t="shared" si="252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36.850000000000009</v>
      </c>
      <c r="P4037" s="6">
        <f t="shared" si="252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47.050000000000004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11.428571428571431</v>
      </c>
      <c r="P4039" s="6">
        <f t="shared" si="252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12.039999999999992</v>
      </c>
      <c r="P4040" s="6">
        <f t="shared" si="252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6">
        <f t="shared" si="252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6">
        <f t="shared" si="252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0.42000000000000171</v>
      </c>
      <c r="P4043" s="6">
        <f t="shared" si="252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0.20999999999999375</v>
      </c>
      <c r="P4044" s="6">
        <f t="shared" si="252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2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6">
        <f t="shared" si="252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1.9999999999996021E-2</v>
      </c>
      <c r="P4047" s="6">
        <f t="shared" si="252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8.2142857142857224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2.2000000000000028</v>
      </c>
      <c r="P4049" s="6">
        <f t="shared" si="252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17.652941176470591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7.9999999999998295E-2</v>
      </c>
      <c r="P4051" s="6">
        <f t="shared" si="252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6.6666666666677088E-2</v>
      </c>
      <c r="P4052" s="6">
        <f t="shared" si="252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2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37.533333333333331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6">
        <f t="shared" si="252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2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17.620000000000005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22.142857142857139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2.5333333333333314</v>
      </c>
      <c r="P4060" s="6">
        <f t="shared" si="252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2.8499999999999943</v>
      </c>
      <c r="P4062" s="6">
        <f t="shared" si="252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2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2.4500000000000028</v>
      </c>
      <c r="P4064" s="6">
        <f t="shared" ref="P4064:P4115" si="256">IF(L4064=0,E4064, E4064/L4064)</f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1.4210526315789451</v>
      </c>
      <c r="P4065" s="6">
        <f t="shared" si="256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6">
        <f t="shared" si="256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0.67499999999999716</v>
      </c>
      <c r="P4067" s="6">
        <f t="shared" si="256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0.1666666666666714</v>
      </c>
      <c r="P4068" s="6">
        <f t="shared" si="256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6">
        <f t="shared" si="256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0.99999999999998579</v>
      </c>
      <c r="P4070" s="6">
        <f t="shared" si="256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34.399999999999991</v>
      </c>
      <c r="P4071" s="6">
        <f t="shared" si="256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6">
        <f t="shared" si="256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6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0.40000000000000568</v>
      </c>
      <c r="P4074" s="6">
        <f t="shared" si="256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1.0571428571428498</v>
      </c>
      <c r="P4075" s="6">
        <f t="shared" si="256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</v>
      </c>
      <c r="P4076" s="6">
        <f t="shared" si="256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6">
        <f t="shared" si="256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6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8.8999999999999915</v>
      </c>
      <c r="P4079" s="6">
        <f t="shared" si="256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6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0.1666666666666714</v>
      </c>
      <c r="P4081" s="6">
        <f t="shared" si="256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6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15.737410071942449</v>
      </c>
      <c r="P4083" s="6">
        <f t="shared" si="256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6">
        <f t="shared" si="256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21.685714285714283</v>
      </c>
      <c r="P4085" s="6">
        <f t="shared" si="256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0.3333333333333286</v>
      </c>
      <c r="P4086" s="6">
        <f t="shared" si="256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0.2857142857142918</v>
      </c>
      <c r="P4087" s="6">
        <f t="shared" si="256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4.7000000000000028</v>
      </c>
      <c r="P4088" s="6">
        <f t="shared" si="256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6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10.799999999999997</v>
      </c>
      <c r="P4090" s="6">
        <f t="shared" si="256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4.8000000000000114</v>
      </c>
      <c r="P4091" s="6">
        <f t="shared" si="256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3.2000000000000028</v>
      </c>
      <c r="P4092" s="6">
        <f t="shared" si="256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6">
        <f t="shared" si="256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1.8181818181815856E-2</v>
      </c>
      <c r="P4094" s="6">
        <f t="shared" si="256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2.4000000000000057</v>
      </c>
      <c r="P4095" s="6">
        <f t="shared" si="256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6">
        <f t="shared" si="256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2.6666666666666572</v>
      </c>
      <c r="P4097" s="6">
        <f t="shared" si="256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11.428571428571431</v>
      </c>
      <c r="P4098" s="6">
        <f t="shared" si="256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(E4099-D4099)/D4099*100+100</f>
        <v>0</v>
      </c>
      <c r="P4099" s="6">
        <f t="shared" si="256"/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6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1.1111111111111143</v>
      </c>
      <c r="P4101" s="6">
        <f t="shared" si="256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6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6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27.400000000000006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21.366666666666674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6.9696969696969688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2.0499999999999972</v>
      </c>
      <c r="P4109" s="6">
        <f t="shared" si="256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1.9666666666666686</v>
      </c>
      <c r="P4110" s="6">
        <f t="shared" si="256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6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28.666666666666657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3.1333333333333258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3.9999999999992042E-2</v>
      </c>
      <c r="P4114" s="6">
        <f t="shared" si="256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0.20000000000000284</v>
      </c>
      <c r="P4115" s="6">
        <f t="shared" si="256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9-0000-0000-000000000000}"/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192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" bestFit="1" customWidth="1"/>
    <col min="9" max="9" width="18.5703125" bestFit="1" customWidth="1"/>
    <col min="10" max="10" width="22.140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A13"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C14" sqref="C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C34" sqref="C34"/>
    </sheetView>
  </sheetViews>
  <sheetFormatPr defaultRowHeight="15" x14ac:dyDescent="0.25"/>
  <cols>
    <col min="1" max="1" width="28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 s="13">
        <f>COUNTIFS(Sheet1!F2:F4115,"successful",Sheet1!D2:D4115,"&lt; 1000")</f>
        <v>322</v>
      </c>
      <c r="C2">
        <f>COUNTIFS(Sheet1!F2:F4115,"failed",Sheet1!D2:D4115,"&lt; 1000")</f>
        <v>113</v>
      </c>
      <c r="D2">
        <f>COUNTIFS(Sheet1!F2:F4115,"canceled",Sheet1!D2:D4115,"&lt; 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 s="13">
        <f>COUNTIFS(Sheet1!F2:F4115,"successful",Sheet1!D2:D4115,"&gt;=1000",Sheet1!D2:D4115,"&lt;= 4999")</f>
        <v>932</v>
      </c>
      <c r="C3" s="13">
        <f>COUNTIFS(Sheet1!F2:F4115,"failed",Sheet1!D2:D4115,"&gt;=1000",Sheet1!D2:D4115,"&lt;= 4999")</f>
        <v>420</v>
      </c>
      <c r="D3" s="13">
        <f>COUNTIFS(Sheet1!F2:F4115,"canceled",Sheet1!D2:D4115,"&gt;=1000",Sheet1!D2:D4115,"&lt;= 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COUNTIFS(Sheet1!F2:F4115,"successful",Sheet1!D2:D4115,"&gt;=5000",Sheet1!D2:D4115,"&lt;= 9999")</f>
        <v>381</v>
      </c>
      <c r="C4">
        <f>COUNTIFS(Sheet1!F2:F4115,"failed",Sheet1!D2:D4115,"&gt;=5000",Sheet1!D2:D4115,"&lt;= 9999")</f>
        <v>283</v>
      </c>
      <c r="D4">
        <f>COUNTIFS(Sheet1!F2:F4115,"canceled",Sheet1!D2:D4115,"&gt;=5000",Sheet1!D2:D4115,"&lt;= 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COUNTIFS(Sheet1!F2:F4115,"successful",Sheet1!D2:D4115,"&gt;=10000",Sheet1!D2:D4115,"&lt;= 14999")</f>
        <v>168</v>
      </c>
      <c r="C5">
        <f>COUNTIFS(Sheet1!F2:F4115,"failed",Sheet1!D2:D4115,"&gt;=10000",Sheet1!D2:D4115,"&lt;= 14999")</f>
        <v>144</v>
      </c>
      <c r="D5">
        <f>COUNTIFS(Sheet1!F2:F4115,"canceled",Sheet1!D2:D4115,"&gt;=10000",Sheet1!D2:D4115,"&lt;= 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COUNTIFS(Sheet1!F2:F4115,"successful",Sheet1!D2:D4115,"&gt;=15000",Sheet1!D2:D4115,"&lt;= 19999")</f>
        <v>94</v>
      </c>
      <c r="C6">
        <f>COUNTIFS(Sheet1!F2:F4115,"failed",Sheet1!D2:D4115,"&gt;=15000",Sheet1!D2:D4115,"&lt;= 19999")</f>
        <v>90</v>
      </c>
      <c r="D6">
        <f>COUNTIFS(Sheet1!F2:F4115,"canceled",Sheet1!D2:D4115,"&gt;=15000",Sheet1!D2:D4115,"&lt;= 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COUNTIFS(Sheet1!F2:F4115,"successful",Sheet1!D2:D4115,"&gt;=20000",Sheet1!D2:D4115,"&lt;= 24999")</f>
        <v>62</v>
      </c>
      <c r="C7">
        <f>COUNTIFS(Sheet1!F2:F4115,"failed",Sheet1!D2:D4115,"&gt;=20000",Sheet1!D2:D4115,"&lt;= 24999")</f>
        <v>72</v>
      </c>
      <c r="D7">
        <f>COUNTIFS(Sheet1!F2:F4115,"canceled",Sheet1!D2:D4115,"&gt;=20000",Sheet1!D2:D4115,"&lt;= 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COUNTIFS(Sheet1!F2:F4115,"successful",Sheet1!D2:D4115,"&gt;=25000",Sheet1!D2:D4115,"&lt;= 29999")</f>
        <v>55</v>
      </c>
      <c r="C8">
        <f>COUNTIFS(Sheet1!F2:F4115,"failed",Sheet1!D2:D4115,"&gt;=25000",Sheet1!D2:D4115,"&lt;= 29999")</f>
        <v>64</v>
      </c>
      <c r="D8">
        <f>COUNTIFS(Sheet1!F2:F4115,"canceled",Sheet1!D2:D4115,"&gt;=25000",Sheet1!D2:D4115,"&lt;= 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COUNTIFS(Sheet1!F2:F4115,"successful",Sheet1!D2:D4115,"&gt;=30000",Sheet1!D2:D4115,"&lt;= 34999")</f>
        <v>32</v>
      </c>
      <c r="C9">
        <f>COUNTIFS(Sheet1!F2:F4115,"failed",Sheet1!D2:D4115,"&gt;=30000",Sheet1!D2:D4115,"&lt;= 34999")</f>
        <v>37</v>
      </c>
      <c r="D9">
        <f>COUNTIFS(Sheet1!F2:F4115,"canceled",Sheet1!D2:D4115,"&gt;=30000",Sheet1!D2:D4115,"&lt;= 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COUNTIFS(Sheet1!F2:F4115,"successful",Sheet1!D2:D4115,"&gt;=35000",Sheet1!D2:D4115,"&lt;= 39999")</f>
        <v>26</v>
      </c>
      <c r="C10">
        <f>COUNTIFS(Sheet1!F2:F4115,"failed",Sheet1!D2:D4115,"&gt;=35000",Sheet1!D2:D4115,"&lt;= 39999")</f>
        <v>22</v>
      </c>
      <c r="D10">
        <f>COUNTIFS(Sheet1!F2:F4115,"canceled",Sheet1!D2:D4115,"&gt;=35000",Sheet1!D2:D4115,"&lt;= 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COUNTIFS(Sheet1!F2:F4115,"successful",Sheet1!D2:D4115,"&gt;=40000",Sheet1!D2:D4115,"&lt;= 44999")</f>
        <v>21</v>
      </c>
      <c r="C11">
        <f>COUNTIFS(Sheet1!F2:F4115,"failed",Sheet1!D2:D4115,"&gt;=40000",Sheet1!D2:D4115,"&lt;= 44999")</f>
        <v>16</v>
      </c>
      <c r="D11">
        <f>COUNTIFS(Sheet1!F2:F4115,"canceled",Sheet1!D2:D4115,"&gt;=40000",Sheet1!D2:D4115,"&lt;= 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COUNTIFS(Sheet1!F2:F4115,"successful",Sheet1!D2:D4115,"&gt;=45000",Sheet1!D2:D4115,"&lt;= 49999")</f>
        <v>6</v>
      </c>
      <c r="C12">
        <f>COUNTIFS(Sheet1!F2:F4115,"failed",Sheet1!D2:D4115,"&gt;=45000",Sheet1!D2:D4115,"&lt;= 49999")</f>
        <v>11</v>
      </c>
      <c r="D12">
        <f>COUNTIFS(Sheet1!F2:F4115,"canceled",Sheet1!D2:D4115,"&gt;=45000",Sheet1!D2:D4115,"&lt;= 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2186"/>
  <sheetViews>
    <sheetView tabSelected="1" zoomScale="70" zoomScaleNormal="70" workbookViewId="0">
      <selection activeCell="F18" sqref="F18"/>
    </sheetView>
  </sheetViews>
  <sheetFormatPr defaultRowHeight="15" x14ac:dyDescent="0.25"/>
  <cols>
    <col min="1" max="1" width="16.85546875" customWidth="1"/>
    <col min="2" max="2" width="17.7109375" bestFit="1" customWidth="1"/>
    <col min="3" max="3" width="11.5703125" bestFit="1" customWidth="1"/>
    <col min="4" max="4" width="17.7109375" bestFit="1" customWidth="1"/>
    <col min="6" max="6" width="20.140625" bestFit="1" customWidth="1"/>
    <col min="9" max="9" width="20.140625" bestFit="1" customWidth="1"/>
  </cols>
  <sheetData>
    <row r="1" spans="1:10" x14ac:dyDescent="0.25">
      <c r="A1" s="1" t="s">
        <v>8400</v>
      </c>
      <c r="B1" s="12" t="s">
        <v>8401</v>
      </c>
      <c r="C1" s="12" t="s">
        <v>8400</v>
      </c>
      <c r="D1" s="12" t="s">
        <v>8401</v>
      </c>
    </row>
    <row r="2" spans="1:10" x14ac:dyDescent="0.25">
      <c r="A2" t="s">
        <v>8219</v>
      </c>
      <c r="B2">
        <v>182</v>
      </c>
      <c r="C2" t="s">
        <v>8221</v>
      </c>
      <c r="D2">
        <v>0</v>
      </c>
      <c r="F2" s="15" t="s">
        <v>8403</v>
      </c>
      <c r="G2" s="15"/>
      <c r="I2" s="16" t="s">
        <v>8404</v>
      </c>
      <c r="J2" s="16"/>
    </row>
    <row r="3" spans="1:10" x14ac:dyDescent="0.25">
      <c r="A3" t="s">
        <v>8219</v>
      </c>
      <c r="B3">
        <v>79</v>
      </c>
      <c r="C3" t="s">
        <v>8221</v>
      </c>
      <c r="D3">
        <v>1</v>
      </c>
      <c r="F3" t="s">
        <v>8402</v>
      </c>
      <c r="G3">
        <f>AVERAGE(B2:B2186)</f>
        <v>194.42517162471395</v>
      </c>
      <c r="I3" t="s">
        <v>8402</v>
      </c>
      <c r="J3">
        <f>AVERAGE(D2:D1531)</f>
        <v>17.709803921568628</v>
      </c>
    </row>
    <row r="4" spans="1:10" x14ac:dyDescent="0.25">
      <c r="A4" t="s">
        <v>8219</v>
      </c>
      <c r="B4">
        <v>35</v>
      </c>
      <c r="C4" t="s">
        <v>8221</v>
      </c>
      <c r="D4">
        <v>10</v>
      </c>
      <c r="F4" t="s">
        <v>8405</v>
      </c>
      <c r="G4">
        <f>MEDIAN(B2:B2186)</f>
        <v>62</v>
      </c>
      <c r="I4" t="s">
        <v>8405</v>
      </c>
      <c r="J4">
        <f>MEDIAN(D2:D1531)</f>
        <v>4</v>
      </c>
    </row>
    <row r="5" spans="1:10" x14ac:dyDescent="0.25">
      <c r="A5" t="s">
        <v>8219</v>
      </c>
      <c r="B5">
        <v>150</v>
      </c>
      <c r="C5" t="s">
        <v>8221</v>
      </c>
      <c r="D5">
        <v>0</v>
      </c>
      <c r="F5" t="s">
        <v>8406</v>
      </c>
      <c r="G5">
        <f>MIN(B2:B2186)</f>
        <v>1</v>
      </c>
      <c r="I5" t="s">
        <v>8406</v>
      </c>
      <c r="J5">
        <f>MIN(D2:D1531)</f>
        <v>0</v>
      </c>
    </row>
    <row r="6" spans="1:10" x14ac:dyDescent="0.25">
      <c r="A6" t="s">
        <v>8219</v>
      </c>
      <c r="B6">
        <v>284</v>
      </c>
      <c r="C6" t="s">
        <v>8221</v>
      </c>
      <c r="D6">
        <v>7</v>
      </c>
      <c r="F6" t="s">
        <v>8407</v>
      </c>
      <c r="G6">
        <f>MAX(B2:B2186)</f>
        <v>26457</v>
      </c>
      <c r="I6" t="s">
        <v>8407</v>
      </c>
      <c r="J6">
        <f>MAX(D2:D1531)</f>
        <v>1293</v>
      </c>
    </row>
    <row r="7" spans="1:10" x14ac:dyDescent="0.25">
      <c r="A7" t="s">
        <v>8219</v>
      </c>
      <c r="B7">
        <v>47</v>
      </c>
      <c r="C7" t="s">
        <v>8221</v>
      </c>
      <c r="D7">
        <v>0</v>
      </c>
      <c r="F7" t="s">
        <v>8408</v>
      </c>
      <c r="G7">
        <f>_xlfn.VAR.P(B2:B2186)</f>
        <v>712840.9867348104</v>
      </c>
      <c r="I7" t="s">
        <v>8408</v>
      </c>
      <c r="J7">
        <f>_xlfn.VAR.P(D2:D1531)</f>
        <v>3773.2216685890044</v>
      </c>
    </row>
    <row r="8" spans="1:10" x14ac:dyDescent="0.25">
      <c r="A8" t="s">
        <v>8219</v>
      </c>
      <c r="B8">
        <v>58</v>
      </c>
      <c r="C8" t="s">
        <v>8221</v>
      </c>
      <c r="D8">
        <v>1</v>
      </c>
      <c r="F8" t="s">
        <v>8409</v>
      </c>
      <c r="G8">
        <f>_xlfn.STDEV.P(B2:B2186)</f>
        <v>844.29910975602149</v>
      </c>
      <c r="I8" t="s">
        <v>8409</v>
      </c>
      <c r="J8">
        <f>_xlfn.STDEV.P(D2:D1531)</f>
        <v>61.426555076684906</v>
      </c>
    </row>
    <row r="9" spans="1:10" x14ac:dyDescent="0.25">
      <c r="A9" t="s">
        <v>8219</v>
      </c>
      <c r="B9">
        <v>57</v>
      </c>
      <c r="C9" t="s">
        <v>8221</v>
      </c>
      <c r="D9">
        <v>2</v>
      </c>
    </row>
    <row r="10" spans="1:10" x14ac:dyDescent="0.25">
      <c r="A10" t="s">
        <v>8219</v>
      </c>
      <c r="B10">
        <v>12</v>
      </c>
      <c r="C10" t="s">
        <v>8221</v>
      </c>
      <c r="D10">
        <v>3</v>
      </c>
    </row>
    <row r="11" spans="1:10" x14ac:dyDescent="0.25">
      <c r="A11" t="s">
        <v>8219</v>
      </c>
      <c r="B11">
        <v>20</v>
      </c>
      <c r="C11" t="s">
        <v>8221</v>
      </c>
      <c r="D11">
        <v>10</v>
      </c>
    </row>
    <row r="12" spans="1:10" x14ac:dyDescent="0.25">
      <c r="A12" t="s">
        <v>8219</v>
      </c>
      <c r="B12">
        <v>19</v>
      </c>
      <c r="C12" t="s">
        <v>8221</v>
      </c>
      <c r="D12">
        <v>10</v>
      </c>
    </row>
    <row r="13" spans="1:10" x14ac:dyDescent="0.25">
      <c r="A13" t="s">
        <v>8219</v>
      </c>
      <c r="B13">
        <v>75</v>
      </c>
      <c r="C13" t="s">
        <v>8221</v>
      </c>
      <c r="D13">
        <v>1</v>
      </c>
    </row>
    <row r="14" spans="1:10" x14ac:dyDescent="0.25">
      <c r="A14" t="s">
        <v>8219</v>
      </c>
      <c r="B14">
        <v>827</v>
      </c>
      <c r="C14" t="s">
        <v>8221</v>
      </c>
      <c r="D14">
        <v>0</v>
      </c>
    </row>
    <row r="15" spans="1:10" x14ac:dyDescent="0.25">
      <c r="A15" t="s">
        <v>8219</v>
      </c>
      <c r="B15">
        <v>51</v>
      </c>
      <c r="C15" t="s">
        <v>8221</v>
      </c>
      <c r="D15">
        <v>0</v>
      </c>
      <c r="F15" t="s">
        <v>8410</v>
      </c>
    </row>
    <row r="16" spans="1:10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F2:G2"/>
    <mergeCell ref="I2:J2"/>
  </mergeCells>
  <conditionalFormatting sqref="A1 A2187:A1048576">
    <cfRule type="containsText" dxfId="11" priority="9" operator="containsText" text="live">
      <formula>NOT(ISERROR(SEARCH("live",A1)))</formula>
    </cfRule>
    <cfRule type="containsText" dxfId="10" priority="10" operator="containsText" text="failed">
      <formula>NOT(ISERROR(SEARCH("failed",A1)))</formula>
    </cfRule>
    <cfRule type="containsText" dxfId="9" priority="11" operator="containsText" text="canceled">
      <formula>NOT(ISERROR(SEARCH("canceled",A1)))</formula>
    </cfRule>
    <cfRule type="containsText" dxfId="8" priority="12" operator="containsText" text="successful">
      <formula>NOT(ISERROR(SEARCH("successful",A1)))</formula>
    </cfRule>
  </conditionalFormatting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failed">
      <formula>NOT(ISERROR(SEARCH("failed",C2)))</formula>
    </cfRule>
    <cfRule type="containsText" dxfId="1" priority="3" operator="containsText" text="canceled">
      <formula>NOT(ISERROR(SEARCH("canceled",C2)))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launch date</vt:lpstr>
      <vt:lpstr>Bonus_percentages</vt:lpstr>
      <vt:lpstr>Bonus_backers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2020-12-12T19:03:35Z</dcterms:modified>
</cp:coreProperties>
</file>