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itt/Library/Mobile Documents/com~apple~CloudDocs/Analysis Projects/Crowdfunding Analysis/Resources/"/>
    </mc:Choice>
  </mc:AlternateContent>
  <xr:revisionPtr revIDLastSave="0" documentId="8_{24E105B2-3354-4049-B139-76F0D45A8800}" xr6:coauthVersionLast="47" xr6:coauthVersionMax="47" xr10:uidLastSave="{00000000-0000-0000-0000-000000000000}"/>
  <bookViews>
    <workbookView xWindow="12200" yWindow="500" windowWidth="16640" windowHeight="1398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Edinburgh Research" sheetId="6" r:id="rId6"/>
    <sheet name="Descriptive Statistics" sheetId="9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B13" i="9"/>
  <c r="C12" i="9"/>
  <c r="C14" i="9" s="1"/>
  <c r="B12" i="9"/>
  <c r="C11" i="9"/>
  <c r="B11" i="9"/>
  <c r="C6" i="9"/>
  <c r="C7" i="9" s="1"/>
  <c r="C5" i="9"/>
  <c r="B6" i="9"/>
  <c r="B7" i="9" s="1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4" i="9" l="1"/>
  <c r="E4" i="12"/>
  <c r="E12" i="12"/>
  <c r="G12" i="12" s="1"/>
  <c r="E8" i="12"/>
  <c r="G8" i="12" s="1"/>
  <c r="E7" i="12"/>
  <c r="H7" i="12" s="1"/>
  <c r="E3" i="12"/>
  <c r="F3" i="12" s="1"/>
  <c r="E2" i="12"/>
  <c r="E13" i="12"/>
  <c r="E11" i="12"/>
  <c r="E10" i="12"/>
  <c r="E9" i="12"/>
  <c r="E6" i="12"/>
  <c r="E5" i="12"/>
  <c r="F5" i="12" s="1"/>
  <c r="G4" i="12"/>
  <c r="H4" i="12"/>
  <c r="F4" i="12"/>
  <c r="H2" i="12"/>
  <c r="F2" i="12"/>
  <c r="G2" i="12"/>
  <c r="H12" i="12" l="1"/>
  <c r="F12" i="12"/>
  <c r="F8" i="12"/>
  <c r="H8" i="12"/>
  <c r="G7" i="12"/>
  <c r="F7" i="12"/>
  <c r="H3" i="12"/>
  <c r="G3" i="12"/>
  <c r="G13" i="12"/>
  <c r="H13" i="12"/>
  <c r="F13" i="12"/>
  <c r="G11" i="12"/>
  <c r="H11" i="12"/>
  <c r="F11" i="12"/>
  <c r="H10" i="12"/>
  <c r="G10" i="12"/>
  <c r="F10" i="12"/>
  <c r="G9" i="12"/>
  <c r="H9" i="12"/>
  <c r="F9" i="12"/>
  <c r="H6" i="12"/>
  <c r="G6" i="12"/>
  <c r="F6" i="12"/>
  <c r="E14" i="12"/>
  <c r="G5" i="12"/>
  <c r="H5" i="12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<sst xmlns="http://schemas.openxmlformats.org/spreadsheetml/2006/main" count="33025" uniqueCount="8418">
  <si>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</si>
  <si>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</si>
  <si>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</si>
  <si>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</si>
  <si>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</si>
  <si>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</si>
  <si>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</si>
  <si>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</si>
  <si>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</si>
  <si>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</si>
  <si>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</si>
  <si>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</si>
  <si>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</si>
  <si>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</si>
  <si>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</si>
  <si>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</si>
  <si>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</si>
  <si>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</si>
  <si>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</si>
  <si>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</si>
  <si>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</si>
  <si>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</si>
  <si>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</si>
  <si>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</si>
  <si>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</si>
  <si>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</si>
  <si>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</si>
  <si>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</si>
  <si>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</si>
  <si>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</si>
  <si>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</si>
  <si>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</si>
  <si>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</si>
  <si>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</si>
  <si>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</si>
  <si>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</si>
  <si>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</si>
  <si>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</si>
  <si>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</si>
  <si>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</si>
  <si>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</si>
  <si>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</si>
  <si>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</si>
  <si>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</si>
  <si>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</si>
  <si>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</si>
  <si>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</si>
  <si>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</si>
  <si>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</si>
  <si>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</si>
  <si>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</si>
  <si>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</si>
  <si>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</si>
  <si>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</si>
  <si>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</si>
  <si>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</si>
  <si>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</si>
  <si>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</si>
  <si>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</si>
  <si>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</si>
  <si>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</si>
  <si>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</si>
  <si>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</si>
  <si>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</si>
  <si>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</si>
  <si>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</si>
  <si>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</si>
  <si>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</si>
  <si>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</si>
  <si>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</si>
  <si>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</si>
  <si>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</si>
  <si>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</si>
  <si>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</si>
  <si>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</si>
  <si>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</si>
  <si>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</si>
  <si>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</si>
  <si>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</si>
  <si>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</si>
  <si>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</si>
  <si>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</si>
  <si>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</si>
  <si>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</si>
  <si>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</si>
  <si>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</si>
  <si>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</si>
  <si>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</si>
  <si>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</si>
  <si>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</si>
  <si>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</si>
  <si>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</si>
  <si>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</si>
  <si>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</si>
  <si>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</si>
  <si>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</si>
  <si>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</si>
  <si>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</si>
  <si>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</si>
  <si>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</si>
  <si>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</si>
  <si>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</si>
  <si>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</si>
  <si>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</si>
  <si>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</si>
  <si>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</si>
  <si>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</si>
  <si>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</si>
  <si>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</si>
  <si>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</si>
  <si>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</si>
  <si>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</si>
  <si>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</si>
  <si>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</si>
  <si>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</si>
  <si>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</si>
  <si>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</si>
  <si>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</si>
  <si>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</si>
  <si>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</si>
  <si>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</si>
  <si>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</si>
  <si>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</si>
  <si>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</si>
  <si>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</si>
  <si>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</si>
  <si>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</si>
  <si>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</si>
  <si>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</si>
  <si>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</si>
  <si>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</si>
  <si>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</si>
  <si>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</si>
  <si>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</si>
  <si>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</si>
  <si>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</si>
  <si>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</si>
  <si>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</si>
  <si>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</si>
  <si>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</si>
  <si>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</si>
  <si>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</si>
  <si>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</si>
  <si>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</si>
  <si>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</si>
  <si>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</si>
  <si>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</si>
  <si>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</si>
  <si>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</si>
  <si>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</si>
  <si>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</si>
  <si>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</si>
  <si>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</si>
  <si>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</si>
  <si>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</si>
  <si>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</si>
  <si>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</si>
  <si>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</si>
  <si>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</si>
  <si>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</si>
  <si>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</si>
  <si>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</si>
  <si>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</si>
  <si>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</si>
  <si>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</si>
  <si>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</si>
  <si>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</si>
  <si>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</si>
  <si>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</si>
  <si>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</si>
  <si>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</si>
  <si>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</si>
  <si>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</si>
  <si>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</si>
  <si>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</si>
  <si>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</si>
  <si>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</si>
  <si>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</si>
  <si>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</si>
  <si>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</si>
  <si>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</si>
  <si>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</si>
  <si>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</si>
  <si>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</si>
  <si>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</si>
  <si>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</si>
  <si>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</si>
  <si>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</si>
  <si>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</si>
  <si>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</si>
  <si>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</si>
  <si>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</si>
  <si>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</si>
  <si>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</si>
  <si>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</si>
  <si>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</si>
  <si>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</si>
  <si>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</si>
  <si>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</si>
  <si>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</si>
  <si>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</si>
  <si>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</si>
  <si>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</si>
  <si>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</si>
  <si>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</si>
  <si>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</si>
  <si>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</si>
  <si>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</si>
  <si>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</si>
  <si>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</si>
  <si>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</si>
  <si>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</si>
  <si>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</si>
  <si>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</si>
  <si>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</si>
  <si>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</si>
  <si>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</si>
  <si>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</si>
  <si>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</si>
  <si>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</si>
  <si>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</si>
  <si>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</si>
  <si>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</si>
  <si>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</si>
  <si>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</si>
  <si>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</si>
  <si>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</si>
  <si>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</si>
  <si>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</si>
  <si>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</si>
  <si>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</si>
  <si>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</si>
  <si>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</si>
  <si>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</si>
  <si>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</si>
  <si>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</si>
  <si>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</si>
  <si>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</si>
  <si>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</si>
  <si>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</si>
  <si>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</si>
  <si>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</si>
  <si>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</si>
  <si>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</si>
  <si>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</si>
  <si>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</si>
  <si>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</si>
  <si>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</si>
  <si>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</si>
  <si>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</si>
  <si>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</si>
  <si>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</si>
  <si>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</si>
  <si>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</si>
  <si>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</si>
  <si>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</si>
  <si>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</si>
  <si>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</si>
  <si>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</si>
  <si>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</si>
  <si>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</si>
  <si>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</si>
  <si>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</si>
  <si>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</si>
  <si>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</si>
  <si>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</si>
  <si>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</si>
  <si>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</si>
  <si>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</si>
  <si>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</si>
  <si>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</si>
  <si>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</si>
  <si>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</si>
  <si>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</si>
  <si>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</si>
  <si>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</si>
  <si>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</si>
  <si>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</si>
  <si>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</si>
  <si>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</si>
  <si>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</si>
  <si>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</si>
  <si>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</si>
  <si>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</si>
  <si>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</si>
  <si>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</si>
  <si>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</si>
  <si>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</si>
  <si>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</si>
  <si>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</si>
  <si>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</si>
  <si>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</si>
  <si>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</si>
  <si>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</si>
  <si>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</si>
  <si>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</si>
  <si>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</si>
  <si>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</si>
  <si>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</si>
  <si>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</si>
  <si>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</si>
  <si>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</si>
  <si>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</si>
  <si>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</si>
  <si>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</si>
  <si>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</si>
  <si>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</si>
  <si>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</si>
  <si>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</si>
  <si>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</si>
  <si>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</si>
  <si>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</si>
  <si>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</si>
  <si>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</si>
  <si>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</si>
  <si>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</si>
  <si>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</si>
  <si>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</si>
  <si>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</si>
  <si>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</si>
  <si>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</si>
  <si>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</si>
  <si>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</si>
  <si>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</si>
  <si>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</si>
  <si>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</si>
  <si>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</si>
  <si>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</si>
  <si>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</si>
  <si>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</si>
  <si>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</si>
  <si>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</si>
  <si>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</si>
  <si>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</si>
  <si>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</si>
  <si>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</si>
  <si>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</si>
  <si>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</si>
  <si>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</si>
  <si>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</si>
  <si>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</si>
  <si>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</si>
  <si>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</si>
  <si>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</si>
  <si>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</si>
  <si>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</si>
  <si>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</si>
  <si>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</si>
  <si>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</si>
  <si>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</si>
  <si>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</si>
  <si>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</si>
  <si>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</si>
  <si>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</si>
  <si>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</si>
  <si>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</si>
  <si>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</si>
  <si>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</si>
  <si>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</si>
  <si>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</si>
  <si>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</si>
  <si>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</si>
  <si>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</si>
  <si>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</si>
  <si>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</si>
  <si>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</si>
  <si>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</si>
  <si>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</si>
  <si>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</si>
  <si>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</si>
  <si>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</si>
  <si>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</si>
  <si>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</si>
  <si>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</si>
  <si>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</si>
  <si>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</si>
  <si>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</si>
  <si>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</si>
  <si>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</si>
  <si>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</si>
  <si>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</si>
  <si>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</si>
  <si>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</si>
  <si>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</si>
  <si>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</si>
  <si>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</si>
  <si>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</si>
  <si>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</si>
  <si>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</si>
  <si>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</si>
  <si>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</si>
  <si>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</si>
  <si>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</si>
  <si>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</si>
  <si>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</si>
  <si>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</si>
  <si>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</si>
  <si>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</si>
  <si>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</si>
  <si>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</si>
  <si>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</si>
  <si>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</si>
  <si>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</si>
  <si>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</si>
  <si>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</si>
  <si>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</si>
  <si>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</si>
  <si>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</si>
  <si>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</si>
  <si>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</si>
  <si>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</si>
  <si>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</si>
  <si>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</si>
  <si>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</si>
  <si>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</si>
  <si>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</si>
  <si>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</si>
  <si>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</si>
  <si>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</si>
  <si>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</si>
  <si>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</si>
  <si>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</si>
  <si>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</si>
  <si>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</si>
  <si>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</si>
  <si>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</si>
  <si>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</si>
  <si>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</si>
  <si>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</si>
  <si>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</si>
  <si>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</si>
  <si>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</si>
  <si>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</si>
  <si>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</si>
  <si>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</si>
  <si>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</si>
  <si>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</si>
  <si>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</si>
  <si>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</si>
  <si>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</si>
  <si>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</si>
  <si>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</si>
  <si>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</si>
  <si>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</si>
  <si>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</si>
  <si>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</si>
  <si>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</si>
  <si>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</si>
  <si>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</si>
  <si>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</si>
  <si>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</si>
  <si>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</si>
  <si>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</si>
  <si>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</si>
  <si>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</si>
  <si>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</si>
  <si>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</si>
  <si>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</si>
  <si>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</si>
  <si>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</si>
  <si>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</si>
  <si>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</si>
  <si>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</si>
  <si>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</si>
  <si>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</si>
  <si>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</si>
  <si>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</si>
  <si>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</si>
  <si>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</si>
  <si>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</si>
  <si>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</si>
  <si>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</si>
  <si>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</si>
  <si>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</si>
  <si>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</si>
  <si>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</si>
  <si>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</si>
  <si>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</si>
  <si>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</si>
  <si>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</si>
  <si>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</si>
  <si>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</si>
  <si>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</si>
  <si>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</si>
  <si>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</si>
  <si>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</si>
  <si>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</si>
  <si>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</si>
  <si>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</si>
  <si>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</si>
  <si>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</si>
  <si>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</si>
  <si>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</si>
  <si>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</si>
  <si>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</si>
  <si>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</si>
  <si>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</si>
  <si>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</si>
  <si>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</si>
  <si>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</si>
  <si>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</si>
  <si>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</si>
  <si>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</si>
  <si>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</si>
  <si>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</si>
  <si>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</si>
  <si>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</si>
  <si>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</si>
  <si>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</si>
  <si>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</si>
  <si>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</si>
  <si>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</si>
  <si>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</si>
  <si>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</si>
  <si>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</si>
  <si>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</si>
  <si>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</si>
  <si>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</si>
  <si>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</si>
  <si>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</si>
  <si>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</si>
  <si>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</si>
  <si>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</si>
  <si>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</si>
  <si>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</si>
  <si>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</si>
  <si>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</si>
  <si>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</si>
  <si>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</si>
  <si>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</si>
  <si>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</si>
  <si>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</si>
  <si>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</si>
  <si>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</si>
  <si>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</si>
  <si>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</si>
  <si>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</si>
  <si>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</si>
  <si>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</si>
  <si>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</si>
  <si>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</si>
  <si>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</si>
  <si>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</si>
  <si>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</si>
  <si>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</si>
  <si>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</si>
  <si>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</si>
  <si>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</si>
  <si>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</si>
  <si>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</si>
  <si>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</si>
  <si>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</si>
  <si>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</si>
  <si>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</si>
  <si>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</si>
  <si>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</si>
  <si>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</si>
  <si>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</si>
  <si>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</si>
  <si>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</si>
  <si>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</si>
  <si>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</si>
  <si>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</si>
  <si>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</si>
  <si>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</si>
  <si>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</si>
  <si>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</si>
  <si>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</si>
  <si>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</si>
  <si>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</si>
  <si>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</si>
  <si>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</si>
  <si>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</si>
  <si>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</si>
  <si>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</si>
  <si>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</si>
  <si>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</si>
  <si>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</si>
  <si>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</si>
  <si>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</si>
  <si>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</si>
  <si>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</si>
  <si>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</si>
  <si>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</si>
  <si>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</si>
  <si>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</si>
  <si>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</si>
  <si>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</si>
  <si>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</si>
  <si>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</si>
  <si>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</si>
  <si>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</si>
  <si>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</si>
  <si>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</si>
  <si>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</si>
  <si>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</si>
  <si>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</si>
  <si>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</si>
  <si>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</si>
  <si>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</si>
  <si>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</si>
  <si>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</si>
  <si>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</si>
  <si>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</si>
  <si>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</si>
  <si>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</si>
  <si>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</si>
  <si>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</si>
  <si>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</si>
  <si>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</si>
  <si>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</si>
  <si>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</si>
  <si>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</si>
  <si>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</si>
  <si>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</si>
  <si>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</si>
  <si>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</si>
  <si>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</si>
  <si>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</si>
  <si>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</si>
  <si>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</si>
  <si>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</si>
  <si>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</si>
  <si>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</si>
  <si>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</si>
  <si>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</si>
  <si>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</si>
  <si>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</si>
  <si>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</si>
  <si>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</si>
  <si>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</si>
  <si>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</si>
  <si>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</si>
  <si>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</si>
  <si>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</si>
  <si>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</si>
  <si>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</si>
  <si>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</si>
  <si>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</si>
  <si>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</si>
  <si>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</si>
  <si>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</si>
  <si>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</si>
  <si>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</si>
  <si>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</si>
  <si>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</si>
  <si>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</si>
  <si>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</si>
  <si>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</si>
  <si>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</si>
  <si>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</si>
  <si>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</si>
  <si>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</si>
  <si>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</si>
  <si>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</si>
  <si>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</si>
  <si>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</si>
  <si>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</si>
  <si>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</si>
  <si>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</si>
  <si>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</si>
  <si>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</si>
  <si>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</si>
  <si>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</si>
  <si>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</si>
  <si>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</si>
  <si>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</si>
  <si>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</si>
  <si>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</si>
  <si>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</si>
  <si>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</si>
  <si>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</si>
  <si>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</si>
  <si>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</si>
  <si>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</si>
  <si>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</si>
  <si>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</si>
  <si>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</si>
  <si>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</si>
  <si>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</si>
  <si>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</si>
  <si>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</si>
  <si>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</si>
  <si>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</si>
  <si>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</si>
  <si>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</si>
  <si>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</si>
  <si>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</si>
  <si>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</si>
  <si>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</si>
  <si>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</si>
  <si>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</si>
  <si>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</si>
  <si>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</si>
  <si>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</si>
  <si>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</si>
  <si>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</si>
  <si>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</si>
  <si>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</si>
  <si>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</si>
  <si>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</si>
  <si>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</si>
  <si>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</si>
  <si>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</si>
  <si>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</si>
  <si>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</si>
  <si>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</si>
  <si>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</si>
  <si>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</si>
  <si>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</si>
  <si>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</si>
  <si>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</si>
  <si>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</si>
  <si>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</si>
  <si>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</si>
  <si>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</si>
  <si>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</si>
  <si>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</si>
  <si>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</si>
  <si>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</si>
  <si>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</si>
  <si>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</si>
  <si>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</si>
  <si>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</si>
  <si>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</si>
  <si>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</si>
  <si>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</si>
  <si>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</si>
  <si>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</si>
  <si>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</si>
  <si>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</si>
  <si>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</si>
  <si>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</si>
  <si>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</si>
  <si>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</si>
  <si>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</si>
  <si>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</si>
  <si>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</si>
  <si>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</si>
  <si>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</si>
  <si>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</si>
  <si>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</si>
  <si>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</si>
  <si>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</si>
  <si>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</si>
  <si>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</si>
  <si>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</si>
  <si>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</si>
  <si>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</si>
  <si>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</si>
  <si>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</si>
  <si>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</si>
  <si>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</si>
  <si>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</si>
  <si>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</si>
  <si>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</si>
  <si>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</si>
  <si>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</si>
  <si>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</si>
  <si>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</si>
  <si>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</si>
  <si>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</si>
  <si>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</si>
  <si>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</si>
  <si>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</si>
  <si>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</si>
  <si>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</si>
  <si>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</si>
  <si>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</si>
  <si>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</si>
  <si>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</si>
  <si>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</si>
  <si>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</si>
  <si>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</si>
  <si>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</si>
  <si>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</si>
  <si>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</si>
  <si>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</si>
  <si>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</si>
  <si>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</si>
  <si>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</si>
  <si>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</si>
  <si>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</si>
  <si>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</si>
  <si>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</si>
  <si>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</si>
  <si>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</si>
  <si>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</si>
  <si>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</si>
  <si>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</si>
  <si>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</si>
  <si>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</si>
  <si>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</si>
  <si>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</si>
  <si>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</si>
  <si>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</si>
  <si>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</si>
  <si>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</si>
  <si>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</si>
  <si>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</si>
  <si>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</si>
  <si>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</si>
  <si>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</si>
  <si>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</si>
  <si>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</si>
  <si>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</si>
  <si>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</si>
  <si>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</si>
  <si>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</si>
  <si>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</si>
  <si>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</si>
  <si>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</si>
  <si>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</si>
  <si>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</si>
  <si>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</si>
  <si>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</si>
  <si>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</si>
  <si>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</si>
  <si>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</si>
  <si>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</si>
  <si>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</si>
  <si>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</si>
  <si>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</si>
  <si>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</si>
  <si>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</si>
  <si>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</si>
  <si>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</si>
  <si>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</si>
  <si>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</si>
  <si>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</si>
  <si>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</si>
  <si>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</si>
  <si>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</si>
  <si>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</si>
  <si>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</si>
  <si>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</si>
  <si>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</si>
  <si>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</si>
  <si>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</si>
  <si>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</si>
  <si>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</si>
  <si>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</si>
  <si>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</si>
  <si>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</si>
  <si>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</si>
  <si>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</si>
  <si>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</si>
  <si>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</si>
  <si>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</si>
  <si>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</si>
  <si>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</si>
  <si>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</si>
  <si>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</si>
  <si>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</si>
  <si>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</si>
  <si>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</si>
  <si>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</si>
  <si>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</si>
  <si>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</si>
  <si>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</si>
  <si>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</si>
  <si>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</si>
  <si>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</si>
  <si>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</si>
  <si>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</si>
  <si>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</si>
  <si>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</si>
  <si>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</si>
  <si>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</si>
  <si>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</si>
  <si>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</si>
  <si>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</si>
  <si>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</si>
  <si>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</si>
  <si>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</si>
  <si>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</si>
  <si>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</si>
  <si>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</si>
  <si>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</si>
  <si>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</si>
  <si>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</si>
  <si>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</si>
  <si>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</si>
  <si>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</si>
  <si>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</si>
  <si>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</si>
  <si>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</si>
  <si>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</si>
  <si>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</si>
  <si>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</si>
  <si>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</si>
  <si>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</si>
  <si>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</si>
  <si>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</si>
  <si>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</si>
  <si>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</si>
  <si>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</si>
  <si>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</si>
  <si>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</si>
  <si>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</si>
  <si>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</si>
  <si>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</si>
  <si>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</si>
  <si>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</si>
  <si>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</si>
  <si>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</si>
  <si>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</si>
  <si>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</si>
  <si>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</si>
  <si>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</si>
  <si>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</si>
  <si>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</si>
  <si>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</si>
  <si>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</si>
  <si>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</si>
  <si>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</si>
  <si>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</si>
  <si>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</si>
  <si>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</si>
  <si>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</si>
  <si>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</si>
  <si>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</si>
  <si>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</si>
  <si>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</si>
  <si>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</si>
  <si>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</si>
  <si>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</si>
  <si>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</si>
  <si>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</si>
  <si>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</si>
  <si>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</si>
  <si>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</si>
  <si>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</si>
  <si>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</si>
  <si>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</si>
  <si>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</si>
  <si>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</si>
  <si>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</si>
  <si>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</si>
  <si>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</si>
  <si>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</si>
  <si>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</si>
  <si>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</si>
  <si>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</si>
  <si>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</si>
  <si>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</si>
  <si>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</si>
  <si>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</si>
  <si>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</si>
  <si>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</si>
  <si>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</si>
  <si>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</si>
  <si>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</si>
  <si>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</si>
  <si>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</si>
  <si>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</si>
  <si>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</si>
  <si>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</si>
  <si>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</si>
  <si>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</si>
  <si>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</si>
  <si>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</si>
  <si>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</si>
  <si>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</si>
  <si>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</si>
  <si>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</si>
  <si>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</si>
  <si>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</si>
  <si>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</si>
  <si>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</si>
  <si>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</si>
  <si>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</si>
  <si>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</si>
  <si>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</si>
  <si>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</si>
  <si>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</si>
  <si>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</si>
  <si>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</si>
  <si>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</si>
  <si>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</si>
  <si>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</si>
  <si>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</si>
  <si>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</si>
  <si>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</si>
  <si>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</si>
  <si>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</si>
  <si>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</si>
  <si>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</si>
  <si>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</si>
  <si>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</si>
  <si>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</si>
  <si>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</si>
  <si>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</si>
  <si>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</si>
  <si>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</si>
  <si>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</si>
  <si>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</si>
  <si>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</si>
  <si>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</si>
  <si>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</si>
  <si>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</si>
  <si>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</si>
  <si>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</si>
  <si>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</si>
  <si>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</si>
  <si>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</si>
  <si>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</si>
  <si>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</si>
  <si>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</si>
  <si>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</si>
  <si>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</si>
  <si>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</si>
  <si>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</si>
  <si>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</si>
  <si>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</si>
  <si>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</si>
  <si>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</si>
  <si>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</si>
  <si>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</si>
  <si>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</si>
  <si>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</si>
  <si>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</si>
  <si>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</si>
  <si>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</si>
  <si>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</si>
  <si>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</si>
  <si>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</si>
  <si>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</si>
  <si>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</si>
  <si>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</si>
  <si>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</si>
  <si>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</si>
  <si>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</si>
  <si>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</si>
  <si>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</si>
  <si>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</si>
  <si>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</si>
  <si>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</si>
  <si>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</si>
  <si>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</si>
  <si>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</si>
  <si>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</si>
  <si>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</si>
  <si>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</si>
  <si>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</si>
  <si>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</si>
  <si>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</si>
  <si>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</si>
  <si>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</si>
  <si>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</si>
  <si>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</si>
  <si>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</si>
  <si>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</si>
  <si>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</si>
  <si>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</si>
  <si>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</si>
  <si>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</si>
  <si>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</si>
  <si>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</si>
  <si>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</si>
  <si>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</si>
  <si>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</si>
  <si>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</si>
  <si>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</si>
  <si>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</si>
  <si>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</si>
  <si>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</si>
  <si>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</si>
  <si>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</si>
  <si>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</si>
  <si>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</si>
  <si>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</si>
  <si>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</si>
  <si>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</si>
  <si>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</si>
  <si>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</si>
  <si>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</si>
  <si>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</si>
  <si>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</si>
  <si>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</si>
  <si>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</si>
  <si>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</si>
  <si>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</si>
  <si>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</si>
  <si>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</si>
  <si>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</si>
  <si>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</si>
  <si>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</si>
  <si>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</si>
  <si>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</si>
  <si>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</si>
  <si>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</si>
  <si>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</si>
  <si>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</si>
  <si>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</si>
  <si>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</si>
  <si>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</si>
  <si>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</si>
  <si>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</si>
  <si>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</si>
  <si>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</si>
  <si>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</si>
  <si>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</si>
  <si>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</si>
  <si>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</si>
  <si>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</si>
  <si>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</si>
  <si>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</si>
  <si>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</si>
  <si>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</si>
  <si>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</si>
  <si>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</si>
  <si>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</si>
  <si>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</si>
  <si>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</si>
  <si>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</si>
  <si>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</si>
  <si>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</si>
  <si>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</si>
  <si>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</si>
  <si>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</si>
  <si>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</si>
  <si>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</si>
  <si>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</si>
  <si>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</si>
  <si>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</si>
  <si>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</si>
  <si>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</si>
  <si>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</si>
  <si>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</si>
  <si>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</si>
  <si>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</si>
  <si>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</si>
  <si>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</si>
  <si>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</si>
  <si>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</si>
  <si>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</si>
  <si>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</si>
  <si>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</si>
  <si>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</si>
  <si>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</si>
  <si>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</si>
  <si>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</si>
  <si>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</si>
  <si>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</si>
  <si>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</si>
  <si>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</si>
  <si>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</si>
  <si>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</si>
  <si>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</si>
  <si>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</si>
  <si>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</si>
  <si>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</si>
  <si>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</si>
  <si>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</si>
  <si>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</si>
  <si>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</si>
  <si>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</si>
  <si>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</si>
  <si>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</si>
  <si>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</si>
  <si>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</si>
  <si>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</si>
  <si>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</si>
  <si>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</si>
  <si>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</si>
  <si>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</si>
  <si>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</si>
  <si>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</si>
  <si>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</si>
  <si>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</si>
  <si>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</si>
  <si>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</si>
  <si>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</si>
  <si>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</si>
  <si>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</si>
  <si>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</si>
  <si>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</si>
  <si>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</si>
  <si>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</si>
  <si>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</si>
  <si>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</si>
  <si>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</si>
  <si>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</si>
  <si>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</si>
  <si>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</si>
  <si>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</si>
  <si>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</si>
  <si>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</si>
  <si>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</si>
  <si>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</si>
  <si>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</si>
  <si>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</si>
  <si>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</si>
  <si>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</si>
  <si>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</si>
  <si>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</si>
  <si>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</si>
  <si>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</si>
  <si>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</si>
  <si>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</si>
  <si>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</si>
  <si>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</si>
  <si>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</si>
  <si>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</si>
  <si>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</si>
  <si>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</si>
  <si>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</si>
  <si>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</si>
  <si>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</si>
  <si>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</si>
  <si>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</si>
  <si>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</si>
  <si>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</si>
  <si>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</si>
  <si>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</si>
  <si>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</si>
  <si>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</si>
  <si>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</si>
  <si>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</si>
  <si>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</si>
  <si>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</si>
  <si>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</si>
  <si>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</si>
  <si>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</si>
  <si>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</si>
  <si>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</si>
  <si>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</si>
  <si>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</si>
  <si>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</si>
  <si>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</si>
  <si>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</si>
  <si>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</si>
  <si>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</si>
  <si>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</si>
  <si>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</si>
  <si>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</si>
  <si>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</si>
  <si>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</si>
  <si>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</si>
  <si>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</si>
  <si>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</si>
  <si>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</si>
  <si>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</si>
  <si>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</si>
  <si>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</si>
  <si>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</si>
  <si>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</si>
  <si>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</si>
  <si>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</si>
  <si>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</si>
  <si>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</si>
  <si>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</si>
  <si>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</si>
  <si>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</si>
  <si>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</si>
  <si>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</si>
  <si>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</si>
  <si>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</si>
  <si>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</si>
  <si>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</si>
  <si>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</si>
  <si>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</si>
  <si>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</si>
  <si>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</si>
  <si>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</si>
  <si>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</si>
  <si>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</si>
  <si>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</si>
  <si>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</si>
  <si>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</si>
  <si>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</si>
  <si>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</si>
  <si>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</si>
  <si>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</si>
  <si>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</si>
  <si>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</si>
  <si>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</si>
  <si>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</si>
  <si>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</si>
  <si>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</si>
  <si>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</si>
  <si>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</si>
  <si>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</si>
  <si>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</si>
  <si>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</si>
  <si>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</si>
  <si>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</si>
  <si>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</si>
  <si>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</si>
  <si>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</si>
  <si>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</si>
  <si>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</si>
  <si>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</si>
  <si>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</si>
  <si>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</si>
  <si>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</si>
  <si>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</si>
  <si>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</si>
  <si>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</si>
  <si>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</si>
  <si>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</si>
  <si>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</si>
  <si>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</si>
  <si>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</si>
  <si>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</si>
  <si>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</si>
  <si>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</si>
  <si>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</si>
  <si>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</si>
  <si>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</si>
  <si>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</si>
  <si>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</si>
  <si>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</si>
  <si>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</si>
  <si>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</si>
  <si>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</si>
  <si>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</si>
  <si>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</si>
  <si>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</si>
  <si>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</si>
  <si>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</si>
  <si>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</si>
  <si>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</si>
  <si>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</si>
  <si>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</si>
  <si>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</si>
  <si>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</si>
  <si>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</si>
  <si>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</si>
  <si>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</si>
  <si>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</si>
  <si>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</si>
  <si>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</si>
  <si>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</si>
  <si>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</si>
  <si>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</si>
  <si>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</si>
  <si>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</si>
  <si>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</si>
  <si>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</si>
  <si>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</si>
  <si>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</si>
  <si>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</si>
  <si>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</si>
  <si>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</si>
  <si>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</si>
  <si>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</si>
  <si>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</si>
  <si>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</si>
  <si>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</si>
  <si>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</si>
  <si>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</si>
  <si>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</si>
  <si>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</si>
  <si>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</si>
  <si>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</si>
  <si>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</si>
  <si>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</si>
  <si>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</si>
  <si>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</si>
  <si>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</si>
  <si>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</si>
  <si>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</si>
  <si>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</si>
  <si>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</si>
  <si>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</si>
  <si>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</si>
  <si>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</si>
  <si>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</si>
  <si>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</si>
  <si>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</si>
  <si>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</si>
  <si>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</si>
  <si>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</si>
  <si>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</si>
  <si>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</si>
  <si>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</si>
  <si>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</si>
  <si>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</si>
  <si>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</si>
  <si>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</si>
  <si>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</si>
  <si>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</si>
  <si>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</si>
  <si>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</si>
  <si>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</si>
  <si>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</si>
  <si>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</si>
  <si>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</si>
  <si>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</si>
  <si>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</si>
  <si>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</si>
  <si>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</si>
  <si>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</si>
  <si>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</si>
  <si>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</si>
  <si>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</si>
  <si>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</si>
  <si>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</si>
  <si>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</si>
  <si>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</si>
  <si>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</si>
  <si>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</si>
  <si>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</si>
  <si>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</si>
  <si>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</si>
  <si>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</si>
  <si>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</si>
  <si>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</si>
  <si>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</si>
  <si>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</si>
  <si>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</si>
  <si>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</si>
  <si>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</si>
  <si>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</si>
  <si>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</si>
  <si>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</si>
  <si>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</si>
  <si>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</si>
  <si>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</si>
  <si>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</si>
  <si>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</si>
  <si>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</si>
  <si>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</si>
  <si>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</si>
  <si>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</si>
  <si>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</si>
  <si>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</si>
  <si>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</si>
  <si>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</si>
  <si>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</si>
  <si>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</si>
  <si>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</si>
  <si>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</si>
  <si>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</si>
  <si>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</si>
  <si>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</si>
  <si>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</si>
  <si>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</si>
  <si>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</si>
  <si>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</si>
  <si>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</si>
  <si>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</si>
  <si>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</si>
  <si>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</si>
  <si>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</si>
  <si>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</si>
  <si>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</si>
  <si>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</si>
  <si>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</si>
  <si>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</si>
  <si>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</si>
  <si>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</si>
  <si>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</si>
  <si>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</si>
  <si>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</si>
  <si>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</si>
  <si>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</si>
  <si>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</si>
  <si>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</si>
  <si>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</si>
  <si>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</si>
  <si>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</si>
  <si>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</si>
  <si>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</si>
  <si>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</si>
  <si>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</si>
  <si>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</si>
  <si>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</si>
  <si>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</si>
  <si>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</si>
  <si>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</si>
  <si>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</si>
  <si>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</si>
  <si>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</si>
  <si>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</si>
  <si>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</si>
  <si>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</si>
  <si>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</si>
  <si>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</si>
  <si>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</si>
  <si>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</si>
  <si>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</si>
  <si>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</si>
  <si>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</si>
  <si>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</si>
  <si>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</si>
  <si>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</si>
  <si>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</si>
  <si>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</si>
  <si>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</si>
  <si>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</si>
  <si>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</si>
  <si>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</si>
  <si>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</si>
  <si>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</si>
  <si>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</si>
  <si>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</si>
  <si>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</si>
  <si>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</si>
  <si>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</si>
  <si>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</si>
  <si>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</si>
  <si>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</si>
  <si>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</si>
  <si>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</si>
  <si>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</si>
  <si>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</si>
  <si>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</si>
  <si>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</si>
  <si>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</si>
  <si>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</si>
  <si>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</si>
  <si>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</si>
  <si>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</si>
  <si>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</si>
  <si>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</si>
  <si>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</si>
  <si>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</si>
  <si>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</si>
  <si>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</si>
  <si>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</si>
  <si>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</si>
  <si>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</si>
  <si>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</si>
  <si>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</si>
  <si>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</si>
  <si>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</si>
  <si>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</si>
  <si>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</si>
  <si>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</si>
  <si>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</si>
  <si>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</si>
  <si>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</si>
  <si>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</si>
  <si>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</si>
  <si>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</si>
  <si>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</si>
  <si>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</si>
  <si>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</si>
  <si>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</si>
  <si>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</si>
  <si>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</si>
  <si>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</si>
  <si>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</si>
  <si>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</si>
  <si>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</si>
  <si>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</si>
  <si>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</si>
  <si>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</si>
  <si>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</si>
  <si>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</si>
  <si>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</si>
  <si>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</si>
  <si>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</si>
  <si>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</si>
  <si>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</si>
  <si>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</si>
  <si>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</si>
  <si>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</si>
  <si>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</si>
  <si>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</si>
  <si>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</si>
  <si>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</si>
  <si>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</si>
  <si>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</si>
  <si>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</si>
  <si>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</si>
  <si>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</si>
  <si>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</si>
  <si>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</si>
  <si>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</si>
  <si>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</si>
  <si>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</si>
  <si>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</si>
  <si>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</si>
  <si>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</si>
  <si>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</si>
  <si>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</si>
  <si>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</si>
  <si>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</si>
  <si>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</si>
  <si>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</si>
  <si>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</si>
  <si>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</si>
  <si>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</si>
  <si>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</si>
  <si>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</si>
  <si>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</si>
  <si>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</si>
  <si>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</si>
  <si>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</si>
  <si>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</si>
  <si>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</si>
  <si>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</si>
  <si>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</si>
  <si>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</si>
  <si>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</si>
  <si>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</si>
  <si>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</si>
  <si>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</si>
  <si>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</si>
  <si>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</si>
  <si>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</si>
  <si>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</si>
  <si>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</si>
  <si>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</si>
  <si>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</si>
  <si>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</si>
  <si>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</si>
  <si>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</si>
  <si>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</si>
  <si>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</si>
  <si>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</si>
  <si>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</si>
  <si>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</si>
  <si>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</si>
  <si>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</si>
  <si>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</si>
  <si>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</si>
  <si>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</si>
  <si>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</si>
  <si>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</si>
  <si>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</si>
  <si>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</si>
  <si>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</si>
  <si>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</si>
  <si>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</si>
  <si>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</si>
  <si>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</si>
  <si>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</si>
  <si>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</si>
  <si>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</si>
  <si>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</si>
  <si>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</si>
  <si>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</si>
  <si>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</si>
  <si>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</si>
  <si>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</si>
  <si>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</si>
  <si>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</si>
  <si>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</si>
  <si>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</si>
  <si>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</si>
  <si>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</si>
  <si>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</si>
  <si>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</si>
  <si>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</si>
  <si>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</si>
  <si>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</si>
  <si>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</si>
  <si>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</si>
  <si>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</si>
  <si>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</si>
  <si>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</si>
  <si>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</si>
  <si>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</si>
  <si>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</si>
  <si>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</si>
  <si>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</si>
  <si>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</si>
  <si>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</si>
  <si>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</si>
  <si>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</si>
  <si>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</si>
  <si>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</si>
  <si>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</si>
  <si>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</si>
  <si>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</si>
  <si>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</si>
  <si>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</si>
  <si>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</si>
  <si>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</si>
  <si>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</si>
  <si>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</si>
  <si>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</si>
  <si>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</si>
  <si>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</si>
  <si>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</si>
  <si>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</si>
  <si>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</si>
  <si>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</si>
  <si>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</si>
  <si>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</si>
  <si>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</si>
  <si>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</si>
  <si>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</si>
  <si>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</si>
  <si>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</si>
  <si>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</si>
  <si>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</si>
  <si>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</si>
  <si>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</si>
  <si>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</si>
  <si>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</si>
  <si>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</si>
  <si>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</si>
  <si>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</si>
  <si>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</si>
  <si>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</si>
  <si>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</si>
  <si>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</si>
  <si>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</si>
  <si>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</si>
  <si>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</si>
  <si>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</si>
  <si>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</si>
  <si>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</si>
  <si>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</si>
  <si>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</si>
  <si>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</si>
  <si>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</si>
  <si>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</si>
  <si>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</si>
  <si>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</si>
  <si>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</si>
  <si>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</si>
  <si>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</si>
  <si>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</si>
  <si>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</si>
  <si>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</si>
  <si>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</si>
  <si>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</si>
  <si>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</si>
  <si>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</si>
  <si>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</si>
  <si>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</si>
  <si>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</si>
  <si>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</si>
  <si>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</si>
  <si>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</si>
  <si>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</si>
  <si>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</si>
  <si>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</si>
  <si>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</si>
  <si>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</si>
  <si>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</si>
  <si>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</si>
  <si>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</si>
  <si>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</si>
  <si>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</si>
  <si>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</si>
  <si>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</si>
  <si>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</si>
  <si>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</si>
  <si>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</si>
  <si>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</si>
  <si>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</si>
  <si>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</si>
  <si>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</si>
  <si>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</si>
  <si>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</si>
  <si>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</si>
  <si>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</si>
  <si>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</si>
  <si>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</si>
  <si>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</si>
  <si>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</si>
  <si>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</si>
  <si>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</si>
  <si>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</si>
  <si>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</si>
  <si>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</si>
  <si>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</si>
  <si>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</si>
  <si>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</si>
  <si>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</si>
  <si>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</si>
  <si>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</si>
  <si>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</si>
  <si>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</si>
  <si>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</si>
  <si>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</si>
  <si>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</si>
  <si>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</si>
  <si>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</si>
  <si>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</si>
  <si>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</si>
  <si>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</si>
  <si>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</si>
  <si>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</si>
  <si>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</si>
  <si>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</si>
  <si>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</si>
  <si>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</si>
  <si>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</si>
  <si>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</si>
  <si>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</si>
  <si>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</si>
  <si>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</si>
  <si>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</si>
  <si>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</si>
  <si>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</si>
  <si>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</si>
  <si>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</si>
  <si>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</si>
  <si>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</si>
  <si>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</si>
  <si>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</si>
  <si>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</si>
  <si>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</si>
  <si>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</si>
  <si>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</si>
  <si>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</si>
  <si>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</si>
  <si>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</si>
  <si>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</si>
  <si>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</si>
  <si>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</si>
  <si>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</si>
  <si>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</si>
  <si>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</si>
  <si>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</si>
  <si>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</si>
  <si>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</si>
  <si>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</si>
  <si>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</si>
  <si>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</si>
  <si>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</si>
  <si>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</si>
  <si>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</si>
  <si>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</si>
  <si>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</si>
  <si>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</si>
  <si>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</si>
  <si>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</si>
  <si>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</si>
  <si>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</si>
  <si>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</si>
  <si>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</si>
  <si>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</si>
  <si>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</si>
  <si>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</si>
  <si>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</si>
  <si>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</si>
  <si>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</si>
  <si>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</si>
  <si>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</si>
  <si>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</si>
  <si>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</si>
  <si>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</si>
  <si>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</si>
  <si>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</si>
  <si>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</si>
  <si>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</si>
  <si>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</si>
  <si>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</si>
  <si>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</si>
  <si>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</si>
  <si>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</si>
  <si>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</si>
  <si>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</si>
  <si>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</si>
  <si>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</si>
  <si>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</si>
  <si>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</si>
  <si>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</si>
  <si>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</si>
  <si>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</si>
  <si>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</si>
  <si>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</si>
  <si>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</si>
  <si>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</si>
  <si>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</si>
  <si>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</si>
  <si>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</si>
  <si>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</si>
  <si>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</si>
  <si>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</si>
  <si>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</si>
  <si>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</si>
  <si>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</si>
  <si>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</si>
  <si>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</si>
  <si>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</si>
  <si>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</si>
  <si>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</si>
  <si>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</si>
  <si>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</si>
  <si>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</si>
  <si>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</si>
  <si>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</si>
  <si>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</si>
  <si>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</si>
  <si>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</si>
  <si>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</si>
  <si>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</si>
  <si>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</si>
  <si>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</si>
  <si>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</si>
  <si>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</si>
  <si>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</si>
  <si>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</si>
  <si>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</si>
  <si>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</si>
  <si>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</si>
  <si>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</si>
  <si>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</si>
  <si>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</si>
  <si>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</si>
  <si>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</si>
  <si>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</si>
  <si>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</si>
  <si>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</si>
  <si>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</si>
  <si>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</si>
  <si>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</si>
  <si>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</si>
  <si>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</si>
  <si>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</si>
  <si>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</si>
  <si>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</si>
  <si>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</si>
  <si>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</si>
  <si>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</si>
  <si>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</si>
  <si>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</si>
  <si>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</si>
  <si>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</si>
  <si>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</si>
  <si>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</si>
  <si>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</si>
  <si>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</si>
  <si>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</si>
  <si>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</si>
  <si>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</si>
  <si>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</si>
  <si>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</si>
  <si>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</si>
  <si>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</si>
  <si>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</si>
  <si>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</si>
  <si>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</si>
  <si>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</si>
  <si>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</si>
  <si>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</si>
  <si>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</si>
  <si>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</si>
  <si>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</si>
  <si>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</si>
  <si>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</si>
  <si>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</si>
  <si>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</si>
  <si>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</si>
  <si>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</si>
  <si>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</si>
  <si>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</si>
  <si>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</si>
  <si>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</si>
  <si>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</si>
  <si>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</si>
  <si>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</si>
  <si>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</si>
  <si>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</si>
  <si>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</si>
  <si>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</si>
  <si>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</si>
  <si>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</si>
  <si>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</si>
  <si>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</si>
  <si>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</si>
  <si>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</si>
  <si>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</si>
  <si>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</si>
  <si>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</si>
  <si>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</si>
  <si>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</si>
  <si>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</si>
  <si>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</si>
  <si>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</si>
  <si>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</si>
  <si>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</si>
  <si>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</si>
  <si>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</si>
  <si>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</si>
  <si>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</si>
  <si>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</si>
  <si>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</si>
  <si>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</si>
  <si>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</si>
  <si>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</si>
  <si>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</si>
  <si>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</si>
  <si>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</si>
  <si>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</si>
  <si>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</si>
  <si>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</si>
  <si>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</si>
  <si>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</si>
  <si>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</si>
  <si>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</si>
  <si>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</si>
  <si>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</si>
  <si>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</si>
  <si>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</si>
  <si>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</si>
  <si>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</si>
  <si>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</si>
  <si>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</si>
  <si>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</si>
  <si>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</si>
  <si>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</si>
  <si>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</si>
  <si>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</si>
  <si>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</si>
  <si>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</si>
  <si>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</si>
  <si>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</si>
  <si>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</si>
  <si>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</si>
  <si>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</si>
  <si>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</si>
  <si>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</si>
  <si>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</si>
  <si>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</si>
  <si>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</si>
  <si>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</si>
  <si>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</si>
  <si>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</si>
  <si>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</si>
  <si>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</si>
  <si>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</si>
  <si>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</si>
  <si>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</si>
  <si>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</si>
  <si>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</si>
  <si>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</si>
  <si>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</si>
  <si>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</si>
  <si>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</si>
  <si>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</si>
  <si>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</si>
  <si>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</si>
  <si>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</si>
  <si>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</si>
  <si>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</si>
  <si>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</si>
  <si>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</si>
  <si>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</si>
  <si>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</si>
  <si>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</si>
  <si>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</si>
  <si>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</si>
  <si>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</si>
  <si>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</si>
  <si>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</si>
  <si>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</si>
  <si>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</si>
  <si>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</si>
  <si>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</si>
  <si>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</si>
  <si>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</si>
  <si>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</si>
  <si>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</si>
  <si>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</si>
  <si>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</si>
  <si>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</si>
  <si>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</si>
  <si>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</si>
  <si>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</si>
  <si>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</si>
  <si>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</si>
  <si>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</si>
  <si>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</si>
  <si>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</si>
  <si>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</si>
  <si>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</si>
  <si>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</si>
  <si>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</si>
  <si>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</si>
  <si>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</si>
  <si>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</si>
  <si>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</si>
  <si>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</si>
  <si>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</si>
  <si>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</si>
  <si>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</si>
  <si>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</si>
  <si>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</si>
  <si>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</si>
  <si>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</si>
  <si>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</si>
  <si>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</si>
  <si>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</si>
  <si>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</si>
  <si>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</si>
  <si>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</si>
  <si>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</si>
  <si>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</si>
  <si>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</si>
  <si>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</si>
  <si>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</si>
  <si>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</si>
  <si>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</si>
  <si>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</si>
  <si>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</si>
  <si>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</si>
  <si>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</si>
  <si>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</si>
  <si>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</si>
  <si>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</si>
  <si>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</si>
  <si>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</si>
  <si>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</si>
  <si>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</si>
  <si>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</si>
  <si>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</si>
  <si>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</si>
  <si>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</si>
  <si>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</si>
  <si>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</si>
  <si>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</si>
  <si>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</si>
  <si>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</si>
  <si>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</si>
  <si>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</si>
  <si>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</si>
  <si>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</si>
  <si>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</si>
  <si>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</si>
  <si>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</si>
  <si>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</si>
  <si>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</si>
  <si>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</si>
  <si>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</si>
  <si>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</si>
  <si>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</si>
  <si>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</si>
  <si>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</si>
  <si>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</si>
  <si>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</si>
  <si>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</si>
  <si>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</si>
  <si>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</si>
  <si>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</si>
  <si>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</si>
  <si>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</si>
  <si>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</si>
  <si>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</si>
  <si>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</si>
  <si>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</si>
  <si>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</si>
  <si>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</si>
  <si>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</si>
  <si>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</si>
  <si>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</si>
  <si>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</si>
  <si>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</si>
  <si>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</si>
  <si>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</si>
  <si>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</si>
  <si>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</si>
  <si>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</si>
  <si>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</si>
  <si>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</si>
  <si>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</si>
  <si>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</si>
  <si>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</si>
  <si>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</si>
  <si>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</si>
  <si>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</si>
  <si>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</si>
  <si>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</si>
  <si>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</si>
  <si>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</si>
  <si>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</si>
  <si>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</si>
  <si>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</si>
  <si>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</si>
  <si>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</si>
  <si>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</si>
  <si>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</si>
  <si>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</si>
  <si>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</si>
  <si>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</si>
  <si>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</si>
  <si>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</si>
  <si>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</si>
  <si>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</si>
  <si>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</si>
  <si>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</si>
  <si>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</si>
  <si>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</si>
  <si>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</si>
  <si>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</si>
  <si>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</si>
  <si>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</si>
  <si>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</si>
  <si>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</si>
  <si>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</si>
  <si>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</si>
  <si>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</si>
  <si>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</si>
  <si>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</si>
  <si>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</si>
  <si>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</si>
  <si>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</si>
  <si>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</si>
  <si>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</si>
  <si>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</si>
  <si>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</si>
  <si>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</si>
  <si>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</si>
  <si>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</si>
  <si>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</si>
  <si>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</si>
  <si>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</si>
  <si>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</si>
  <si>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</si>
  <si>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</si>
  <si>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</si>
  <si>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</si>
  <si>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</si>
  <si>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</si>
  <si>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</si>
  <si>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</si>
  <si>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</si>
  <si>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</si>
  <si>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</si>
  <si>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</si>
  <si>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</si>
  <si>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</si>
  <si>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</si>
  <si>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</si>
  <si>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</si>
  <si>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</si>
  <si>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</si>
  <si>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</si>
  <si>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</si>
  <si>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</si>
  <si>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</si>
  <si>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</si>
  <si>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</si>
  <si>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</si>
  <si>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</si>
  <si>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</si>
  <si>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</si>
  <si>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</si>
  <si>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</si>
  <si>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</si>
  <si>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</si>
  <si>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</si>
  <si>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</si>
  <si>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</si>
  <si>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</si>
  <si>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</si>
  <si>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</si>
  <si>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</si>
  <si>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</si>
  <si>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</si>
  <si>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</si>
  <si>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</si>
  <si>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</si>
  <si>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</si>
  <si>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</si>
  <si>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</si>
  <si>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</si>
  <si>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</si>
  <si>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</si>
  <si>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</si>
  <si>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</si>
  <si>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</si>
  <si>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</si>
  <si>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</si>
  <si>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</si>
  <si>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</si>
  <si>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</si>
  <si>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</si>
  <si>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</si>
  <si>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</si>
  <si>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</si>
  <si>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</si>
  <si>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</si>
  <si>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</si>
  <si>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</si>
  <si>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</si>
  <si>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</si>
  <si>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</si>
  <si>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</si>
  <si>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</si>
  <si>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</si>
  <si>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</si>
  <si>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</si>
  <si>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</si>
  <si>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</si>
  <si>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</si>
  <si>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</si>
  <si>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</si>
  <si>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</si>
  <si>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</si>
  <si>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</si>
  <si>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</si>
  <si>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</si>
  <si>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</si>
  <si>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</si>
  <si>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</si>
  <si>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</si>
  <si>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</si>
  <si>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</si>
  <si>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</si>
  <si>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</si>
  <si>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</si>
  <si>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</si>
  <si>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</si>
  <si>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</si>
  <si>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</si>
  <si>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</si>
  <si>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</si>
  <si>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</si>
  <si>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</si>
  <si>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</si>
  <si>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</si>
  <si>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</si>
  <si>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</si>
  <si>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</si>
  <si>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</si>
  <si>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</si>
  <si>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</si>
  <si>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</si>
  <si>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</si>
  <si>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</si>
  <si>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</si>
  <si>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</si>
  <si>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</si>
  <si>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</si>
  <si>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</si>
  <si>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</si>
  <si>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</si>
  <si>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</si>
  <si>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</si>
  <si>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</si>
  <si>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</si>
  <si>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</si>
  <si>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</si>
  <si>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</si>
  <si>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</si>
  <si>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</si>
  <si>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</si>
  <si>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</si>
  <si>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</si>
  <si>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</si>
  <si>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</si>
  <si>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</si>
  <si>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</si>
  <si>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</si>
  <si>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</si>
  <si>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</si>
  <si>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</si>
  <si>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</si>
  <si>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</si>
  <si>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</si>
  <si>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</si>
  <si>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</si>
  <si>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</si>
  <si>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</si>
  <si>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</si>
  <si>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</si>
  <si>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</si>
  <si>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</si>
  <si>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</si>
  <si>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</si>
  <si>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</si>
  <si>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</si>
  <si>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</si>
  <si>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</si>
  <si>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</si>
  <si>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</si>
  <si>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</si>
  <si>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</si>
  <si>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</si>
  <si>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</si>
  <si>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</si>
  <si>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</si>
  <si>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</si>
  <si>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</si>
  <si>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</si>
  <si>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</si>
  <si>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</si>
  <si>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</si>
  <si>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</si>
  <si>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</si>
  <si>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</si>
  <si>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</si>
  <si>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</si>
  <si>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</si>
  <si>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</si>
  <si>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</si>
  <si>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</si>
  <si>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</si>
  <si>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</si>
  <si>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</si>
  <si>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</si>
  <si>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</si>
  <si>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</si>
  <si>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</si>
  <si>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</si>
  <si>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</si>
  <si>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</si>
  <si>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</si>
  <si>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</si>
  <si>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</si>
  <si>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</si>
  <si>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</si>
  <si>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</si>
  <si>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</si>
  <si>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</si>
  <si>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</si>
  <si>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</si>
  <si>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</si>
  <si>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</si>
  <si>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</si>
  <si>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</si>
  <si>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</si>
  <si>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</si>
  <si>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</si>
  <si>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</si>
  <si>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</si>
  <si>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</si>
  <si>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</si>
  <si>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</si>
  <si>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</si>
  <si>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</si>
  <si>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</si>
  <si>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</si>
  <si>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</si>
  <si>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</si>
  <si>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</si>
  <si>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</si>
  <si>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</si>
  <si>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</si>
  <si>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</si>
  <si>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</si>
  <si>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</si>
  <si>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</si>
  <si>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</si>
  <si>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</si>
  <si>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</si>
  <si>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</si>
  <si>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</si>
  <si>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</si>
  <si>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</si>
  <si>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</si>
  <si>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</si>
  <si>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</si>
  <si>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</si>
  <si>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</si>
  <si>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</si>
  <si>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</si>
  <si>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</si>
  <si>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</si>
  <si>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</si>
  <si>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</si>
  <si>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</si>
  <si>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</si>
  <si>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</si>
  <si>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</si>
  <si>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</si>
  <si>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</si>
  <si>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</si>
  <si>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</si>
  <si>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</si>
  <si>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</si>
  <si>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</si>
  <si>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</si>
  <si>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</si>
  <si>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</si>
  <si>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</si>
  <si>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</si>
  <si>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</si>
  <si>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</si>
  <si>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</si>
  <si>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</si>
  <si>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</si>
  <si>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</si>
  <si>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</si>
  <si>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</si>
  <si>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</si>
  <si>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</si>
  <si>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</si>
  <si>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</si>
  <si>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</si>
  <si>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</si>
  <si>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</si>
  <si>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</si>
  <si>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</si>
  <si>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</si>
  <si>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</si>
  <si>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</si>
  <si>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</si>
  <si>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</si>
  <si>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</si>
  <si>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</si>
  <si>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</si>
  <si>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</si>
  <si>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</si>
  <si>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</si>
  <si>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</si>
  <si>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</si>
  <si>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</si>
  <si>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</si>
  <si>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</si>
  <si>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</si>
  <si>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</si>
  <si>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</si>
  <si>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</si>
  <si>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</si>
  <si>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</si>
  <si>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</si>
  <si>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</si>
  <si>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</si>
  <si>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</si>
  <si>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</si>
  <si>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</si>
  <si>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</si>
  <si>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</si>
  <si>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</si>
  <si>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</si>
  <si>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</si>
  <si>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</si>
  <si>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</si>
  <si>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</si>
  <si>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</si>
  <si>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</si>
  <si>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</si>
  <si>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</si>
  <si>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</si>
  <si>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</si>
  <si>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</si>
  <si>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</si>
  <si>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</si>
  <si>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</si>
  <si>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</si>
  <si>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</si>
  <si>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</si>
  <si>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</si>
  <si>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</si>
  <si>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</si>
  <si>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</si>
  <si>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</si>
  <si>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</si>
  <si>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</si>
  <si>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</si>
  <si>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</si>
  <si>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</si>
  <si>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</si>
  <si>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</si>
  <si>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</si>
  <si>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</si>
  <si>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</si>
  <si>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</si>
  <si>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</si>
  <si>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</si>
  <si>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</si>
  <si>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</si>
  <si>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</si>
  <si>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</si>
  <si>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</si>
  <si>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</si>
  <si>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</si>
  <si>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</si>
  <si>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</si>
  <si>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</si>
  <si>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</si>
  <si>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</si>
  <si>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</si>
  <si>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</si>
  <si>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</si>
  <si>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</si>
  <si>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</si>
  <si>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</si>
  <si>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</si>
  <si>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</si>
  <si>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</si>
  <si>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</si>
  <si>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</si>
  <si>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</si>
  <si>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</si>
  <si>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</si>
  <si>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</si>
  <si>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</si>
  <si>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</si>
  <si>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</si>
  <si>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</si>
  <si>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</si>
  <si>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</si>
  <si>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</si>
  <si>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</si>
  <si>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</si>
  <si>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</si>
  <si>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</si>
  <si>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</si>
  <si>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</si>
  <si>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</si>
  <si>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</si>
  <si>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</si>
  <si>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</si>
  <si>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</si>
  <si>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</si>
  <si>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</si>
  <si>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</si>
  <si>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</si>
  <si>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</si>
  <si>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</si>
  <si>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</si>
  <si>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</si>
  <si>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</si>
  <si>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</si>
  <si>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</si>
  <si>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</si>
  <si>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</si>
  <si>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</si>
  <si>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</si>
  <si>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</si>
  <si>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</si>
  <si>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</si>
  <si>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</si>
  <si>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</si>
  <si>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</si>
  <si>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</si>
  <si>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</si>
  <si>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</si>
  <si>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</si>
  <si>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</si>
  <si>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</si>
  <si>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</si>
  <si>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</si>
  <si>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</si>
  <si>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</si>
  <si>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</si>
  <si>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</si>
  <si>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</si>
  <si>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</si>
  <si>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</si>
  <si>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</si>
  <si>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</si>
  <si>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</si>
  <si>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</si>
  <si>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</si>
  <si>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</si>
  <si>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</si>
  <si>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</si>
  <si>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</si>
  <si>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</si>
  <si>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</si>
  <si>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</si>
  <si>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</si>
  <si>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</si>
  <si>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</si>
  <si>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</si>
  <si>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</si>
  <si>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</si>
  <si>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</si>
  <si>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</si>
  <si>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</si>
  <si>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</si>
  <si>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</si>
  <si>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</si>
  <si>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</si>
  <si>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</si>
  <si>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</si>
  <si>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</si>
  <si>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</si>
  <si>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</si>
  <si>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</si>
  <si>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</si>
  <si>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</si>
  <si>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</si>
  <si>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</si>
  <si>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</si>
  <si>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</si>
  <si>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</si>
  <si>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</si>
  <si>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</si>
  <si>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</si>
  <si>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</si>
  <si>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</si>
  <si>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</si>
  <si>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</si>
  <si>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</si>
  <si>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</si>
  <si>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</si>
  <si>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</si>
  <si>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</si>
  <si>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</si>
  <si>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</si>
  <si>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</si>
  <si>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</si>
  <si>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</si>
  <si>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</si>
  <si>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</si>
  <si>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</si>
  <si>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</si>
  <si>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</si>
  <si>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</si>
  <si>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</si>
  <si>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</si>
  <si>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</si>
  <si>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</si>
  <si>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</si>
  <si>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</si>
  <si>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</si>
  <si>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</si>
  <si>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</si>
  <si>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</si>
  <si>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</si>
  <si>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</si>
  <si>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</si>
  <si>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</si>
  <si>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</si>
  <si>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</si>
  <si>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</si>
  <si>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</si>
  <si>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</si>
  <si>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</si>
  <si>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</si>
  <si>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</si>
  <si>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</si>
  <si>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</si>
  <si>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</si>
  <si>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</si>
  <si>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</si>
  <si>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</si>
  <si>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</si>
  <si>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</si>
  <si>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</si>
  <si>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</si>
  <si>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</si>
  <si>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</si>
  <si>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</si>
  <si>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</si>
  <si>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</si>
  <si>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</si>
  <si>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</si>
  <si>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</si>
  <si>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</si>
  <si>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</si>
  <si>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</si>
  <si>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</si>
  <si>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</si>
  <si>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</si>
  <si>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</si>
  <si>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</si>
  <si>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</si>
  <si>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</si>
  <si>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</si>
  <si>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</si>
  <si>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</si>
  <si>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</si>
  <si>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</si>
  <si>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</si>
  <si>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</si>
  <si>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</si>
  <si>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</si>
  <si>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</si>
  <si>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</si>
  <si>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</si>
  <si>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</si>
  <si>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</si>
  <si>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</si>
  <si>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</si>
  <si>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</si>
  <si>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</si>
  <si>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</si>
  <si>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</si>
  <si>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</si>
  <si>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</si>
  <si>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</si>
  <si>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</si>
  <si>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</si>
  <si>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</si>
  <si>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</si>
  <si>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</si>
  <si>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</si>
  <si>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</si>
  <si>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</si>
  <si>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</si>
  <si>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</si>
  <si>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</si>
  <si>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</si>
  <si>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</si>
  <si>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</si>
  <si>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</si>
  <si>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</si>
  <si>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</si>
  <si>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</si>
  <si>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</si>
  <si>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</si>
  <si>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</si>
  <si>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</si>
  <si>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</si>
  <si>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</si>
  <si>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</si>
  <si>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</si>
  <si>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</si>
  <si>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</si>
  <si>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</si>
  <si>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</si>
  <si>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</si>
  <si>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</si>
  <si>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</si>
  <si>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</si>
  <si>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</si>
  <si>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</si>
  <si>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</si>
  <si>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</si>
  <si>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</si>
  <si>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</si>
  <si>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</si>
  <si>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</si>
  <si>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</si>
  <si>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</si>
  <si>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</si>
  <si>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</si>
  <si>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</si>
  <si>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</si>
  <si>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</si>
  <si>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</si>
  <si>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</si>
  <si>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</si>
  <si>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</si>
  <si>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</si>
  <si>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</si>
  <si>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</si>
  <si>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</si>
  <si>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</si>
  <si>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</si>
  <si>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</si>
  <si>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</si>
  <si>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</si>
  <si>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</si>
  <si>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</si>
  <si>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</si>
  <si>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</si>
  <si>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</si>
  <si>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</si>
  <si>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</si>
  <si>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</si>
  <si>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</si>
  <si>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</si>
  <si>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</si>
  <si>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</si>
  <si>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</si>
  <si>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</si>
  <si>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</si>
  <si>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</si>
  <si>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</si>
  <si>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</si>
  <si>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</si>
  <si>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</si>
  <si>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</si>
  <si>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</si>
  <si>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</si>
  <si>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</si>
  <si>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</si>
  <si>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</si>
  <si>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</si>
  <si>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</si>
  <si>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</si>
  <si>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</si>
  <si>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</si>
  <si>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</si>
  <si>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</si>
  <si>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</si>
  <si>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</si>
  <si>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</si>
  <si>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</si>
  <si>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</si>
  <si>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</si>
  <si>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</si>
  <si>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</si>
  <si>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</si>
  <si>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</si>
  <si>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</si>
  <si>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</si>
  <si>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</si>
  <si>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</si>
  <si>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</si>
  <si>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</si>
  <si>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</si>
  <si>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</si>
  <si>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</si>
  <si>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</si>
  <si>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</si>
  <si>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</si>
  <si>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</si>
  <si>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</si>
  <si>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</si>
  <si>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</si>
  <si>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</si>
  <si>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</si>
  <si>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</si>
  <si>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</si>
  <si>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</si>
  <si>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</si>
  <si>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</si>
  <si>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</si>
  <si>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</si>
  <si>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</si>
  <si>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</si>
  <si>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</si>
  <si>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</si>
  <si>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</si>
  <si>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</si>
  <si>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</si>
  <si>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</si>
  <si>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</si>
  <si>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</si>
  <si>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</si>
  <si>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</si>
  <si>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</si>
  <si>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</si>
  <si>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</si>
  <si>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</si>
  <si>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</si>
  <si>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</si>
  <si>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</si>
  <si>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</si>
  <si>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</si>
  <si>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</si>
  <si>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</si>
  <si>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</si>
  <si>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</si>
  <si>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</si>
  <si>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</si>
  <si>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</si>
  <si>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</si>
  <si>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</si>
  <si>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</si>
  <si>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</si>
  <si>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</si>
  <si>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</si>
  <si>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</si>
  <si>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</si>
  <si>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</si>
  <si>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</si>
  <si>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</si>
  <si>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</si>
  <si>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</si>
  <si>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</si>
  <si>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</si>
  <si>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</si>
  <si>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</si>
  <si>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</si>
  <si>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</si>
  <si>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</si>
  <si>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</si>
  <si>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</si>
  <si>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</si>
  <si>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</si>
  <si>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</si>
  <si>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</si>
  <si>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</si>
  <si>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</si>
  <si>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</si>
  <si>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</si>
  <si>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</si>
  <si>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</si>
  <si>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</si>
  <si>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</si>
  <si>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</si>
  <si>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</si>
  <si>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</si>
  <si>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</si>
  <si>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</si>
  <si>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</si>
  <si>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</si>
  <si>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</si>
  <si>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</si>
  <si>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</si>
  <si>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</si>
  <si>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</si>
  <si>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</si>
  <si>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</si>
  <si>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</si>
  <si>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</si>
  <si>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</si>
  <si>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</si>
  <si>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</si>
  <si>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</si>
  <si>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</si>
  <si>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</si>
  <si>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</si>
  <si>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</si>
  <si>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</si>
  <si>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</si>
  <si>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</si>
  <si>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</si>
  <si>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</si>
  <si>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</si>
  <si>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</si>
  <si>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</si>
  <si>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</si>
  <si>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</si>
  <si>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</si>
  <si>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</si>
  <si>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</si>
  <si>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</si>
  <si>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</si>
  <si>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</si>
  <si>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</si>
  <si>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</si>
  <si>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</si>
  <si>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</si>
  <si>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</si>
  <si>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</si>
  <si>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</si>
  <si>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</si>
  <si>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</si>
  <si>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</si>
  <si>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</si>
  <si>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</si>
  <si>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</si>
  <si>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</si>
  <si>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</si>
  <si>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</si>
  <si>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</si>
  <si>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</si>
  <si>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</si>
  <si>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</si>
  <si>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</si>
  <si>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</si>
  <si>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</si>
  <si>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</si>
  <si>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</si>
  <si>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</si>
  <si>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</si>
  <si>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</si>
  <si>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</si>
  <si>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</si>
  <si>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</si>
  <si>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</si>
  <si>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</si>
  <si>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</si>
  <si>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</si>
  <si>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</si>
  <si>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</si>
  <si>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</si>
  <si>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</si>
  <si>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</si>
  <si>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</si>
  <si>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</si>
  <si>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</si>
  <si>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</si>
  <si>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</si>
  <si>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</si>
  <si>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</si>
  <si>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</si>
  <si>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</si>
  <si>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</si>
  <si>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</si>
  <si>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</si>
  <si>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</si>
  <si>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</si>
  <si>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</si>
  <si>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</si>
  <si>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</si>
  <si>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</si>
  <si>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</si>
  <si>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</si>
  <si>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</si>
  <si>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</si>
  <si>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</si>
  <si>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</si>
  <si>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</si>
  <si>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</si>
  <si>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</si>
  <si>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</si>
  <si>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</si>
  <si>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</si>
  <si>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</si>
  <si>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</si>
  <si>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</si>
  <si>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</si>
  <si>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</si>
  <si>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</si>
  <si>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</si>
  <si>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</si>
  <si>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</si>
  <si>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</si>
  <si>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</si>
  <si>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</si>
  <si>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</si>
  <si>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</si>
  <si>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</si>
  <si>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</si>
  <si>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</si>
  <si>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</si>
  <si>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</si>
  <si>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</si>
  <si>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</si>
  <si>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</si>
  <si>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</si>
  <si>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</si>
  <si>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</si>
  <si>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</si>
  <si>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</si>
  <si>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</si>
  <si>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</si>
  <si>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</si>
  <si>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</si>
  <si>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</si>
  <si>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</si>
  <si>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</si>
  <si>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</si>
  <si>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</si>
  <si>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</si>
  <si>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</si>
  <si>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</si>
  <si>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</si>
  <si>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</si>
  <si>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</si>
  <si>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</si>
  <si>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</si>
  <si>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</si>
  <si>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</si>
  <si>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</si>
  <si>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</si>
  <si>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</si>
  <si>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</si>
  <si>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</si>
  <si>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</si>
  <si>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</si>
  <si>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</si>
  <si>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</si>
  <si>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</si>
  <si>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</si>
  <si>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</si>
  <si>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</si>
  <si>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</si>
  <si>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</si>
  <si>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</si>
  <si>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</si>
  <si>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</si>
  <si>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</si>
  <si>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</si>
  <si>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</si>
  <si>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</si>
  <si>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</si>
  <si>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</si>
  <si>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</si>
  <si>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</si>
  <si>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</si>
  <si>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</si>
  <si>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</si>
  <si>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</si>
  <si>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</si>
  <si>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</si>
  <si>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</si>
  <si>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</si>
  <si>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</si>
  <si>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</si>
  <si>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</si>
  <si>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</si>
  <si>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</si>
  <si>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</si>
  <si>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</si>
  <si>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</si>
  <si>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</si>
  <si>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</si>
  <si>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</si>
  <si>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</si>
  <si>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</si>
  <si>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</si>
  <si>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</si>
  <si>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</si>
  <si>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</si>
  <si>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</si>
  <si>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</si>
  <si>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</si>
  <si>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</si>
  <si>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</si>
  <si>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</si>
  <si>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</si>
  <si>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</si>
  <si>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</si>
  <si>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</si>
  <si>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</si>
  <si>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</si>
  <si>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</si>
  <si>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</si>
  <si>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</si>
  <si>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</si>
  <si>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</si>
  <si>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</si>
  <si>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</si>
  <si>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</si>
  <si>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</si>
  <si>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</si>
  <si>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</si>
  <si>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</si>
  <si>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</si>
  <si>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</si>
  <si>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</si>
  <si>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</si>
  <si>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</si>
  <si>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</si>
  <si>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</si>
  <si>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</si>
  <si>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</si>
  <si>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</si>
  <si>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</si>
  <si>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</si>
  <si>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</si>
  <si>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</si>
  <si>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</si>
  <si>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</si>
  <si>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</si>
  <si>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</si>
  <si>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</si>
  <si>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</si>
  <si>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</si>
  <si>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</si>
  <si>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</si>
  <si>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</si>
  <si>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</si>
  <si>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</si>
  <si>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</si>
  <si>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</si>
  <si>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</si>
  <si>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</si>
  <si>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</si>
  <si>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</si>
  <si>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</si>
  <si>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</si>
  <si>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</si>
  <si>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</si>
  <si>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</si>
  <si>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</si>
  <si>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</si>
  <si>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</si>
  <si>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</si>
  <si>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</si>
  <si>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</si>
  <si>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</si>
  <si>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</si>
  <si>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</si>
  <si>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</si>
  <si>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</si>
  <si>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</si>
  <si>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</si>
  <si>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</si>
  <si>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</si>
  <si>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</si>
  <si>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</si>
  <si>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</si>
  <si>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</si>
  <si>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</si>
  <si>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</si>
  <si>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</si>
  <si>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</si>
  <si>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</si>
  <si>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</si>
  <si>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</si>
  <si>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</si>
  <si>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</si>
  <si>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</si>
  <si>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</si>
  <si>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</si>
  <si>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</si>
  <si>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</si>
  <si>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</si>
  <si>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</si>
  <si>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</si>
  <si>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</si>
  <si>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</si>
  <si>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</si>
  <si>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</si>
  <si>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</si>
  <si>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</si>
  <si>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</si>
  <si>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</si>
  <si>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</si>
  <si>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</si>
  <si>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</si>
  <si>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</si>
  <si>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</si>
  <si>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</si>
  <si>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</si>
  <si>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</si>
  <si>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</si>
  <si>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</si>
  <si>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</si>
  <si>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</si>
  <si>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</si>
  <si>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</si>
  <si>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</si>
  <si>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</si>
  <si>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</si>
  <si>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</si>
  <si>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</si>
  <si>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</si>
  <si>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</si>
  <si>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</si>
  <si>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</si>
  <si>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</si>
  <si>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</si>
  <si>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</si>
  <si>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</si>
  <si>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</si>
  <si>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</si>
  <si>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</si>
  <si>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</si>
  <si>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</si>
  <si>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</si>
  <si>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</si>
  <si>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</si>
  <si>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</si>
  <si>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</si>
  <si>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</si>
  <si>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</si>
  <si>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</si>
  <si>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</si>
  <si>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</si>
  <si>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</si>
  <si>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</si>
  <si>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</si>
  <si>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</si>
  <si>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</si>
  <si>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</si>
  <si>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</si>
  <si>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</si>
  <si>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</si>
  <si>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</si>
  <si>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</si>
  <si>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</si>
  <si>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</si>
  <si>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</si>
  <si>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</si>
  <si>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</si>
  <si>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</si>
  <si>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</si>
  <si>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</si>
  <si>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</si>
  <si>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</si>
  <si>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</si>
  <si>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</si>
  <si>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</si>
  <si>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</si>
  <si>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</si>
  <si>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</si>
  <si>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</si>
  <si>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</si>
  <si>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</si>
  <si>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</si>
  <si>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</si>
  <si>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</si>
  <si>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</si>
  <si>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</si>
  <si>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</si>
  <si>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</si>
  <si>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</si>
  <si>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</si>
  <si>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</si>
  <si>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</si>
  <si>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</si>
  <si>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</si>
  <si>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</si>
  <si>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</si>
  <si>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</si>
  <si>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</si>
  <si>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</si>
  <si>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</si>
  <si>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</si>
  <si>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</si>
  <si>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</si>
  <si>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</si>
  <si>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</si>
  <si>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</si>
  <si>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</si>
  <si>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</si>
  <si>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</si>
  <si>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</si>
  <si>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</si>
  <si>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</si>
  <si>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</si>
  <si>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</si>
  <si>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</si>
  <si>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</si>
  <si>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</si>
  <si>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</si>
  <si>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</si>
  <si>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</si>
  <si>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</si>
  <si>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</si>
  <si>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</si>
  <si>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</si>
  <si>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</si>
  <si>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</si>
  <si>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</si>
  <si>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</si>
  <si>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</si>
  <si>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</si>
  <si>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</si>
  <si>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</si>
  <si>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</si>
  <si>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</si>
  <si>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</si>
  <si>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</si>
  <si>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</si>
  <si>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</si>
  <si>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</si>
  <si>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</si>
  <si>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</si>
  <si>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</si>
  <si>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</si>
  <si>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</si>
  <si>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</si>
  <si>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</si>
  <si>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</si>
  <si>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</si>
  <si>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</si>
  <si>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</si>
  <si>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</si>
  <si>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</si>
  <si>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</si>
  <si>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</si>
  <si>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</si>
  <si>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</si>
  <si>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</si>
  <si>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</si>
  <si>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</si>
  <si>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</si>
  <si>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</si>
  <si>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</si>
  <si>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</si>
  <si>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</si>
  <si>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</si>
  <si>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</si>
  <si>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</si>
  <si>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</si>
  <si>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</si>
  <si>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</si>
  <si>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</si>
  <si>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</si>
  <si>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</si>
  <si>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</si>
  <si>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</si>
  <si>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</si>
  <si>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</si>
  <si>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</si>
  <si>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</si>
  <si>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</si>
  <si>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</si>
  <si>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</si>
  <si>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</si>
  <si>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</si>
  <si>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</si>
  <si>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</si>
  <si>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</si>
  <si>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</si>
  <si>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</si>
  <si>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</si>
  <si>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</si>
  <si>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</si>
  <si>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</si>
  <si>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</si>
  <si>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</si>
  <si>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</si>
  <si>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</si>
  <si>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</si>
  <si>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</si>
  <si>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</si>
  <si>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</si>
  <si>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</si>
  <si>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</si>
  <si>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</si>
  <si>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</si>
  <si>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</si>
  <si>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</si>
  <si>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</si>
  <si>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</si>
  <si>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</si>
  <si>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</si>
  <si>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</si>
  <si>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</si>
  <si>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</si>
  <si>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</si>
  <si>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</si>
  <si>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</si>
  <si>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</si>
  <si>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</si>
  <si>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</si>
  <si>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</si>
  <si>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</si>
  <si>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</si>
  <si>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</si>
  <si>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</si>
  <si>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</si>
  <si>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</si>
  <si>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</si>
  <si>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</si>
  <si>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</si>
  <si>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</si>
  <si>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</si>
  <si>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</si>
  <si>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</si>
  <si>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</si>
  <si>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</si>
  <si>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</si>
  <si>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</si>
  <si>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</si>
  <si>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</si>
  <si>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</si>
  <si>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</si>
  <si>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</si>
  <si>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</si>
  <si>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</si>
  <si>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</si>
  <si>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</si>
  <si>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</si>
  <si>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</si>
  <si>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</si>
  <si>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</si>
  <si>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</si>
  <si>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</si>
  <si>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</si>
  <si>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</si>
  <si>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</si>
  <si>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</si>
  <si>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</si>
  <si>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</si>
  <si>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</si>
  <si>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</si>
  <si>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</si>
  <si>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</si>
  <si>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</si>
  <si>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</si>
  <si>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</si>
  <si>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</si>
  <si>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</si>
  <si>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</si>
  <si>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</si>
  <si>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</si>
  <si>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</si>
  <si>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</si>
  <si>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</si>
  <si>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</si>
  <si>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</si>
  <si>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</si>
  <si>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</si>
  <si>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</si>
  <si>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</si>
  <si>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</si>
  <si>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</si>
  <si>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</si>
  <si>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</si>
  <si>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</si>
  <si>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</si>
  <si>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</si>
  <si>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</si>
  <si>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</si>
  <si>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</si>
  <si>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</si>
  <si>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</si>
  <si>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</si>
  <si>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</si>
  <si>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</si>
  <si>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</si>
  <si>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</si>
  <si>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</si>
  <si>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</si>
  <si>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</si>
  <si>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</si>
  <si>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</si>
  <si>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</si>
  <si>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</si>
  <si>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</si>
  <si>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</si>
  <si>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</si>
  <si>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</si>
  <si>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</si>
  <si>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</si>
  <si>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</si>
  <si>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</si>
  <si>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</si>
  <si>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</si>
  <si>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</si>
  <si>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</si>
  <si>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</si>
  <si>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</si>
  <si>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</si>
  <si>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</si>
  <si>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</si>
  <si>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</si>
  <si>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</si>
  <si>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</si>
  <si>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</si>
  <si>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</si>
  <si>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</si>
  <si>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</si>
  <si>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</si>
  <si>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</si>
  <si>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</si>
  <si>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</si>
  <si>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</si>
  <si>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</si>
  <si>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</si>
  <si>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</si>
  <si>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</si>
  <si>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</si>
  <si>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</si>
  <si>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</si>
  <si>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</si>
  <si>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</si>
  <si>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</si>
  <si>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</si>
  <si>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</si>
  <si>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</si>
  <si>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</si>
  <si>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</si>
  <si>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</si>
  <si>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</si>
  <si>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</si>
  <si>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</si>
  <si>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</si>
  <si>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</si>
  <si>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</si>
  <si>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</si>
  <si>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</si>
  <si>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</si>
  <si>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</si>
  <si>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</si>
  <si>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</si>
  <si>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</si>
  <si>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</si>
  <si>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</si>
  <si>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</si>
  <si>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</si>
  <si>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</si>
  <si>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</si>
  <si>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</si>
  <si>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</si>
  <si>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</si>
  <si>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</si>
  <si>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</si>
  <si>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</si>
  <si>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</si>
  <si>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</si>
  <si>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</si>
  <si>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</si>
  <si>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</si>
  <si>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</si>
  <si>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</si>
  <si>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</si>
  <si>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</si>
  <si>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</si>
  <si>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</si>
  <si>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</si>
  <si>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</si>
  <si>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</si>
  <si>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</si>
  <si>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</si>
  <si>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</si>
  <si>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</si>
  <si>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</si>
  <si>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</si>
  <si>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</si>
  <si>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</si>
  <si>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</si>
  <si>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</si>
  <si>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</si>
  <si>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</si>
  <si>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</si>
  <si>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</si>
  <si>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</si>
  <si>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</si>
  <si>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</si>
  <si>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</si>
  <si>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</si>
  <si>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</si>
  <si>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</si>
  <si>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</si>
  <si>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</si>
  <si>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</si>
  <si>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</si>
  <si>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</si>
  <si>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</si>
  <si>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</si>
  <si>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</si>
  <si>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</si>
  <si>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</si>
  <si>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</si>
  <si>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</si>
  <si>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</si>
  <si>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</si>
  <si>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</si>
  <si>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</si>
  <si>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</si>
  <si>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</si>
  <si>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</si>
  <si>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</si>
  <si>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</si>
  <si>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</si>
  <si>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</si>
  <si>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</si>
  <si>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</si>
  <si>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</si>
  <si>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</si>
  <si>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</si>
  <si>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</si>
  <si>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</si>
  <si>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</si>
  <si>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</si>
  <si>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</si>
  <si>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</si>
  <si>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</si>
  <si>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</si>
  <si>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</si>
  <si>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</si>
  <si>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</si>
  <si>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</si>
  <si>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</si>
  <si>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</si>
  <si>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</si>
  <si>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</si>
  <si>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</si>
  <si>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</si>
  <si>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</si>
  <si>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</si>
  <si>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</si>
  <si>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</si>
  <si>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</si>
  <si>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</si>
  <si>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</si>
  <si>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</si>
  <si>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</si>
  <si>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</si>
  <si>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</si>
  <si>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</si>
  <si>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</si>
  <si>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</si>
  <si>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</si>
  <si>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</si>
  <si>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</si>
  <si>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</si>
  <si>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</si>
  <si>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</si>
  <si>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</si>
  <si>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</si>
  <si>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</si>
  <si>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</si>
  <si>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</si>
  <si>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</si>
  <si>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</si>
  <si>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</si>
  <si>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</si>
  <si>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</si>
  <si>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</si>
  <si>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</si>
  <si>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</si>
  <si>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</si>
  <si>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</si>
  <si>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</si>
  <si>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</si>
  <si>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</si>
  <si>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</si>
  <si>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</si>
  <si>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</si>
  <si>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</si>
  <si>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</si>
  <si>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</si>
  <si>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</si>
  <si>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</si>
  <si>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</si>
  <si>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</si>
  <si>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</si>
  <si>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</si>
  <si>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</si>
  <si>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</si>
  <si>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</si>
  <si>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</si>
  <si>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</si>
  <si>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</si>
  <si>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</si>
  <si>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</si>
  <si>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</si>
  <si>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</si>
  <si>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</si>
  <si>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</si>
  <si>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</si>
  <si>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</si>
  <si>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</si>
  <si>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</si>
  <si>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</si>
  <si>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</si>
  <si>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</si>
  <si>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</si>
  <si>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</si>
  <si>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</si>
  <si>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</si>
  <si>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</si>
  <si>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</si>
  <si>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</si>
  <si>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</si>
  <si>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</si>
  <si>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</si>
  <si>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</si>
  <si>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</si>
  <si>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</si>
  <si>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</si>
  <si>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</si>
  <si>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</si>
  <si>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</si>
  <si>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</si>
  <si>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</si>
  <si>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</si>
  <si>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</si>
  <si>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</si>
  <si>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</si>
  <si>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</si>
  <si>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</si>
  <si>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</si>
  <si>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</si>
  <si>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</si>
  <si>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</si>
  <si>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</si>
  <si>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</si>
  <si>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</si>
  <si>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</si>
  <si>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</si>
  <si>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</si>
  <si>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</si>
  <si>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</si>
  <si>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</si>
  <si>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</si>
  <si>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</si>
  <si>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</si>
  <si>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</si>
  <si>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</si>
  <si>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</si>
  <si>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</si>
  <si>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</si>
  <si>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</si>
  <si>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</si>
  <si>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</si>
  <si>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</si>
  <si>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</si>
  <si>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</si>
  <si>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</si>
  <si>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</si>
  <si>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</si>
  <si>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</si>
  <si>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</si>
  <si>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</si>
  <si>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</si>
  <si>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</si>
  <si>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</si>
  <si>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</si>
  <si>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</si>
  <si>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</si>
  <si>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</si>
  <si>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</si>
  <si>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</si>
  <si>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</si>
  <si>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</si>
  <si>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</si>
  <si>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</si>
  <si>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</si>
  <si>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</si>
  <si>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</si>
  <si>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</si>
  <si>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</si>
  <si>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</si>
  <si>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</si>
  <si>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</si>
  <si>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</si>
  <si>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</si>
  <si>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</si>
  <si>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</si>
  <si>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</si>
  <si>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</si>
  <si>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</si>
  <si>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</si>
  <si>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</si>
  <si>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</si>
  <si>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</si>
  <si>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</si>
  <si>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</si>
  <si>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</si>
  <si>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</si>
  <si>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</si>
  <si>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</si>
  <si>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</si>
  <si>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</si>
  <si>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</si>
  <si>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</si>
  <si>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</si>
  <si>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</si>
  <si>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</si>
  <si>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</si>
  <si>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</si>
  <si>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</si>
  <si>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</si>
  <si>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</si>
  <si>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</si>
  <si>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</si>
  <si>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</si>
  <si>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</si>
  <si>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</si>
  <si>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</si>
  <si>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</si>
  <si>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</si>
  <si>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</si>
  <si>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</si>
  <si>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</si>
  <si>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</si>
  <si>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</si>
  <si>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</si>
  <si>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</si>
  <si>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</si>
  <si>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</si>
  <si>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</si>
  <si>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</si>
  <si>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</si>
  <si>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</si>
  <si>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</si>
  <si>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</si>
  <si>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</si>
  <si>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</si>
  <si>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</si>
  <si>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</si>
  <si>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</si>
  <si>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</si>
  <si>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</si>
  <si>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</si>
  <si>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</si>
  <si>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</si>
  <si>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</si>
  <si>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</si>
  <si>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</si>
  <si>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</si>
  <si>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</si>
  <si>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</si>
  <si>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</si>
  <si>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</si>
  <si>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</si>
  <si>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</si>
  <si>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</si>
  <si>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</si>
  <si>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</si>
  <si>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</si>
  <si>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</si>
  <si>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</si>
  <si>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</si>
  <si>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</si>
  <si>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</si>
  <si>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</si>
  <si>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</si>
  <si>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</si>
  <si>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</si>
  <si>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</si>
  <si>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</si>
  <si>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</si>
  <si>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</si>
  <si>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</si>
  <si>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</si>
  <si>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</si>
  <si>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</si>
  <si>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</si>
  <si>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</si>
  <si>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</si>
  <si>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</si>
  <si>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</si>
  <si>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</si>
  <si>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</si>
  <si>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</si>
  <si>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</si>
  <si>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</si>
  <si>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</si>
  <si>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</si>
  <si>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</si>
  <si>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</si>
  <si>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</si>
  <si>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</si>
  <si>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</si>
  <si>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</si>
  <si>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</si>
  <si>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</si>
  <si>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</si>
  <si>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</si>
  <si>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</si>
  <si>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</si>
  <si>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</si>
  <si>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</si>
  <si>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</si>
  <si>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</si>
  <si>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</si>
  <si>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</si>
  <si>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</si>
  <si>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</si>
  <si>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</si>
  <si>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</si>
  <si>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</si>
  <si>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</si>
  <si>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</si>
  <si>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</si>
  <si>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</si>
  <si>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</si>
  <si>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</si>
  <si>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</si>
  <si>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</si>
  <si>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</si>
  <si>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</si>
  <si>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</si>
  <si>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</si>
  <si>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</si>
  <si>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</si>
  <si>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</si>
  <si>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</si>
  <si>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</si>
  <si>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</si>
  <si>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</si>
  <si>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</si>
  <si>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</si>
  <si>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</si>
  <si>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</si>
  <si>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</si>
  <si>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</si>
  <si>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</si>
  <si>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</si>
  <si>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</si>
  <si>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</si>
  <si>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</si>
  <si>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</si>
  <si>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</si>
  <si>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</si>
  <si>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</si>
  <si>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</si>
  <si>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</si>
  <si>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</si>
  <si>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</si>
  <si>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</si>
  <si>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</si>
  <si>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</si>
  <si>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</si>
  <si>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</si>
  <si>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</si>
  <si>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</si>
  <si>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</si>
  <si>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</si>
  <si>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</si>
  <si>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</si>
  <si>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</si>
  <si>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</si>
  <si>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</si>
  <si>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</si>
  <si>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</si>
  <si>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</si>
  <si>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</si>
  <si>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</si>
  <si>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</si>
  <si>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</si>
  <si>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</si>
  <si>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</si>
  <si>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</si>
  <si>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</si>
  <si>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</si>
  <si>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</si>
  <si>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</si>
  <si>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</si>
  <si>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</si>
  <si>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</si>
  <si>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</si>
  <si>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</si>
  <si>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</si>
  <si>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</si>
  <si>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</si>
  <si>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</si>
  <si>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</si>
  <si>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</si>
  <si>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</si>
  <si>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</si>
  <si>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</si>
  <si>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</si>
  <si>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</si>
  <si>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</si>
  <si>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</si>
  <si>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</si>
  <si>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</si>
  <si>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</si>
  <si>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</si>
  <si>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</si>
  <si>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</si>
  <si>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</si>
  <si>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</si>
  <si>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</si>
  <si>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</si>
  <si>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</si>
  <si>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</si>
  <si>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</si>
  <si>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</si>
  <si>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</si>
  <si>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</si>
  <si>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</si>
  <si>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</si>
  <si>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</si>
  <si>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</si>
  <si>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</si>
  <si>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</si>
  <si>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</si>
  <si>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</si>
  <si>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</si>
  <si>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</si>
  <si>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</si>
  <si>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</si>
  <si>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</si>
  <si>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</si>
  <si>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</si>
  <si>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</si>
  <si>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</si>
  <si>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</si>
  <si>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</si>
  <si>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</si>
  <si>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</si>
  <si>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</si>
  <si>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</si>
  <si>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</si>
  <si>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</si>
  <si>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</si>
  <si>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</si>
  <si>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</si>
  <si>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</si>
  <si>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</si>
  <si>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</si>
  <si>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</si>
  <si>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</si>
  <si>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</si>
  <si>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</si>
  <si>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</si>
  <si>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</si>
  <si>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</si>
  <si>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</si>
  <si>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</si>
  <si>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</si>
  <si>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</si>
  <si>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</si>
  <si>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</si>
  <si>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</si>
  <si>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</si>
  <si>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</si>
  <si>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</si>
  <si>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</si>
  <si>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</si>
  <si>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</si>
  <si>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</si>
  <si>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</si>
  <si>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</si>
  <si>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</si>
  <si>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</si>
  <si>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</si>
  <si>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</si>
  <si>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</si>
  <si>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</si>
  <si>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</si>
  <si>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</si>
  <si>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</si>
  <si>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</si>
  <si>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</si>
  <si>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</si>
  <si>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</si>
  <si>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</si>
  <si>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</si>
  <si>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</si>
  <si>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</si>
  <si>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</si>
  <si>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</si>
  <si>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</si>
  <si>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</si>
  <si>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</si>
  <si>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</si>
  <si>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</si>
  <si>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</si>
  <si>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</si>
  <si>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</si>
  <si>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</si>
  <si>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</si>
  <si>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</si>
  <si>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</si>
  <si>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</si>
  <si>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</si>
  <si>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</si>
  <si>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</si>
  <si>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</si>
  <si>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</si>
  <si>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</si>
  <si>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</si>
  <si>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</si>
  <si>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</si>
  <si>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</si>
  <si>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</si>
  <si>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</si>
  <si>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</si>
  <si>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</si>
  <si>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</si>
  <si>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</si>
  <si>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</si>
  <si>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</si>
  <si>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</si>
  <si>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</si>
  <si>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</si>
  <si>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</si>
  <si>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</si>
  <si>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</si>
  <si>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</si>
  <si>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</si>
  <si>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</si>
  <si>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</si>
  <si>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</si>
  <si>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</si>
  <si>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</si>
  <si>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</si>
  <si>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</si>
  <si>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</si>
  <si>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</si>
  <si>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</si>
  <si>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</si>
  <si>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</si>
  <si>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</si>
  <si>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</si>
  <si>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</si>
  <si>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</si>
  <si>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</si>
  <si>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</si>
  <si>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</si>
  <si>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</si>
  <si>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</si>
  <si>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</si>
  <si>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</si>
  <si>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</si>
  <si>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</si>
  <si>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</si>
  <si>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</si>
  <si>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</si>
  <si>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</si>
  <si>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</si>
  <si>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</si>
  <si>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</si>
  <si>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</si>
  <si>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</si>
  <si>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</si>
  <si>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</si>
  <si>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</si>
  <si>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</si>
  <si>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</si>
  <si>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</si>
  <si>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</si>
  <si>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</si>
  <si>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</si>
  <si>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</si>
  <si>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</si>
  <si>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</si>
  <si>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</si>
  <si>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</si>
  <si>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</si>
  <si>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</si>
  <si>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</si>
  <si>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</si>
  <si>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</si>
  <si>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</si>
  <si>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</si>
  <si>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</si>
  <si>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</si>
  <si>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</si>
  <si>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</si>
  <si>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</si>
  <si>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</si>
  <si>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</si>
  <si>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</si>
  <si>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</si>
  <si>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</si>
  <si>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</si>
  <si>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</si>
  <si>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</si>
  <si>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</si>
  <si>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</si>
  <si>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</si>
  <si>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</si>
  <si>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</si>
  <si>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</si>
  <si>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</si>
  <si>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</si>
  <si>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</si>
  <si>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</si>
  <si>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</si>
  <si>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</si>
  <si>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</si>
  <si>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</si>
  <si>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</si>
  <si>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</si>
  <si>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</si>
  <si>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</si>
  <si>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</si>
  <si>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</si>
  <si>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</si>
  <si>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</si>
  <si>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</si>
  <si>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</si>
  <si>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</si>
  <si>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</si>
  <si>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</si>
  <si>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</si>
  <si>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</si>
  <si>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</si>
  <si>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</si>
  <si>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</si>
  <si>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</si>
  <si>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</si>
  <si>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</si>
  <si>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</si>
  <si>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</si>
  <si>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</si>
  <si>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</si>
  <si>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</si>
  <si>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</si>
  <si>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</si>
  <si>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</si>
  <si>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</si>
  <si>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</si>
  <si>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</si>
  <si>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</si>
  <si>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</si>
  <si>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</si>
  <si>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</si>
  <si>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</si>
  <si>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</si>
  <si>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</si>
  <si>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</si>
  <si>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</si>
  <si>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</si>
  <si>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</si>
  <si>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</si>
  <si>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</si>
  <si>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</si>
  <si>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</si>
  <si>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</si>
  <si>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</si>
  <si>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</si>
  <si>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</si>
  <si>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</si>
  <si>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</si>
  <si>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</si>
  <si>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</si>
  <si>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</si>
  <si>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</si>
  <si>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</si>
  <si>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</si>
  <si>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</si>
  <si>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</si>
  <si>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</si>
  <si>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</si>
  <si>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</si>
  <si>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</si>
  <si>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</si>
  <si>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</si>
  <si>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</si>
  <si>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</si>
  <si>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</si>
  <si>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</si>
  <si>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</si>
  <si>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</si>
  <si>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</si>
  <si>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</si>
  <si>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</si>
  <si>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</si>
  <si>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</si>
  <si>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</si>
  <si>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</si>
  <si>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</si>
  <si>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</si>
  <si>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</si>
  <si>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</si>
  <si>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</si>
  <si>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</si>
  <si>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</si>
  <si>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</si>
  <si>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</si>
  <si>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</si>
  <si>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</si>
  <si>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</si>
  <si>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</si>
  <si>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</si>
  <si>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</si>
  <si>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</si>
  <si>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</si>
  <si>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</si>
  <si>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</si>
  <si>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</si>
  <si>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</si>
  <si>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</si>
  <si>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</si>
  <si>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</si>
  <si>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</si>
  <si>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</si>
  <si>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</si>
  <si>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</si>
  <si>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</si>
  <si>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</si>
  <si>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</si>
  <si>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</si>
  <si>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</si>
  <si>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</si>
  <si>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</si>
  <si>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</si>
  <si>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</si>
  <si>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</si>
  <si>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</si>
  <si>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</si>
  <si>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</si>
  <si>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</si>
  <si>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</si>
  <si>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</si>
  <si>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</si>
  <si>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</si>
  <si>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</si>
  <si>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</si>
  <si>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</si>
  <si>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</si>
  <si>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</si>
  <si>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</si>
  <si>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</si>
  <si>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</si>
  <si>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</si>
  <si>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</si>
  <si>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</si>
  <si>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</si>
  <si>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</si>
  <si>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</si>
  <si>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</si>
  <si>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</si>
  <si>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</si>
  <si>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</si>
  <si>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</si>
  <si>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</si>
  <si>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</si>
  <si>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</si>
  <si>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</si>
  <si>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</si>
  <si>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</si>
  <si>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</si>
  <si>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</si>
  <si>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</si>
  <si>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</si>
  <si>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</si>
  <si>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</si>
  <si>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</si>
  <si>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</si>
  <si>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</si>
  <si>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</si>
  <si>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</si>
  <si>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</si>
  <si>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</si>
  <si>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</si>
  <si>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</si>
  <si>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</si>
  <si>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</si>
  <si>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</si>
  <si>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</si>
  <si>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</si>
  <si>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</si>
  <si>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</si>
  <si>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</si>
  <si>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</si>
  <si>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</si>
  <si>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</si>
  <si>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</si>
  <si>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</si>
  <si>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</si>
  <si>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</si>
  <si>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</si>
  <si>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</si>
  <si>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</si>
  <si>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</si>
  <si>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</si>
  <si>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</si>
  <si>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</si>
  <si>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</si>
  <si>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</si>
  <si>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</si>
  <si>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</si>
  <si>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</si>
  <si>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</si>
  <si>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</si>
  <si>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</si>
  <si>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</si>
  <si>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</si>
  <si>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</si>
  <si>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</si>
  <si>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</si>
  <si>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</si>
  <si>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</si>
  <si>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</si>
  <si>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</si>
  <si>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</si>
  <si>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</si>
  <si>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</si>
  <si>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</si>
  <si>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</si>
  <si>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</si>
  <si>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</si>
  <si>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</si>
  <si>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</si>
  <si>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</si>
  <si>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</si>
  <si>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</si>
  <si>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</si>
  <si>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</si>
  <si>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</si>
  <si>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</si>
  <si>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</si>
  <si>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</si>
  <si>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</si>
  <si>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</si>
  <si>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</si>
  <si>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</si>
  <si>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</si>
  <si>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</si>
  <si>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</si>
  <si>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</si>
  <si>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</si>
  <si>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</si>
  <si>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</si>
  <si>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</si>
  <si>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</si>
  <si>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</si>
  <si>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</si>
  <si>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</si>
  <si>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</si>
  <si>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</si>
  <si>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</si>
  <si>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</si>
  <si>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</si>
  <si>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</si>
  <si>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</si>
  <si>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</si>
  <si>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</si>
  <si>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</si>
  <si>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</si>
  <si>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</si>
  <si>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</si>
  <si>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</si>
  <si>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</si>
  <si>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</si>
  <si>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</si>
  <si>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</si>
  <si>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</si>
  <si>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</si>
  <si>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</si>
  <si>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</si>
  <si>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</si>
  <si>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</si>
  <si>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</si>
  <si>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</si>
  <si>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</si>
  <si>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</si>
  <si>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</si>
  <si>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</si>
  <si>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</si>
  <si>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</si>
  <si>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</si>
  <si>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</si>
  <si>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</si>
  <si>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</si>
  <si>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</si>
  <si>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</si>
  <si>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</si>
  <si>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</si>
  <si>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</si>
  <si>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</si>
  <si>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</si>
  <si>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</si>
  <si>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</si>
  <si>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</si>
  <si>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</si>
  <si>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</si>
  <si>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</si>
  <si>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</si>
  <si>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</si>
  <si>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</si>
  <si>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</si>
  <si>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</si>
  <si>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</si>
  <si>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</si>
  <si>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</si>
  <si>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</si>
  <si>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</si>
  <si>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</si>
  <si>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</si>
  <si>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</si>
  <si>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</si>
  <si>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</si>
  <si>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</si>
  <si>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</si>
  <si>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</si>
  <si>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</si>
  <si>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</si>
  <si>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</si>
  <si>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</si>
  <si>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</si>
  <si>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</si>
  <si>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</si>
  <si>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</si>
  <si>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</si>
  <si>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</si>
  <si>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</si>
  <si>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</si>
  <si>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</si>
  <si>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</si>
  <si>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</si>
  <si>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</si>
  <si>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</si>
  <si>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</si>
  <si>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</si>
  <si>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</si>
  <si>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</si>
  <si>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</si>
  <si>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</si>
  <si>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</si>
  <si>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</si>
  <si>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</si>
  <si>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</si>
  <si>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</si>
  <si>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</si>
  <si>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</si>
  <si>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</si>
  <si>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</si>
  <si>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</si>
  <si>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</si>
  <si>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</si>
  <si>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</si>
  <si>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</si>
  <si>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</si>
  <si>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</si>
  <si>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</si>
  <si>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</si>
  <si>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</si>
  <si>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</si>
  <si>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</si>
  <si>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</si>
  <si>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</si>
  <si>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</si>
  <si>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</si>
  <si>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</si>
  <si>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</si>
  <si>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</si>
  <si>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</si>
  <si>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</si>
  <si>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</si>
  <si>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</si>
  <si>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</si>
  <si>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</si>
  <si>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</si>
  <si>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</si>
  <si>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</si>
  <si>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</si>
  <si>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</si>
  <si>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</si>
  <si>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</si>
  <si>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</si>
  <si>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</si>
  <si>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</si>
  <si>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</si>
  <si>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</si>
  <si>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</si>
  <si>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</si>
  <si>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</si>
  <si>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</si>
  <si>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</si>
  <si>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</si>
  <si>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</si>
  <si>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</si>
  <si>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</si>
  <si>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</si>
  <si>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</si>
  <si>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</si>
  <si>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</si>
  <si>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</si>
  <si>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</si>
  <si>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</si>
  <si>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</si>
  <si>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</si>
  <si>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</si>
  <si>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</si>
  <si>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</si>
  <si>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</si>
  <si>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</si>
  <si>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</si>
  <si>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</si>
  <si>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</si>
  <si>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</si>
  <si>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</si>
  <si>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</si>
  <si>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</si>
  <si>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</si>
  <si>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</si>
  <si>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</si>
  <si>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</si>
  <si>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</si>
  <si>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</si>
  <si>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</si>
  <si>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</si>
  <si>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</si>
  <si>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</si>
  <si>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</si>
  <si>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</si>
  <si>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</si>
  <si>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</si>
  <si>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</si>
  <si>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</si>
  <si>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</si>
  <si>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</si>
  <si>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</si>
  <si>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</si>
  <si>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</si>
  <si>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</si>
  <si>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</si>
  <si>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</si>
  <si>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</si>
  <si>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</si>
  <si>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</si>
  <si>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</si>
  <si>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</si>
  <si>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</si>
  <si>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</si>
  <si>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</si>
  <si>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</si>
  <si>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</si>
  <si>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</si>
  <si>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</si>
  <si>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</si>
  <si>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</si>
  <si>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</si>
  <si>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</si>
  <si>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</si>
  <si>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</si>
  <si>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</si>
  <si>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</si>
  <si>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</si>
  <si>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</si>
  <si>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</si>
  <si>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</si>
  <si>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</si>
  <si>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</si>
  <si>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</si>
  <si>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</si>
  <si>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</si>
  <si>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</si>
  <si>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</si>
  <si>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</si>
  <si>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</si>
  <si>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</si>
  <si>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</si>
  <si>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</si>
  <si>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</si>
  <si>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</si>
  <si>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</si>
  <si>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</si>
  <si>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</si>
  <si>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</si>
  <si>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</si>
  <si>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</si>
  <si>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</si>
  <si>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</si>
  <si>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</si>
  <si>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</si>
  <si>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</si>
  <si>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</si>
  <si>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</si>
  <si>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</si>
  <si>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</si>
  <si>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</si>
  <si>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</si>
  <si>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</si>
  <si>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</si>
  <si>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</si>
  <si>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</si>
  <si>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</si>
  <si>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</si>
  <si>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</si>
  <si>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</si>
  <si>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</si>
  <si>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</si>
  <si>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</si>
  <si>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</si>
  <si>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</si>
  <si>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</si>
  <si>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</si>
  <si>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</si>
  <si>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</si>
  <si>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</si>
  <si>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</si>
  <si>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</si>
  <si>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</si>
  <si>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</si>
  <si>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</si>
  <si>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</si>
  <si>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</si>
  <si>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</si>
  <si>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</si>
  <si>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</si>
  <si>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</si>
  <si>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</si>
  <si>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</si>
  <si>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</si>
  <si>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</si>
  <si>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</si>
  <si>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</si>
  <si>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</si>
  <si>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</si>
  <si>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</si>
  <si>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</si>
  <si>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</si>
  <si>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</si>
  <si>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</si>
  <si>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</si>
  <si>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</si>
  <si>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</si>
  <si>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</si>
  <si>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</si>
  <si>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</si>
  <si>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</si>
  <si>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</si>
  <si>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</si>
  <si>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</si>
  <si>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</si>
  <si>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</si>
  <si>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</si>
  <si>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</si>
  <si>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</si>
  <si>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</si>
  <si>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</si>
  <si>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</si>
  <si>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</si>
  <si>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</si>
  <si>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</si>
  <si>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</si>
  <si>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</si>
  <si>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</si>
  <si>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</si>
  <si>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</si>
  <si>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</si>
  <si>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</si>
  <si>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</si>
  <si>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</si>
  <si>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</si>
  <si>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</si>
  <si>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</si>
  <si>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</si>
  <si>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</si>
  <si>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</si>
  <si>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</si>
  <si>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</si>
  <si>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</si>
  <si>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</si>
  <si>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</si>
  <si>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</si>
  <si>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</si>
  <si>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</si>
  <si>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</si>
  <si>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</si>
  <si>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</si>
  <si>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</si>
  <si>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</si>
  <si>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</si>
  <si>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</si>
  <si>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</si>
  <si>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</si>
  <si>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</si>
  <si>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</si>
  <si>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</si>
  <si>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</si>
  <si>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</si>
  <si>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</si>
  <si>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</si>
  <si>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</si>
  <si>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</si>
  <si>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</si>
  <si>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</si>
  <si>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</si>
  <si>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</si>
  <si>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</si>
  <si>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</si>
  <si>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</si>
  <si>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</si>
  <si>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</si>
  <si>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</si>
  <si>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</si>
  <si>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</si>
  <si>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</si>
  <si>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</si>
  <si>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</si>
  <si>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</si>
  <si>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</si>
  <si>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</si>
  <si>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</si>
  <si>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</si>
  <si>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</si>
  <si>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</si>
  <si>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</si>
  <si>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</si>
  <si>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</si>
  <si>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</si>
  <si>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</si>
  <si>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</si>
  <si>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</si>
  <si>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</si>
  <si>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</si>
  <si>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</si>
  <si>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</si>
  <si>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</si>
  <si>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</si>
  <si>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</si>
  <si>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</si>
  <si>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</si>
  <si>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</si>
  <si>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</si>
  <si>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</si>
  <si>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</si>
  <si>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</si>
  <si>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</si>
  <si>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</si>
  <si>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</si>
  <si>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</si>
  <si>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</si>
  <si>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</si>
  <si>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</si>
  <si>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</si>
  <si>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</si>
  <si>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</si>
  <si>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</si>
  <si>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</si>
  <si>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</si>
  <si>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</si>
  <si>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</si>
  <si>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</si>
  <si>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</si>
  <si>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</si>
  <si>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</si>
  <si>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</si>
  <si>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</si>
  <si>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</si>
  <si>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</si>
  <si>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</si>
  <si>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</si>
  <si>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</si>
  <si>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</si>
  <si>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</si>
  <si>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</si>
  <si>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</si>
  <si>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</si>
  <si>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</si>
  <si>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</si>
  <si>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</si>
  <si>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</si>
  <si>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</si>
  <si>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</si>
  <si>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</si>
  <si>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</si>
  <si>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</si>
  <si>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</si>
  <si>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</si>
  <si>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</si>
  <si>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</si>
  <si>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</si>
  <si>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</si>
  <si>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</si>
  <si>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</si>
  <si>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</si>
  <si>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</si>
  <si>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</si>
  <si>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</si>
  <si>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</si>
  <si>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</si>
  <si>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</si>
  <si>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</si>
  <si>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</si>
  <si>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</si>
  <si>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</si>
  <si>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</si>
  <si>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</si>
  <si>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</si>
  <si>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</si>
  <si>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</si>
  <si>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</si>
  <si>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</si>
  <si>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</si>
  <si>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</si>
  <si>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</si>
  <si>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</si>
  <si>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</si>
  <si>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</si>
  <si>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</si>
  <si>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</si>
  <si>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</si>
  <si>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</si>
  <si>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</si>
  <si>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</si>
  <si>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</si>
  <si>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</si>
  <si>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</si>
  <si>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</si>
  <si>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</si>
  <si>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</si>
  <si>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</si>
  <si>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</si>
  <si>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</si>
  <si>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</si>
  <si>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</si>
  <si>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</si>
  <si>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</si>
  <si>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</si>
  <si>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</si>
  <si>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</si>
  <si>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</si>
  <si>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</si>
  <si>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</si>
  <si>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</si>
  <si>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</si>
  <si>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</si>
  <si>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</si>
  <si>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</si>
  <si>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</si>
  <si>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</si>
  <si>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</si>
  <si>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</si>
  <si>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</si>
  <si>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</si>
  <si>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</si>
  <si>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</si>
  <si>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</si>
  <si>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</si>
  <si>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</si>
  <si>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</si>
  <si>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</si>
  <si>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</si>
  <si>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</si>
  <si>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</si>
  <si>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</si>
  <si>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</si>
  <si>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</si>
  <si>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</si>
  <si>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</si>
  <si>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</si>
  <si>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</si>
  <si>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</si>
  <si>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</si>
  <si>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</si>
  <si>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</si>
  <si>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</si>
  <si>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</si>
  <si>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</si>
  <si>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</si>
  <si>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</si>
  <si>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</si>
  <si>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</si>
  <si>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</si>
  <si>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</si>
  <si>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</si>
  <si>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</si>
  <si>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</si>
  <si>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</si>
  <si>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</si>
  <si>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</si>
  <si>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</si>
  <si>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</si>
  <si>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</si>
  <si>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</si>
  <si>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</si>
  <si>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</si>
  <si>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</si>
  <si>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</si>
  <si>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</si>
  <si>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</si>
  <si>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</si>
  <si>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</si>
  <si>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</si>
  <si>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</si>
  <si>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</si>
  <si>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</si>
  <si>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</si>
  <si>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</si>
  <si>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</si>
  <si>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</si>
  <si>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</si>
  <si>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</si>
  <si>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</si>
  <si>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</si>
  <si>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</si>
  <si>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</si>
  <si>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</si>
  <si>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</si>
  <si>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</si>
  <si>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</si>
  <si>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</si>
  <si>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</si>
  <si>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</si>
  <si>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</si>
  <si>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</si>
  <si>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</si>
  <si>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</si>
  <si>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</si>
  <si>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</si>
  <si>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</si>
  <si>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</si>
  <si>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</si>
  <si>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</si>
  <si>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</si>
  <si>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</si>
  <si>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</si>
  <si>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</si>
  <si>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</si>
  <si>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</si>
  <si>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</si>
  <si>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</si>
  <si>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</si>
  <si>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</si>
  <si>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</si>
  <si>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</si>
  <si>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</si>
  <si>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</si>
  <si>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</si>
  <si>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</si>
  <si>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</si>
  <si>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</si>
  <si>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</si>
  <si>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</si>
  <si>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</si>
  <si>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</si>
  <si>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</si>
  <si>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</si>
  <si>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</si>
  <si>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</si>
  <si>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</si>
  <si>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</si>
  <si>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</si>
  <si>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</si>
  <si>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</si>
  <si>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</si>
  <si>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</si>
  <si>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</si>
  <si>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</si>
  <si>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</si>
  <si>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</si>
  <si>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</si>
  <si>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</si>
  <si>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</si>
  <si>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</si>
  <si>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</si>
  <si>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</si>
  <si>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</si>
  <si>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</si>
  <si>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</si>
  <si>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</si>
  <si>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</si>
  <si>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</si>
  <si>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</si>
  <si>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</si>
  <si>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</si>
  <si>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</si>
  <si>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</si>
  <si>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</si>
  <si>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</si>
  <si>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</si>
  <si>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</si>
  <si>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</si>
  <si>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</si>
  <si>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</si>
  <si>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</si>
  <si>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</si>
  <si>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</si>
  <si>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</si>
  <si>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</si>
  <si>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</si>
  <si>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</si>
  <si>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</si>
  <si>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</si>
  <si>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</si>
  <si>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</si>
  <si>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</si>
  <si>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</si>
  <si>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</si>
  <si>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</si>
  <si>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</si>
  <si>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</si>
  <si>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</si>
  <si>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</si>
  <si>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</si>
  <si>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</si>
  <si>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</si>
  <si>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</si>
  <si>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</si>
  <si>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</si>
  <si>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</si>
  <si>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</si>
  <si>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</si>
  <si>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</si>
  <si>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</si>
  <si>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</si>
  <si>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</si>
  <si>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</si>
  <si>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</si>
  <si>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</si>
  <si>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</si>
  <si>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</si>
  <si>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</si>
  <si>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</si>
  <si>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</si>
  <si>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</si>
  <si>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</si>
  <si>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</si>
  <si>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</si>
  <si>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</si>
  <si>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</si>
  <si>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</si>
  <si>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</si>
  <si>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</si>
  <si>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</si>
  <si>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</si>
  <si>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</si>
  <si>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</si>
  <si>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</si>
  <si>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</si>
  <si>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</si>
  <si>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</si>
  <si>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</si>
  <si>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</si>
  <si>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</si>
  <si>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</si>
  <si>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</si>
  <si>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</si>
  <si>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</si>
  <si>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</si>
  <si>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</si>
  <si>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</si>
  <si>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</si>
  <si>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</si>
  <si>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</si>
  <si>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</si>
  <si>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</si>
  <si>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</si>
  <si>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</si>
  <si>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</si>
  <si>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</si>
  <si>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</si>
  <si>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</si>
  <si>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</si>
  <si>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</si>
  <si>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</si>
  <si>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</si>
  <si>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</si>
  <si>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</si>
  <si>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</si>
  <si>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</si>
  <si>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</si>
  <si>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</si>
  <si>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</si>
  <si>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</si>
  <si>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</si>
  <si>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</si>
  <si>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</si>
  <si>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</si>
  <si>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</si>
  <si>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</si>
  <si>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</si>
  <si>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</si>
  <si>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</si>
  <si>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</si>
  <si>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</si>
  <si>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</si>
  <si>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</si>
  <si>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</si>
  <si>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</si>
  <si>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</si>
  <si>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</si>
  <si>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</si>
  <si>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</si>
  <si>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</si>
  <si>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</si>
  <si>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</si>
  <si>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</si>
  <si>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</si>
  <si>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</si>
  <si>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</si>
  <si>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</si>
  <si>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</si>
  <si>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</si>
  <si>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</si>
  <si>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</si>
  <si>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</si>
  <si>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</si>
  <si>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</si>
  <si>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</si>
  <si>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</si>
  <si>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</si>
  <si>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</si>
  <si>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</si>
  <si>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</si>
  <si>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</si>
  <si>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</si>
  <si>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</si>
  <si>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</si>
  <si>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</si>
  <si>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</si>
  <si>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</si>
  <si>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</si>
  <si>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</si>
  <si>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</si>
  <si>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</si>
  <si>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</si>
  <si>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</si>
  <si>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</si>
  <si>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</si>
  <si>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</si>
  <si>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</si>
  <si>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</si>
  <si>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</si>
  <si>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</si>
  <si>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</si>
  <si>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</si>
  <si>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</si>
  <si>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</si>
  <si>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</si>
  <si>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</si>
  <si>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</si>
  <si>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</si>
  <si>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</si>
  <si>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</si>
  <si>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</si>
  <si>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</si>
  <si>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</si>
  <si>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</si>
  <si>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</si>
  <si>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</si>
  <si>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</si>
  <si>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</si>
  <si>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</si>
  <si>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</si>
  <si>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</si>
  <si>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</si>
  <si>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</si>
  <si>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</si>
  <si>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</si>
  <si>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</si>
  <si>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</si>
  <si>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</si>
  <si>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</si>
  <si>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</si>
  <si>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</si>
  <si>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</si>
  <si>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</si>
  <si>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</si>
  <si>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</si>
  <si>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</si>
  <si>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</si>
  <si>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</si>
  <si>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</si>
  <si>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</si>
  <si>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</si>
  <si>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</si>
  <si>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</si>
  <si>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</si>
  <si>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</si>
  <si>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</si>
  <si>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</si>
  <si>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</si>
  <si>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</si>
  <si>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</si>
  <si>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</si>
  <si>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</si>
  <si>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</si>
  <si>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</si>
  <si>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</si>
  <si>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</si>
  <si>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</si>
  <si>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</si>
  <si>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</si>
  <si>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</si>
  <si>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</si>
  <si>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</si>
  <si>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</si>
  <si>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</si>
  <si>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</si>
  <si>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</si>
  <si>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</si>
  <si>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</si>
  <si>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</si>
  <si>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</si>
  <si>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</si>
  <si>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</si>
  <si>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</si>
  <si>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</si>
  <si>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</si>
  <si>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</si>
  <si>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</si>
  <si>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</si>
  <si>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</si>
  <si>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</si>
  <si>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</si>
  <si>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</si>
  <si>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</si>
  <si>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</si>
  <si>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</si>
  <si>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</si>
  <si>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</si>
  <si>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</si>
  <si>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</si>
  <si>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</si>
  <si>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</si>
  <si>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</si>
  <si>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</si>
  <si>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</si>
  <si>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</si>
  <si>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</si>
  <si>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</si>
  <si>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</si>
  <si>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</si>
  <si>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</si>
  <si>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</si>
  <si>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</si>
  <si>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</si>
  <si>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</si>
  <si>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</si>
  <si>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</si>
  <si>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</si>
  <si>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</si>
  <si>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</si>
  <si>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</si>
  <si>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</si>
  <si>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</si>
  <si>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</si>
  <si>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</si>
  <si>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</si>
  <si>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</si>
  <si>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</si>
  <si>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</si>
  <si>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</si>
  <si>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</si>
  <si>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</si>
  <si>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</si>
  <si>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</si>
  <si>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</si>
  <si>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</si>
  <si>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</si>
  <si>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</si>
  <si>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</si>
  <si>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</si>
  <si>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</si>
  <si>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</si>
  <si>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</si>
  <si>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</si>
  <si>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</si>
  <si>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</si>
  <si>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</si>
  <si>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</si>
  <si>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</si>
  <si>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</si>
  <si>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</si>
  <si>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</si>
  <si>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</si>
  <si>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</si>
  <si>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</si>
  <si>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</si>
  <si>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</si>
  <si>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</si>
  <si>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</si>
  <si>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</si>
  <si>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</si>
  <si>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</si>
  <si>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</si>
  <si>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</si>
  <si>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</si>
  <si>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</si>
  <si>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</si>
  <si>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</si>
  <si>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</si>
  <si>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</si>
  <si>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</si>
  <si>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</si>
  <si>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</si>
  <si>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</si>
  <si>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</si>
  <si>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</si>
  <si>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</si>
  <si>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</si>
  <si>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</si>
  <si>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</si>
  <si>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</si>
  <si>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</si>
  <si>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</si>
  <si>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</si>
  <si>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</si>
  <si>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</si>
  <si>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</si>
  <si>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</si>
  <si>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</si>
  <si>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</si>
  <si>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</si>
  <si>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</si>
  <si>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</si>
  <si>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</si>
  <si>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</si>
  <si>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</si>
  <si>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</si>
  <si>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</si>
  <si>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</si>
  <si>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</si>
  <si>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</si>
  <si>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</si>
  <si>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</si>
  <si>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</si>
  <si>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</si>
  <si>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</si>
  <si>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</si>
  <si>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</si>
  <si>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</si>
  <si>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</si>
  <si>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</si>
  <si>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</si>
  <si>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</si>
  <si>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</si>
  <si>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</si>
  <si>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</si>
  <si>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</si>
  <si>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</si>
  <si>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</si>
  <si>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</si>
  <si>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</si>
  <si>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</si>
  <si>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</si>
  <si>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</si>
  <si>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</si>
  <si>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</si>
  <si>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</si>
  <si>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</si>
  <si>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</si>
  <si>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</si>
  <si>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</si>
  <si>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</si>
  <si>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</si>
  <si>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</si>
  <si>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</si>
  <si>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</si>
  <si>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</si>
  <si>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</si>
  <si>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</si>
  <si>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</si>
  <si>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</si>
  <si>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</si>
  <si>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</si>
  <si>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</si>
  <si>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</si>
  <si>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</si>
  <si>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</si>
  <si>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</si>
  <si>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</si>
  <si>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</si>
  <si>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</si>
  <si>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</si>
  <si>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</si>
  <si>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</si>
  <si>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</si>
  <si>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</si>
  <si>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</si>
  <si>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</si>
  <si>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</si>
  <si>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</si>
  <si>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</si>
  <si>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</si>
  <si>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</si>
  <si>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</si>
  <si>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</si>
  <si>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</si>
  <si>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</si>
  <si>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</si>
  <si>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</si>
  <si>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</si>
  <si>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</si>
  <si>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</si>
  <si>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</si>
  <si>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</si>
  <si>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</si>
  <si>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</si>
  <si>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</si>
  <si>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</si>
  <si>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</si>
  <si>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</si>
  <si>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</si>
  <si>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</si>
  <si>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</si>
  <si>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</si>
  <si>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</si>
  <si>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</si>
  <si>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</si>
  <si>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</si>
  <si>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</si>
  <si>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</si>
  <si>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</si>
  <si>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</si>
  <si>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</si>
  <si>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</si>
  <si>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</si>
  <si>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</si>
  <si>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</si>
  <si>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</si>
  <si>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</si>
  <si>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</si>
  <si>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</si>
  <si>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</si>
  <si>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</si>
  <si>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</si>
  <si>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</si>
  <si>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</si>
  <si>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</si>
  <si>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</si>
  <si>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</si>
  <si>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</si>
  <si>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</si>
  <si>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</si>
  <si>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</si>
  <si>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</si>
  <si>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</si>
  <si>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</si>
  <si>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</si>
  <si>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</si>
  <si>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</si>
  <si>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</si>
  <si>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</si>
  <si>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</si>
  <si>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</si>
  <si>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</si>
  <si>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</si>
  <si>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</si>
  <si>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</si>
  <si>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</si>
  <si>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</si>
  <si>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</si>
  <si>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</si>
  <si>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</si>
  <si>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</si>
  <si>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</si>
  <si>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</si>
  <si>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</si>
  <si>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</si>
  <si>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</si>
  <si>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</si>
  <si>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</si>
  <si>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</si>
  <si>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</si>
  <si>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</si>
  <si>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</si>
  <si>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</si>
  <si>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</si>
  <si>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</si>
  <si>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</si>
  <si>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</si>
  <si>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</si>
  <si>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</si>
  <si>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</si>
  <si>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</si>
  <si>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</si>
  <si>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</si>
  <si>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</si>
  <si>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</si>
  <si>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</si>
  <si>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</si>
  <si>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</si>
  <si>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</si>
  <si>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</si>
  <si>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</si>
  <si>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</si>
  <si>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</si>
  <si>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</si>
  <si>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</si>
  <si>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</si>
  <si>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</si>
  <si>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</si>
  <si>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</si>
  <si>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</si>
  <si>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</si>
  <si>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</si>
  <si>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</si>
  <si>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</si>
  <si>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</si>
  <si>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</si>
  <si>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</si>
  <si>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</si>
  <si>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</si>
  <si>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</si>
  <si>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</si>
  <si>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</si>
  <si>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</si>
  <si>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</si>
  <si>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</si>
  <si>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</si>
  <si>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</si>
  <si>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</si>
  <si>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</si>
  <si>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</si>
  <si>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</si>
  <si>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</si>
  <si>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</si>
  <si>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</si>
  <si>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</si>
  <si>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</si>
  <si>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</si>
  <si>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</si>
  <si>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</si>
  <si>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</si>
  <si>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</si>
  <si>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</si>
  <si>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</si>
  <si>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</si>
  <si>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</si>
  <si>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</si>
  <si>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</si>
  <si>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</si>
  <si>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</si>
  <si>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</si>
  <si>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</si>
  <si>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</si>
  <si>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</si>
  <si>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</si>
  <si>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</si>
  <si>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</si>
  <si>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</si>
  <si>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</si>
  <si>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</si>
  <si>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</si>
  <si>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</si>
  <si>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</si>
  <si>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</si>
  <si>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</si>
  <si>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</si>
  <si>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</si>
  <si>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</si>
  <si>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</si>
  <si>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</si>
  <si>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</si>
  <si>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</si>
  <si>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</si>
  <si>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</si>
  <si>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</si>
  <si>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</si>
  <si>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</si>
  <si>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</si>
  <si>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</si>
  <si>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</si>
  <si>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</si>
  <si>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</si>
  <si>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</si>
  <si>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</si>
  <si>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</si>
  <si>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</si>
  <si>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</si>
  <si>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</si>
  <si>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</si>
  <si>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</si>
  <si>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</si>
  <si>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</si>
  <si>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</si>
  <si>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</si>
  <si>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</si>
  <si>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</si>
  <si>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</si>
  <si>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</si>
  <si>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</si>
  <si>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</si>
  <si>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</si>
  <si>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</si>
  <si>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</si>
  <si>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</si>
  <si>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</si>
  <si>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</si>
  <si>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</si>
  <si>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</si>
  <si>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</si>
  <si>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</si>
  <si>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</si>
  <si>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</si>
  <si>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</si>
  <si>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</si>
  <si>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</si>
  <si>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</si>
  <si>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</si>
  <si>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</si>
  <si>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</si>
  <si>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</si>
  <si>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</si>
  <si>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</si>
  <si>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</si>
  <si>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</si>
  <si>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</si>
  <si>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</si>
  <si>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</si>
  <si>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</si>
  <si>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</si>
  <si>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</si>
  <si>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</si>
  <si>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</si>
  <si>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</si>
  <si>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</si>
  <si>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</si>
  <si>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</si>
  <si>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</si>
  <si>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</si>
  <si>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</si>
  <si>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</si>
  <si>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</si>
  <si>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</si>
  <si>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</si>
  <si>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</si>
  <si>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</si>
  <si>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</si>
  <si>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</si>
  <si>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</si>
  <si>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</si>
  <si>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</si>
  <si>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</si>
  <si>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</si>
  <si>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</si>
  <si>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</si>
  <si>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</si>
  <si>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</si>
  <si>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</si>
  <si>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</si>
  <si>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</si>
  <si>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</si>
  <si>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</si>
  <si>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</si>
  <si>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</si>
  <si>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</si>
  <si>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</si>
  <si>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</si>
  <si>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</si>
  <si>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</si>
  <si>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</si>
  <si>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</si>
  <si>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</si>
  <si>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</si>
  <si>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</si>
  <si>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</si>
  <si>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</si>
  <si>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</si>
  <si>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</si>
  <si>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</si>
  <si>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</si>
  <si>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</si>
  <si>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</si>
  <si>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</si>
  <si>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</si>
  <si>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</si>
  <si>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</si>
  <si>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</si>
  <si>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</si>
  <si>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</si>
  <si>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</si>
  <si>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</si>
  <si>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</si>
  <si>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</si>
  <si>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</si>
  <si>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</si>
  <si>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</si>
  <si>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</si>
  <si>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</si>
  <si>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</si>
  <si>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</si>
  <si>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</si>
  <si>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</si>
  <si>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</si>
  <si>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</si>
  <si>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</si>
  <si>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</si>
  <si>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</si>
  <si>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</si>
  <si>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</si>
  <si>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</si>
  <si>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</si>
  <si>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</si>
  <si>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</si>
  <si>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</si>
  <si>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</si>
  <si>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</si>
  <si>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</si>
  <si>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</si>
  <si>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</si>
  <si>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</si>
  <si>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</si>
  <si>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</si>
  <si>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</si>
  <si>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</si>
  <si>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</si>
  <si>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</si>
  <si>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</si>
  <si>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</si>
  <si>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</si>
  <si>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</si>
  <si>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</si>
  <si>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</si>
  <si>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</si>
  <si>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</si>
  <si>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</si>
  <si>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</si>
  <si>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</si>
  <si>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</si>
  <si>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</si>
  <si>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</si>
  <si>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</si>
  <si>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</si>
  <si>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</si>
  <si>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</si>
  <si>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</si>
  <si>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</si>
  <si>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</si>
  <si>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</si>
  <si>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</si>
  <si>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</si>
  <si>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</si>
  <si>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</si>
  <si>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</si>
  <si>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</si>
  <si>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</si>
  <si>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</si>
  <si>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</si>
  <si>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</si>
  <si>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</si>
  <si>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</si>
  <si>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</si>
  <si>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</si>
  <si>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</si>
  <si>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</si>
  <si>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</si>
  <si>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</si>
  <si>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</si>
  <si>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</si>
  <si>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</si>
  <si>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</si>
  <si>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</si>
  <si>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</si>
  <si>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</si>
  <si>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</si>
  <si>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</si>
  <si>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</si>
  <si>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</si>
  <si>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</si>
  <si>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</si>
  <si>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</si>
  <si>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</si>
  <si>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</si>
  <si>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</si>
  <si>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</si>
  <si>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</si>
  <si>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</si>
  <si>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</si>
  <si>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</si>
  <si>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</si>
  <si>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</si>
  <si>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</si>
  <si>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</si>
  <si>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</si>
  <si>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</si>
  <si>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</si>
  <si>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</si>
  <si>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</si>
  <si>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</si>
  <si>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</si>
  <si>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</si>
  <si>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</si>
  <si>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</si>
  <si>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</si>
  <si>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</si>
  <si>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</si>
  <si>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</si>
  <si>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</si>
  <si>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</si>
  <si>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</si>
  <si>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</si>
  <si>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</si>
  <si>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</si>
  <si>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</si>
  <si>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</si>
  <si>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</si>
  <si>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</si>
  <si>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</si>
  <si>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</si>
  <si>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</si>
  <si>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</si>
  <si>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</si>
  <si>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</si>
  <si>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</si>
  <si>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</si>
  <si>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</si>
  <si>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</si>
  <si>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</si>
  <si>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</si>
  <si>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</si>
  <si>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</si>
  <si>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</si>
  <si>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</si>
  <si>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</si>
  <si>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</si>
  <si>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</si>
  <si>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</si>
  <si>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</si>
  <si>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</si>
  <si>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</si>
  <si>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</si>
  <si>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</si>
  <si>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</si>
  <si>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</si>
  <si>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</si>
  <si>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</si>
  <si>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</si>
  <si>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</si>
  <si>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</si>
  <si>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</si>
  <si>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</si>
  <si>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</si>
  <si>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</si>
  <si>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</si>
  <si>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</si>
  <si>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</si>
  <si>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</si>
  <si>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</si>
  <si>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</si>
  <si>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</si>
  <si>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</si>
  <si>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</si>
  <si>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</si>
  <si>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</si>
  <si>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</si>
  <si>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</si>
  <si>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</si>
  <si>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</si>
  <si>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</si>
  <si>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</si>
  <si>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</si>
  <si>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</si>
  <si>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</si>
  <si>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</si>
  <si>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</si>
  <si>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</si>
  <si>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</si>
  <si>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</si>
  <si>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</si>
  <si>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</si>
  <si>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</si>
  <si>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</si>
  <si>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</si>
  <si>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</si>
  <si>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</si>
  <si>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</si>
  <si>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</si>
  <si>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</si>
  <si>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</si>
  <si>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</si>
  <si>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</si>
  <si>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</si>
  <si>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</si>
  <si>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</si>
  <si>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</si>
  <si>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</si>
  <si>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</si>
  <si>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</si>
  <si>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</si>
  <si>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</si>
  <si>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</si>
  <si>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</si>
  <si>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</si>
  <si>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</si>
  <si>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</si>
  <si>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</si>
  <si>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</si>
  <si>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</si>
  <si>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</si>
  <si>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</si>
  <si>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</si>
  <si>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</si>
  <si>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</si>
  <si>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</si>
  <si>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</si>
  <si>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</si>
  <si>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</si>
  <si>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</si>
  <si>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</si>
  <si>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</si>
  <si>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</si>
  <si>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</si>
  <si>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</si>
  <si>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</si>
  <si>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</si>
  <si>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</si>
  <si>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</si>
  <si>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</si>
  <si>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</si>
  <si>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</si>
  <si>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</si>
  <si>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</si>
  <si>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</si>
  <si>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</si>
  <si>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</si>
  <si>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</si>
  <si>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</si>
  <si>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</si>
  <si>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</si>
  <si>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</si>
  <si>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</si>
  <si>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</si>
  <si>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</si>
  <si>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</si>
  <si>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</si>
  <si>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</si>
  <si>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</si>
  <si>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</si>
  <si>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</si>
  <si>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</si>
  <si>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</si>
  <si>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</si>
  <si>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</si>
  <si>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</si>
  <si>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</si>
  <si>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</si>
  <si>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</si>
  <si>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</si>
  <si>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</si>
  <si>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</si>
  <si>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</si>
  <si>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</si>
  <si>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</si>
  <si>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</si>
  <si>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</si>
  <si>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</si>
  <si>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</si>
  <si>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</si>
  <si>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</si>
  <si>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</si>
  <si>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</si>
  <si>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</si>
  <si>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</si>
  <si>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</si>
  <si>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</si>
  <si>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</si>
  <si>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</si>
  <si>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</si>
  <si>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</si>
  <si>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</si>
  <si>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</si>
  <si>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</si>
  <si>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</si>
  <si>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</si>
  <si>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</si>
  <si>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</si>
  <si>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</si>
  <si>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</si>
  <si>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</si>
  <si>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</si>
  <si>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</si>
  <si>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</si>
  <si>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</si>
  <si>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</si>
  <si>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</si>
  <si>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</si>
  <si>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</si>
  <si>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</si>
  <si>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</si>
  <si>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</si>
  <si>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</si>
  <si>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</si>
  <si>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</si>
  <si>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</si>
  <si>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</si>
  <si>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</si>
  <si>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</si>
  <si>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</si>
  <si>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</si>
  <si>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</si>
  <si>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</si>
  <si>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</si>
  <si>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</si>
  <si>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</si>
  <si>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</si>
  <si>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</si>
  <si>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</si>
  <si>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</si>
  <si>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</si>
  <si>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</si>
  <si>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</si>
  <si>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</si>
  <si>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</si>
  <si>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</si>
  <si>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</si>
  <si>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</si>
  <si>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</si>
  <si>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</si>
  <si>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</si>
  <si>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</si>
  <si>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</si>
  <si>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</si>
  <si>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</si>
  <si>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</si>
  <si>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</si>
  <si>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</si>
  <si>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</si>
  <si>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</si>
  <si>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</si>
  <si>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</si>
  <si>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</si>
  <si>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</si>
  <si>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</si>
  <si>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</si>
  <si>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</si>
  <si>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</si>
  <si>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</si>
  <si>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</si>
  <si>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</si>
  <si>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</si>
  <si>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</si>
  <si>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</si>
  <si>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</si>
  <si>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</si>
  <si>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</si>
  <si>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</si>
  <si>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</si>
  <si>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</si>
  <si>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</si>
  <si>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</si>
  <si>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</si>
  <si>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</si>
  <si>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</si>
  <si>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</si>
  <si>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</si>
  <si>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</si>
  <si>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</si>
  <si>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</si>
  <si>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</si>
  <si>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</si>
  <si>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</si>
  <si>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</si>
  <si>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</si>
  <si>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</si>
  <si>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</si>
  <si>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</si>
  <si>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</si>
  <si>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</si>
  <si>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</si>
  <si>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</si>
  <si>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</si>
  <si>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</si>
  <si>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</si>
  <si>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</si>
  <si>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</si>
  <si>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</si>
  <si>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</si>
  <si>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</si>
  <si>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</si>
  <si>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</si>
  <si>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</si>
  <si>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</si>
  <si>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</si>
  <si>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</si>
  <si>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</si>
  <si>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</si>
  <si>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</si>
  <si>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</si>
  <si>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</si>
  <si>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</si>
  <si>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</si>
  <si>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</si>
  <si>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</si>
  <si>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</si>
  <si>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</si>
  <si>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</si>
  <si>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</si>
  <si>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</si>
  <si>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</si>
  <si>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</si>
  <si>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</si>
  <si>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</si>
  <si>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</si>
  <si>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</si>
  <si>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</si>
  <si>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</si>
  <si>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</si>
  <si>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</si>
  <si>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</si>
  <si>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</si>
  <si>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</si>
  <si>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</si>
  <si>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</si>
  <si>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</si>
  <si>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</si>
  <si>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</si>
  <si>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</si>
  <si>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</si>
  <si>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</si>
  <si>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</si>
  <si>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</si>
  <si>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</si>
  <si>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</si>
  <si>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</si>
  <si>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</si>
  <si>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</si>
  <si>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</si>
  <si>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</si>
  <si>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</si>
  <si>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</si>
  <si>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</si>
  <si>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</si>
  <si>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</si>
  <si>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</si>
  <si>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</si>
  <si>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</si>
  <si>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</si>
  <si>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</si>
  <si>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</si>
  <si>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</si>
  <si>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</si>
  <si>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</si>
  <si>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</si>
  <si>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</si>
  <si>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</si>
  <si>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</si>
  <si>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</si>
  <si>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</si>
  <si>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</si>
  <si>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</si>
  <si>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</si>
  <si>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</si>
  <si>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</si>
  <si>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</si>
  <si>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</si>
  <si>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</si>
  <si>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</si>
  <si>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</si>
  <si>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</si>
  <si>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</si>
  <si>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</si>
  <si>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</si>
  <si>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</si>
  <si>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</si>
  <si>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</si>
  <si>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</si>
  <si>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</si>
  <si>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</si>
  <si>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</si>
  <si>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</si>
  <si>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</si>
  <si>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</si>
  <si>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</si>
  <si>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</si>
  <si>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</si>
  <si>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</si>
  <si>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</si>
  <si>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</si>
  <si>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</si>
  <si>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</si>
  <si>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</si>
  <si>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</si>
  <si>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</si>
  <si>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</si>
  <si>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</si>
  <si>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</si>
  <si>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</si>
  <si>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</si>
  <si>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</si>
  <si>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</si>
  <si>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</si>
  <si>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</si>
  <si>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</si>
  <si>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</si>
  <si>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</si>
  <si>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</si>
  <si>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</si>
  <si>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</si>
  <si>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</si>
  <si>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</si>
  <si>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</si>
  <si>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</si>
  <si>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</si>
  <si>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</si>
  <si>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</si>
  <si>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</si>
  <si>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</si>
  <si>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</si>
  <si>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</si>
  <si>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</si>
  <si>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</si>
  <si>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</si>
  <si>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</si>
  <si>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</si>
  <si>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</si>
  <si>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</si>
  <si>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</si>
  <si>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</si>
  <si>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</si>
  <si>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</si>
  <si>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</si>
  <si>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</si>
  <si>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</si>
  <si>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</si>
  <si>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</si>
  <si>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</si>
  <si>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</si>
  <si>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</si>
  <si>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</si>
  <si>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</si>
  <si>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</si>
  <si>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</si>
  <si>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</si>
  <si>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</si>
  <si>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</si>
  <si>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</si>
  <si>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</si>
  <si>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</si>
  <si>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</si>
  <si>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</si>
  <si>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</si>
  <si>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</si>
  <si>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</si>
  <si>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</si>
  <si>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</si>
  <si>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</si>
  <si>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</si>
  <si>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</si>
  <si>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</si>
  <si>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</si>
  <si>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</si>
  <si>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</si>
  <si>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</si>
  <si>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</si>
  <si>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</si>
  <si>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</si>
  <si>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</si>
  <si>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</si>
  <si>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</si>
  <si>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</si>
  <si>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</si>
  <si>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</si>
  <si>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</si>
  <si>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</si>
  <si>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</si>
  <si>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</si>
  <si>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</si>
  <si>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</si>
  <si>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</si>
  <si>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</si>
  <si>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</si>
  <si>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</si>
  <si>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</si>
  <si>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</si>
  <si>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</si>
  <si>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</si>
  <si>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</si>
  <si>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</si>
  <si>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</si>
  <si>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</si>
  <si>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</si>
  <si>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</si>
  <si>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</si>
  <si>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</si>
  <si>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</si>
  <si>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</si>
  <si>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</si>
  <si>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</si>
  <si>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</si>
  <si>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</si>
  <si>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</si>
  <si>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</si>
  <si>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</si>
  <si>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</si>
  <si>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</si>
  <si>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</si>
  <si>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</si>
  <si>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</si>
  <si>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</si>
  <si>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</si>
  <si>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</si>
  <si>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</si>
  <si>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</si>
  <si>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</si>
  <si>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</si>
  <si>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</si>
  <si>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</si>
  <si>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</si>
  <si>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</si>
  <si>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</si>
  <si>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</si>
  <si>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</si>
  <si>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</si>
  <si>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</si>
  <si>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</si>
  <si>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</si>
  <si>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</si>
  <si>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</si>
  <si>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</si>
  <si>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</si>
  <si>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</si>
  <si>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</si>
  <si>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</si>
  <si>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</si>
  <si>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</si>
  <si>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</si>
  <si>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</si>
  <si>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</si>
  <si>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</si>
  <si>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</si>
  <si>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</si>
  <si>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</si>
  <si>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</si>
  <si>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</si>
  <si>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</si>
  <si>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</si>
  <si>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</si>
  <si>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</si>
  <si>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</si>
  <si>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</si>
  <si>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</si>
  <si>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</si>
  <si>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</si>
  <si>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</si>
  <si>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</si>
  <si>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</si>
  <si>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</si>
  <si>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</si>
  <si>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</si>
  <si>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</si>
  <si>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</si>
  <si>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</si>
  <si>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</si>
  <si>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</si>
  <si>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</si>
  <si>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</si>
  <si>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</si>
  <si>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</si>
  <si>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</si>
  <si>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</si>
  <si>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</si>
  <si>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</si>
  <si>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</si>
  <si>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</si>
  <si>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</si>
  <si>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</si>
  <si>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</si>
  <si>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</si>
  <si>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</si>
  <si>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</si>
  <si>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</si>
  <si>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</si>
  <si>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</si>
  <si>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</si>
  <si>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</si>
  <si>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</si>
  <si>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</si>
  <si>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</si>
  <si>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</si>
  <si>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</si>
  <si>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</si>
  <si>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</si>
  <si>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</si>
  <si>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</si>
  <si>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</si>
  <si>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</si>
  <si>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</si>
  <si>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</si>
  <si>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</si>
  <si>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</si>
  <si>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</si>
  <si>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</si>
  <si>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</si>
  <si>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</si>
  <si>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</si>
  <si>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</si>
  <si>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</si>
  <si>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</si>
  <si>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</si>
  <si>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</si>
  <si>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</si>
  <si>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</si>
  <si>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</si>
  <si>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</si>
  <si>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</si>
  <si>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</si>
  <si>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</si>
  <si>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</si>
  <si>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</si>
  <si>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</si>
  <si>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</si>
  <si>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</si>
  <si>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</si>
  <si>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</si>
  <si>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</si>
  <si>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</si>
  <si>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</si>
  <si>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</si>
  <si>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</si>
  <si>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</si>
  <si>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</si>
  <si>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</si>
  <si>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</si>
  <si>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</si>
  <si>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</si>
  <si>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</si>
  <si>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</si>
  <si>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</si>
  <si>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</si>
  <si>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</si>
  <si>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</si>
  <si>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</si>
  <si>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</si>
  <si>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</si>
  <si>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</si>
  <si>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</si>
  <si>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</si>
  <si>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</si>
  <si>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</si>
  <si>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</si>
  <si>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</si>
  <si>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</si>
  <si>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</si>
  <si>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</si>
  <si>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</si>
  <si>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</si>
  <si>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</si>
  <si>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</si>
  <si>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</si>
  <si>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</si>
  <si>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</si>
  <si>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</si>
  <si>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</si>
  <si>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</si>
  <si>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</si>
  <si>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</si>
  <si>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</si>
  <si>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</si>
  <si>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</si>
  <si>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</si>
  <si>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</si>
  <si>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</si>
  <si>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</si>
  <si>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</si>
  <si>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</si>
  <si>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</si>
  <si>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</si>
  <si>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</si>
  <si>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</si>
  <si>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</si>
  <si>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</si>
  <si>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</si>
  <si>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</si>
  <si>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</si>
  <si>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</si>
  <si>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</si>
  <si>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</si>
  <si>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</si>
  <si>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</si>
  <si>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</si>
  <si>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</si>
  <si>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</si>
  <si>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</si>
  <si>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</si>
  <si>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</si>
  <si>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</si>
  <si>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</si>
  <si>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</si>
  <si>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</si>
  <si>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</si>
  <si>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</si>
  <si>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</si>
  <si>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</si>
  <si>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</si>
  <si>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</si>
  <si>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</si>
  <si>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</si>
  <si>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</si>
  <si>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</si>
  <si>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</si>
  <si>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</si>
  <si>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</si>
  <si>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</si>
  <si>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</si>
  <si>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</si>
  <si>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</si>
  <si>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</si>
  <si>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</si>
  <si>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</si>
  <si>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</si>
  <si>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</si>
  <si>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</si>
  <si>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</si>
  <si>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</si>
  <si>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</si>
  <si>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</si>
  <si>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</si>
  <si>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</si>
  <si>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</si>
  <si>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</si>
  <si>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</si>
  <si>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</si>
  <si>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</si>
  <si>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</si>
  <si>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</si>
  <si>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</si>
  <si>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</si>
  <si>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</si>
  <si>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</si>
  <si>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</si>
  <si>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</si>
  <si>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</si>
  <si>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</si>
  <si>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</si>
  <si>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</si>
  <si>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</si>
  <si>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</si>
  <si>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</si>
  <si>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</si>
  <si>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</si>
  <si>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</si>
  <si>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</si>
  <si>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</si>
  <si>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</si>
  <si>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</si>
  <si>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</si>
  <si>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</si>
  <si>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</si>
  <si>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</si>
  <si>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</si>
  <si>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</si>
  <si>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</si>
  <si>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</si>
  <si>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</si>
  <si>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</si>
  <si>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</si>
  <si>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</si>
  <si>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</si>
  <si>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</si>
  <si>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</si>
  <si>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</si>
  <si>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</si>
  <si>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</si>
  <si>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</si>
  <si>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</si>
  <si>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</si>
  <si>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</si>
  <si>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</si>
  <si>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</si>
  <si>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</si>
  <si>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</si>
  <si>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</si>
  <si>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</si>
  <si>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</si>
  <si>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</si>
  <si>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</si>
  <si>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</si>
  <si>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</si>
  <si>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</si>
  <si>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</si>
  <si>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</si>
  <si>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</si>
  <si>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</si>
  <si>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</si>
  <si>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</si>
  <si>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</si>
  <si>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</si>
  <si>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</si>
  <si>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</si>
  <si>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</si>
  <si>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</si>
  <si>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</si>
  <si>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</si>
  <si>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</si>
  <si>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</si>
  <si>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</si>
  <si>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</si>
  <si>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</si>
  <si>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</si>
  <si>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</si>
  <si>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</si>
  <si>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</si>
  <si>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</si>
  <si>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</si>
  <si>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</si>
  <si>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</si>
  <si>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</si>
  <si>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</si>
  <si>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</si>
  <si>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</si>
  <si>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</si>
  <si>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</si>
  <si>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</si>
  <si>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</si>
  <si>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</si>
  <si>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</si>
  <si>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</si>
  <si>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</si>
  <si>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</si>
  <si>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</si>
  <si>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</si>
  <si>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</si>
  <si>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</si>
  <si>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</si>
  <si>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</si>
  <si>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</si>
  <si>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</si>
  <si>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</si>
  <si>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</si>
  <si>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</si>
  <si>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</si>
  <si>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</si>
  <si>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</si>
  <si>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</si>
  <si>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</si>
  <si>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</si>
  <si>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</si>
  <si>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</si>
  <si>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</si>
  <si>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</si>
  <si>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</si>
  <si>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</si>
  <si>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</si>
  <si>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</si>
  <si>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</si>
  <si>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</si>
  <si>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</si>
  <si>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</si>
  <si>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</si>
  <si>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</si>
  <si>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</si>
  <si>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</si>
  <si>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</si>
  <si>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</si>
  <si>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</si>
  <si>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</si>
  <si>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</si>
  <si>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</si>
  <si>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</si>
  <si>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</si>
  <si>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</si>
  <si>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</si>
  <si>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</si>
  <si>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</si>
  <si>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</si>
  <si>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</si>
  <si>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</si>
  <si>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</si>
  <si>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</si>
  <si>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</si>
  <si>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</si>
  <si>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</si>
  <si>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</si>
  <si>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</si>
  <si>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</si>
  <si>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</si>
  <si>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</si>
  <si>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</si>
  <si>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</si>
  <si>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</si>
  <si>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</si>
  <si>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</si>
  <si>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</si>
  <si>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</si>
  <si>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</si>
  <si>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</si>
  <si>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</si>
  <si>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</si>
  <si>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</si>
  <si>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</si>
  <si>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</si>
  <si>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</si>
  <si>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</si>
  <si>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</si>
  <si>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</si>
  <si>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</si>
  <si>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</si>
  <si>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</si>
  <si>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</si>
  <si>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</si>
  <si>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</si>
  <si>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</si>
  <si>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</si>
  <si>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</si>
  <si>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</si>
  <si>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</si>
  <si>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</si>
  <si>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</si>
  <si>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</si>
  <si>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</si>
  <si>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</si>
  <si>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</si>
  <si>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</si>
  <si>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</si>
  <si>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</si>
  <si>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</si>
  <si>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</si>
  <si>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</si>
  <si>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</si>
  <si>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</si>
  <si>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</si>
  <si>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</si>
  <si>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</si>
  <si>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</si>
  <si>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</si>
  <si>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</si>
  <si>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</si>
  <si>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</si>
  <si>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</si>
  <si>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</si>
  <si>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</si>
  <si>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</si>
  <si>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</si>
  <si>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</si>
  <si>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</si>
  <si>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</si>
  <si>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</si>
  <si>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</si>
  <si>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</si>
  <si>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</si>
  <si>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</si>
  <si>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</si>
  <si>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</si>
  <si>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</si>
  <si>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</si>
  <si>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</si>
  <si>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</si>
  <si>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</si>
  <si>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</si>
  <si>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</si>
  <si>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</si>
  <si>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</si>
  <si>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</si>
  <si>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</si>
  <si>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</si>
  <si>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</si>
  <si>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</si>
  <si>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</si>
  <si>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</si>
  <si>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</si>
  <si>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</si>
  <si>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</si>
  <si>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</si>
  <si>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</si>
  <si>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</si>
  <si>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</si>
  <si>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</si>
  <si>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</si>
  <si>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</si>
  <si>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</si>
  <si>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</si>
  <si>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</si>
  <si>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</si>
  <si>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</si>
  <si>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</si>
  <si>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</si>
  <si>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</si>
  <si>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</si>
  <si>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</si>
  <si>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</si>
  <si>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</si>
  <si>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</si>
  <si>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</si>
  <si>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</si>
  <si>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</si>
  <si>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</si>
  <si>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</si>
  <si>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</si>
  <si>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</si>
  <si>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</si>
  <si>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</si>
  <si>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</si>
  <si>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</si>
  <si>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</si>
  <si>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</si>
  <si>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</si>
  <si>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</si>
  <si>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</si>
  <si>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</si>
  <si>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</si>
  <si>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</si>
  <si>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</si>
  <si>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</si>
  <si>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</si>
  <si>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</si>
  <si>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</si>
  <si>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</si>
  <si>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</si>
  <si>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</si>
  <si>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</si>
  <si>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</si>
  <si>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</si>
  <si>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</si>
  <si>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</si>
  <si>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</si>
  <si>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</si>
  <si>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</si>
  <si>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</si>
  <si>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</si>
  <si>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</si>
  <si>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</si>
  <si>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</si>
  <si>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</si>
  <si>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</si>
  <si>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</si>
  <si>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</si>
  <si>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</si>
  <si>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</si>
  <si>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</si>
  <si>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</si>
  <si>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</si>
  <si>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</si>
  <si>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</si>
  <si>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</si>
  <si>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</si>
  <si>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</si>
  <si>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</si>
  <si>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</si>
  <si>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</si>
  <si>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</si>
  <si>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</si>
  <si>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</si>
  <si>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</si>
  <si>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</si>
  <si>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</si>
  <si>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</si>
  <si>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</si>
  <si>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</si>
  <si>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</si>
  <si>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</si>
  <si>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</si>
  <si>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</si>
  <si>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</si>
  <si>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</si>
  <si>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</si>
  <si>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</si>
  <si>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</si>
  <si>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</si>
  <si>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</si>
  <si>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</si>
  <si>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</si>
  <si>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</si>
  <si>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</si>
  <si>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</si>
  <si>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</si>
  <si>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</si>
  <si>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</si>
  <si>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</si>
  <si>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</si>
  <si>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</si>
  <si>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</si>
  <si>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</si>
  <si>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</si>
  <si>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</si>
  <si>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</si>
  <si>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</si>
  <si>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</si>
  <si>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</si>
  <si>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</si>
  <si>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</si>
  <si>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</si>
  <si>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</si>
  <si>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</si>
  <si>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</si>
  <si>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</si>
  <si>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</si>
  <si>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</si>
  <si>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</si>
  <si>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</si>
  <si>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</si>
  <si>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</si>
  <si>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</si>
  <si>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</si>
  <si>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</si>
  <si>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</si>
  <si>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</si>
  <si>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</si>
  <si>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</si>
  <si>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</si>
  <si>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</si>
  <si>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</si>
  <si>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</si>
  <si>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</si>
  <si>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</si>
  <si>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</si>
  <si>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</si>
  <si>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</si>
  <si>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</si>
  <si>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</si>
  <si>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</si>
  <si>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</si>
  <si>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</si>
  <si>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</si>
  <si>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</si>
  <si>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</si>
  <si>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</si>
  <si>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</si>
  <si>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</si>
  <si>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</si>
  <si>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</si>
  <si>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</si>
  <si>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</si>
  <si>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</si>
  <si>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</si>
  <si>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</si>
  <si>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</si>
  <si>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</si>
  <si>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</si>
  <si>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</si>
  <si>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</si>
  <si>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</si>
  <si>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</si>
  <si>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</si>
  <si>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</si>
  <si>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</si>
  <si>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</si>
  <si>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</si>
  <si>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</si>
  <si>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</si>
  <si>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</si>
  <si>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</si>
  <si>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</si>
  <si>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</si>
  <si>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</si>
  <si>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</si>
  <si>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</si>
  <si>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</si>
  <si>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</si>
  <si>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</si>
  <si>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</si>
  <si>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</si>
  <si>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</si>
  <si>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</si>
  <si>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</si>
  <si>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</si>
  <si>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</si>
  <si>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</si>
  <si>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</si>
  <si>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</si>
  <si>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</si>
  <si>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</si>
  <si>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</si>
  <si>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</si>
  <si>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</si>
  <si>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</si>
  <si>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</si>
  <si>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</si>
  <si>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</si>
  <si>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</si>
  <si>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</si>
  <si>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</si>
  <si>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</si>
  <si>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</si>
  <si>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</si>
  <si>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</si>
  <si>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</si>
  <si>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</si>
  <si>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</si>
  <si>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</si>
  <si>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</si>
  <si>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</si>
  <si>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</si>
  <si>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</si>
  <si>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</si>
  <si>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</si>
  <si>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</si>
  <si>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</si>
  <si>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</si>
  <si>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</si>
  <si>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</si>
  <si>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</si>
  <si>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</si>
  <si>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</si>
  <si>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</si>
  <si>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</si>
  <si>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</si>
  <si>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</si>
  <si>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</si>
  <si>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</si>
  <si>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</si>
  <si>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</si>
  <si>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</si>
  <si>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</si>
  <si>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</si>
  <si>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</si>
  <si>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</si>
  <si>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</si>
  <si>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</si>
  <si>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</si>
  <si>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</si>
  <si>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</si>
  <si>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</si>
  <si>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</si>
  <si>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</si>
  <si>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</si>
  <si>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</si>
  <si>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</si>
  <si>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</si>
  <si>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</si>
  <si>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</si>
  <si>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</si>
  <si>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</si>
  <si>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</si>
  <si>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</si>
  <si>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</si>
  <si>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</si>
  <si>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</si>
  <si>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</si>
  <si>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</si>
  <si>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</si>
  <si>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</si>
  <si>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</si>
  <si>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</si>
  <si>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</si>
  <si>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</si>
  <si>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</si>
  <si>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</si>
  <si>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</si>
  <si>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</si>
  <si>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</si>
  <si>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</si>
  <si>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</si>
  <si>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</si>
  <si>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</si>
  <si>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</si>
  <si>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</si>
  <si>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</si>
  <si>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</si>
  <si>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</si>
  <si>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</si>
  <si>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</si>
  <si>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</si>
  <si>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</si>
  <si>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</si>
  <si>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</si>
  <si>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</si>
  <si>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</si>
  <si>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</si>
  <si>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</si>
  <si>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</si>
  <si>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</si>
  <si>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</si>
  <si>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</si>
  <si>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</si>
  <si>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</si>
  <si>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</si>
  <si>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</si>
  <si>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</si>
  <si>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</si>
  <si>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</si>
  <si>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</si>
  <si>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</si>
  <si>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</si>
  <si>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</si>
  <si>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</si>
  <si>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</si>
  <si>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</si>
  <si>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</si>
  <si>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</si>
  <si>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</si>
  <si>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</si>
  <si>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</si>
  <si>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</si>
  <si>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</si>
  <si>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</si>
  <si>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</si>
  <si>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</si>
  <si>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</si>
  <si>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</si>
  <si>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</si>
  <si>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</si>
  <si>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</si>
  <si>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</si>
  <si>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</si>
  <si>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</si>
  <si>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</si>
  <si>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</si>
  <si>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</si>
  <si>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</si>
  <si>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</si>
  <si>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</si>
  <si>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</si>
  <si>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</si>
  <si>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</si>
  <si>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</si>
  <si>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</si>
  <si>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</si>
  <si>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</si>
  <si>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</si>
  <si>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</si>
  <si>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</si>
  <si>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</si>
  <si>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</si>
  <si>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</si>
  <si>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</si>
  <si>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</si>
  <si>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</si>
  <si>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</si>
  <si>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</si>
  <si>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</si>
  <si>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</si>
  <si>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</si>
  <si>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</si>
  <si>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</si>
  <si>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</si>
  <si>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</si>
  <si>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</si>
  <si>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</si>
  <si>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</si>
  <si>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</si>
  <si>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</si>
  <si>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</si>
  <si>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</si>
  <si>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</si>
  <si>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</si>
  <si>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</si>
  <si>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</si>
  <si>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</si>
  <si>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</si>
  <si>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</si>
  <si>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</si>
  <si>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</si>
  <si>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</si>
  <si>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</si>
  <si>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</si>
  <si>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</si>
  <si>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</si>
  <si>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</si>
  <si>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</si>
  <si>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</si>
  <si>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</si>
  <si>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</si>
  <si>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</si>
  <si>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</si>
  <si>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</si>
  <si>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</si>
  <si>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</si>
  <si>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</si>
  <si>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</si>
  <si>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</si>
  <si>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</si>
  <si>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</si>
  <si>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</si>
  <si>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</si>
  <si>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</si>
  <si>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</si>
  <si>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</si>
  <si>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</si>
  <si>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</si>
  <si>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</si>
  <si>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</si>
  <si>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</si>
  <si>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</si>
  <si>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</si>
  <si>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</si>
  <si>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</si>
  <si>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</si>
  <si>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</si>
  <si>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</si>
  <si>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</si>
  <si>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</si>
  <si>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</si>
  <si>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</si>
  <si>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</si>
  <si>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</si>
  <si>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</si>
  <si>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</si>
  <si>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</si>
  <si>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</si>
  <si>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</si>
  <si>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</si>
  <si>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</si>
  <si>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</si>
  <si>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</si>
  <si>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</si>
  <si>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</si>
  <si>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</si>
  <si>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</si>
  <si>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</si>
  <si>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</si>
  <si>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</si>
  <si>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</si>
  <si>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</si>
  <si>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</si>
  <si>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</si>
  <si>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</si>
  <si>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</si>
  <si>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</si>
  <si>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</si>
  <si>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</si>
  <si>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</si>
  <si>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</si>
  <si>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</si>
  <si>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</si>
  <si>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</si>
  <si>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</si>
  <si>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</si>
  <si>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</si>
  <si>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</si>
  <si>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</si>
  <si>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</si>
  <si>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</si>
  <si>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</si>
  <si>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</si>
  <si>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</si>
  <si>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</si>
  <si>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</si>
  <si>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</si>
  <si>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</si>
  <si>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</si>
  <si>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</si>
  <si>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</si>
  <si>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</si>
  <si>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</si>
  <si>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</si>
  <si>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</si>
  <si>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</si>
  <si>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</si>
  <si>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</si>
  <si>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</si>
  <si>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</si>
  <si>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</si>
  <si>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</si>
  <si>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</si>
  <si>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</si>
  <si>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</si>
  <si>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</si>
  <si>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</si>
  <si>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</si>
  <si>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</si>
  <si>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</si>
  <si>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</si>
  <si>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</si>
  <si>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</si>
  <si>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</si>
  <si>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</si>
  <si>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</si>
  <si>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</si>
  <si>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</si>
  <si>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</si>
  <si>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</si>
  <si>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</si>
  <si>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</si>
  <si>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</si>
  <si>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</si>
  <si>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</si>
  <si>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</si>
  <si>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</si>
  <si>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</si>
  <si>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</si>
  <si>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</si>
  <si>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</si>
  <si>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</si>
  <si>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</si>
  <si>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</si>
  <si>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</si>
  <si>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</si>
  <si>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</si>
  <si>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</si>
  <si>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</si>
  <si>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</si>
  <si>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</si>
  <si>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</si>
  <si>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</si>
  <si>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</si>
  <si>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</si>
  <si>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</si>
  <si>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</si>
  <si>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</si>
  <si>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</si>
  <si>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</si>
  <si>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</si>
  <si>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</si>
  <si>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</si>
  <si>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</si>
  <si>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</si>
  <si>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</si>
  <si>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</si>
  <si>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</si>
  <si>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</si>
  <si>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</si>
  <si>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</si>
  <si>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</si>
  <si>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</si>
  <si>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</si>
  <si>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</si>
  <si>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</si>
  <si>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</si>
  <si>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</si>
  <si>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</si>
  <si>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</si>
  <si>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</si>
  <si>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</si>
  <si>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</si>
  <si>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</si>
  <si>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</si>
  <si>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</si>
  <si>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</si>
  <si>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</si>
  <si>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</si>
  <si>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</si>
  <si>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</si>
  <si>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</si>
  <si>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</si>
  <si>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</si>
  <si>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</si>
  <si>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</si>
  <si>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</si>
  <si>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</si>
  <si>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</si>
  <si>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</si>
  <si>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</si>
  <si>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</si>
  <si>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</si>
  <si>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</si>
  <si>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</si>
  <si>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</si>
  <si>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</si>
  <si>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</si>
  <si>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</si>
  <si>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</si>
  <si>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</si>
  <si>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</si>
  <si>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</si>
  <si>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</si>
  <si>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</si>
  <si>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</si>
  <si>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</si>
  <si>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</si>
  <si>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</si>
  <si>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</si>
  <si>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</si>
  <si>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</si>
  <si>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</si>
  <si>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</si>
  <si>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</si>
  <si>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</si>
  <si>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</si>
  <si>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</si>
  <si>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</si>
  <si>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</si>
  <si>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</si>
  <si>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</si>
  <si>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</si>
  <si>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</si>
  <si>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</si>
  <si>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</si>
  <si>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</si>
  <si>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</si>
  <si>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</si>
  <si>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</si>
  <si>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</si>
  <si>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</si>
  <si>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</si>
  <si>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</si>
  <si>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</si>
  <si>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</si>
  <si>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</si>
  <si>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</si>
  <si>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</si>
  <si>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</si>
  <si>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</si>
  <si>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</si>
  <si>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</si>
  <si>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</si>
  <si>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</si>
  <si>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</si>
  <si>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</si>
  <si>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</si>
  <si>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</si>
  <si>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</si>
  <si>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</si>
  <si>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</si>
  <si>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</si>
  <si>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</si>
  <si>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</si>
  <si>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</si>
  <si>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</si>
  <si>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</si>
  <si>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</si>
  <si>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</si>
  <si>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</si>
  <si>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</si>
  <si>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</si>
  <si>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</si>
  <si>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</si>
  <si>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</si>
  <si>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</si>
  <si>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</si>
  <si>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</si>
  <si>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</si>
  <si>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</si>
  <si>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</si>
  <si>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</si>
  <si>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</si>
  <si>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</si>
  <si>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</si>
  <si>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</si>
  <si>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</si>
  <si>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</si>
  <si>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</si>
  <si>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</si>
  <si>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</si>
  <si>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</si>
  <si>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</si>
  <si>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</si>
  <si>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</si>
  <si>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</si>
  <si>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</si>
  <si>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</si>
  <si>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</si>
  <si>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</si>
  <si>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</si>
  <si>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</si>
  <si>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</si>
  <si>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</si>
  <si>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</si>
  <si>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</si>
  <si>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</si>
  <si>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</si>
  <si>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</si>
  <si>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</si>
  <si>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</si>
  <si>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</si>
  <si>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</si>
  <si>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</si>
  <si>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</si>
  <si>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</si>
  <si>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</si>
  <si>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</si>
  <si>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</si>
  <si>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</si>
  <si>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</si>
  <si>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</si>
  <si>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</si>
  <si>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</si>
  <si>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</si>
  <si>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</si>
  <si>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</si>
  <si>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</si>
  <si>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</si>
  <si>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</si>
  <si>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</si>
  <si>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</si>
  <si>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</si>
  <si>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</si>
  <si>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</si>
  <si>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</si>
  <si>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</si>
  <si>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</si>
  <si>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</si>
  <si>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</si>
  <si>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</si>
  <si>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</si>
  <si>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</si>
  <si>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</si>
  <si>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</si>
  <si>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</si>
  <si>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</si>
  <si>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</si>
  <si>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</si>
  <si>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</si>
  <si>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</si>
  <si>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</si>
  <si>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</si>
  <si>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</si>
  <si>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</si>
  <si>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</si>
  <si>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</si>
  <si>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</si>
  <si>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</si>
  <si>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</si>
  <si>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</si>
  <si>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</si>
  <si>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</si>
  <si>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</si>
  <si>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</si>
  <si>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</si>
  <si>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</si>
  <si>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</si>
  <si>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</si>
  <si>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</si>
  <si>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</si>
  <si>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</si>
  <si>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</si>
  <si>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</si>
  <si>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</si>
  <si>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</si>
  <si>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</si>
  <si>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</si>
  <si>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</si>
  <si>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</si>
  <si>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</si>
  <si>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</si>
  <si>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</si>
  <si>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</si>
  <si>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</si>
  <si>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</si>
  <si>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</si>
  <si>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</si>
  <si>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</si>
  <si>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</si>
  <si>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</si>
  <si>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</si>
  <si>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</si>
  <si>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</si>
  <si>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</si>
  <si>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</si>
  <si>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</si>
  <si>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</si>
  <si>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</si>
  <si>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</si>
  <si>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</si>
  <si>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</si>
  <si>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</si>
  <si>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</si>
  <si>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</si>
  <si>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</si>
  <si>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</si>
  <si>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</si>
  <si>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</si>
  <si>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</si>
  <si>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</si>
  <si>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</si>
  <si>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</si>
  <si>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</si>
  <si>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</si>
  <si>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</si>
  <si>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</si>
  <si>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</si>
  <si>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</si>
  <si>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</si>
  <si>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</si>
  <si>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</si>
  <si>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</si>
  <si>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</si>
  <si>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</si>
  <si>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</si>
  <si>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</si>
  <si>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</si>
  <si>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</si>
  <si>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</si>
  <si>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</si>
  <si>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</si>
  <si>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</si>
  <si>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</si>
  <si>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</si>
  <si>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</si>
  <si>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</si>
  <si>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</si>
  <si>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</si>
  <si>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</si>
  <si>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</si>
  <si>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</si>
  <si>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</si>
  <si>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</si>
  <si>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</si>
  <si>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</si>
  <si>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</si>
  <si>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</si>
  <si>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</si>
  <si>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</si>
  <si>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</si>
  <si>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</si>
  <si>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</si>
  <si>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</si>
  <si>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</si>
  <si>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</si>
  <si>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</si>
  <si>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</si>
  <si>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</si>
  <si>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</si>
  <si>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</si>
  <si>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</si>
  <si>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</si>
  <si>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</si>
  <si>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</si>
  <si>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</si>
  <si>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</si>
  <si>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</si>
  <si>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</si>
  <si>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</si>
  <si>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</si>
  <si>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</si>
  <si>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</si>
  <si>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</si>
  <si>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</si>
  <si>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</si>
  <si>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</si>
  <si>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</si>
  <si>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</si>
  <si>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</si>
  <si>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</si>
  <si>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</si>
  <si>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</si>
  <si>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</si>
  <si>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</si>
  <si>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</si>
  <si>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</si>
  <si>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</si>
  <si>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</si>
  <si>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</si>
  <si>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</si>
  <si>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</si>
  <si>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</si>
  <si>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</si>
  <si>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</si>
  <si>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</si>
  <si>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</si>
  <si>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</si>
  <si>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</si>
  <si>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</si>
  <si>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</si>
  <si>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</si>
  <si>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</si>
  <si>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</si>
  <si>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</si>
  <si>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</si>
  <si>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</si>
  <si>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</si>
  <si>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</si>
  <si>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</si>
  <si>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</si>
  <si>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</si>
  <si>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</si>
  <si>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</si>
  <si>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</si>
  <si>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</si>
  <si>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</si>
  <si>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</si>
  <si>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</si>
  <si>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</si>
  <si>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</si>
  <si>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</si>
  <si>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</si>
  <si>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</si>
  <si>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</si>
  <si>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</si>
  <si>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</si>
  <si>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</si>
  <si>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</si>
  <si>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</si>
  <si>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</si>
  <si>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</si>
  <si>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</si>
  <si>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</si>
  <si>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</si>
  <si>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</si>
  <si>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</si>
  <si>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</si>
  <si>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</si>
  <si>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</si>
  <si>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</si>
  <si>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</si>
  <si>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</si>
  <si>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</si>
  <si>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</si>
  <si>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</si>
  <si>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</si>
  <si>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</si>
  <si>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</si>
  <si>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</si>
  <si>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</si>
  <si>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</si>
  <si>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</si>
  <si>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</si>
  <si>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</si>
  <si>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</si>
  <si>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</si>
  <si>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</si>
  <si>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</si>
  <si>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</si>
  <si>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</si>
  <si>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</si>
  <si>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</si>
  <si>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</si>
  <si>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</si>
  <si>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</si>
  <si>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</si>
  <si>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</si>
  <si>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</si>
  <si>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</si>
  <si>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</si>
  <si>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</si>
  <si>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</si>
  <si>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</si>
  <si>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</si>
  <si>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</si>
  <si>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</si>
  <si>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</si>
  <si>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</si>
  <si>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</si>
  <si>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</si>
  <si>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</si>
  <si>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</si>
  <si>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</si>
  <si>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</si>
  <si>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</si>
  <si>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</si>
  <si>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</si>
  <si>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</si>
  <si>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</si>
  <si>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</si>
  <si>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</si>
  <si>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</si>
  <si>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</si>
  <si>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</si>
  <si>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</si>
  <si>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</si>
  <si>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</si>
  <si>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</si>
  <si>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</si>
  <si>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</si>
  <si>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</si>
  <si>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</si>
  <si>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</si>
  <si>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</si>
  <si>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</si>
  <si>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</si>
  <si>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</si>
  <si>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</si>
  <si>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</si>
  <si>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</si>
  <si>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</si>
  <si>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</si>
  <si>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</si>
  <si>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</si>
  <si>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</si>
  <si>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</si>
  <si>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</si>
  <si>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</si>
  <si>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</si>
  <si>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</si>
  <si>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</si>
  <si>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</si>
  <si>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</si>
  <si>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</si>
  <si>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</si>
  <si>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</si>
  <si>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</si>
  <si>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</si>
  <si>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</si>
  <si>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</si>
  <si>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</si>
  <si>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</si>
  <si>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</si>
  <si>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</si>
  <si>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</si>
  <si>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</si>
  <si>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</si>
  <si>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</si>
  <si>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</si>
  <si>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</si>
  <si>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</si>
  <si>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</si>
  <si>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</si>
  <si>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</si>
  <si>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</si>
  <si>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</si>
  <si>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</si>
  <si>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</si>
  <si>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</si>
  <si>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</si>
  <si>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</si>
  <si>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</si>
  <si>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</si>
  <si>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</si>
  <si>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</si>
  <si>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</si>
  <si>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</si>
  <si>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</si>
  <si>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</si>
  <si>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</si>
  <si>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</si>
  <si>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</si>
  <si>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</si>
  <si>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</si>
  <si>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</si>
  <si>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</si>
  <si>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</si>
  <si>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</si>
  <si>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</si>
  <si>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</si>
  <si>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</si>
  <si>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</si>
  <si>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</si>
  <si>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</si>
  <si>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</si>
  <si>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</si>
  <si>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</si>
  <si>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</si>
  <si>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</si>
  <si>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</si>
  <si>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</si>
  <si>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</si>
  <si>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</si>
  <si>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</si>
  <si>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</si>
  <si>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</si>
  <si>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</si>
  <si>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</si>
  <si>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</si>
  <si>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</si>
  <si>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</si>
  <si>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</si>
  <si>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</si>
  <si>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</si>
  <si>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</si>
  <si>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</si>
  <si>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</si>
  <si>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</si>
  <si>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</si>
  <si>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</si>
  <si>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</si>
  <si>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</si>
  <si>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</si>
  <si>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</si>
  <si>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</si>
  <si>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</si>
  <si>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</si>
  <si>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</si>
  <si>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</si>
  <si>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</si>
  <si>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</si>
  <si>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</si>
  <si>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</si>
  <si>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</si>
  <si>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</si>
  <si>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</si>
  <si>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</si>
  <si>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</si>
  <si>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</si>
  <si>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</si>
  <si>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</si>
  <si>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</si>
  <si>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</si>
  <si>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</si>
  <si>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</si>
  <si>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</si>
  <si>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</si>
  <si>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</si>
  <si>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</si>
  <si>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</si>
  <si>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</si>
  <si>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</si>
  <si>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</si>
  <si>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</si>
  <si>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</si>
  <si>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</si>
  <si>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</si>
  <si>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</si>
  <si>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</si>
  <si>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</si>
  <si>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</si>
  <si>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</si>
  <si>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</si>
  <si>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</si>
  <si>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</si>
  <si>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</si>
  <si>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</si>
  <si>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</si>
  <si>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</si>
  <si>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</si>
  <si>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</si>
  <si>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</si>
  <si>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</si>
  <si>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</si>
  <si>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</si>
  <si>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</si>
  <si>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</si>
  <si>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</si>
  <si>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</si>
  <si>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</si>
  <si>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</si>
  <si>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</si>
  <si>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</si>
  <si>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</si>
  <si>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</si>
  <si>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</si>
  <si>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</si>
  <si>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</si>
  <si>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</si>
  <si>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</si>
  <si>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</si>
  <si>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</si>
  <si>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</si>
  <si>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</si>
  <si>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</si>
  <si>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</si>
  <si>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</si>
  <si>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</si>
  <si>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</si>
  <si>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</si>
  <si>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</si>
  <si>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</si>
  <si>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</si>
  <si>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</si>
  <si>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</si>
  <si>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</si>
  <si>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</si>
  <si>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</si>
  <si>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</si>
  <si>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</si>
  <si>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</si>
  <si>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</si>
  <si>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</si>
  <si>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</si>
  <si>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</si>
  <si>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</si>
  <si>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</si>
  <si>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</si>
  <si>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</si>
  <si>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</si>
  <si>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</si>
  <si>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</si>
  <si>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</si>
  <si>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</si>
  <si>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</si>
  <si>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</si>
  <si>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</si>
  <si>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</si>
  <si>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</si>
  <si>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</si>
  <si>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</si>
  <si>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</si>
  <si>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</si>
  <si>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</si>
  <si>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</si>
  <si>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</si>
  <si>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</si>
  <si>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</si>
  <si>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</si>
  <si>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</si>
  <si>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</si>
  <si>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</si>
  <si>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</si>
  <si>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</si>
  <si>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</si>
  <si>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</si>
  <si>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</si>
  <si>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</si>
  <si>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</si>
  <si>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</si>
  <si>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</si>
  <si>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</si>
  <si>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</si>
  <si>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</si>
  <si>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</si>
  <si>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</si>
  <si>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</si>
  <si>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</si>
  <si>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</si>
  <si>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</si>
  <si>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</si>
  <si>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</si>
  <si>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</si>
  <si>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</si>
  <si>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</si>
  <si>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</si>
  <si>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</si>
  <si>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</si>
  <si>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</si>
  <si>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</si>
  <si>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</si>
  <si>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</si>
  <si>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</si>
  <si>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</si>
  <si>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</si>
  <si>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</si>
  <si>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</si>
  <si>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</si>
  <si>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</si>
  <si>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</si>
  <si>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</si>
  <si>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</si>
  <si>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</si>
  <si>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</si>
  <si>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</si>
  <si>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</si>
  <si>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</si>
  <si>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</si>
  <si>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</si>
  <si>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</si>
  <si>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</si>
  <si>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</si>
  <si>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</si>
  <si>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</si>
  <si>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</si>
  <si>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</si>
  <si>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</si>
  <si>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</si>
  <si>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</si>
  <si>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</si>
  <si>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</si>
  <si>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</si>
  <si>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</si>
  <si>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</si>
  <si>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</si>
  <si>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</si>
  <si>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</si>
  <si>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</si>
  <si>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</si>
  <si>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</si>
  <si>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</si>
  <si>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</si>
  <si>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</si>
  <si>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</si>
  <si>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</si>
  <si>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</si>
  <si>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</si>
  <si>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</si>
  <si>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</si>
  <si>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</si>
  <si>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</si>
  <si>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</si>
  <si>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</si>
  <si>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</si>
  <si>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</si>
  <si>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</si>
  <si>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</si>
  <si>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</si>
  <si>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</si>
  <si>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</si>
  <si>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</si>
  <si>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</si>
  <si>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</si>
  <si>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</si>
  <si>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</si>
  <si>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</si>
  <si>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</si>
  <si>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</si>
  <si>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</si>
  <si>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</si>
  <si>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</si>
  <si>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</si>
  <si>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</si>
  <si>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</si>
  <si>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</si>
  <si>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</si>
  <si>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</si>
  <si>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</si>
  <si>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</si>
  <si>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</si>
  <si>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</si>
  <si>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</si>
  <si>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</si>
  <si>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</si>
  <si>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</si>
  <si>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</si>
  <si>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</si>
  <si>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</si>
  <si>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</si>
  <si>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</si>
  <si>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</si>
  <si>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</si>
  <si>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</si>
  <si>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</si>
  <si>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</si>
  <si>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</si>
  <si>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</si>
  <si>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</si>
  <si>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</si>
  <si>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</si>
  <si>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</si>
  <si>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</si>
  <si>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</si>
  <si>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</si>
  <si>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</si>
  <si>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</si>
  <si>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</si>
  <si>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</si>
  <si>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</si>
  <si>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</si>
  <si>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</si>
  <si>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</si>
  <si>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</si>
  <si>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</si>
  <si>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</si>
  <si>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</si>
  <si>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</si>
  <si>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</si>
  <si>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</si>
  <si>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</si>
  <si>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</si>
  <si>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</si>
  <si>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</si>
  <si>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</si>
  <si>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</si>
  <si>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</si>
  <si>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</si>
  <si>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</si>
  <si>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</si>
  <si>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</si>
  <si>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</si>
  <si>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</si>
  <si>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</si>
  <si>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</si>
  <si>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</si>
  <si>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</si>
  <si>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</si>
  <si>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</si>
  <si>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</si>
  <si>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</si>
  <si>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</si>
  <si>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</si>
  <si>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</si>
  <si>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</si>
  <si>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</si>
  <si>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</si>
  <si>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</si>
  <si>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</si>
  <si>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</si>
  <si>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</si>
  <si>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</si>
  <si>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</si>
  <si>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</si>
  <si>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</si>
  <si>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</si>
  <si>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</si>
  <si>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</si>
  <si>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</si>
  <si>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</si>
  <si>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</si>
  <si>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</si>
  <si>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</si>
  <si>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</si>
  <si>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</si>
  <si>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</si>
  <si>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</si>
  <si>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</si>
  <si>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</si>
  <si>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</si>
  <si>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</si>
  <si>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</si>
  <si>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</si>
  <si>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</si>
  <si>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</si>
  <si>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</si>
  <si>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</si>
  <si>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</si>
  <si>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</si>
  <si>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</si>
  <si>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</si>
  <si>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</si>
  <si>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</si>
  <si>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</si>
  <si>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</si>
  <si>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</si>
  <si>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</si>
  <si>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</si>
  <si>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</si>
  <si>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</si>
  <si>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</si>
  <si>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</si>
  <si>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</si>
  <si>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</si>
  <si>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</si>
  <si>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</si>
  <si>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</si>
  <si>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</si>
  <si>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</si>
  <si>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</si>
  <si>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</si>
  <si>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</si>
  <si>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</si>
  <si>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</si>
  <si>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</si>
  <si>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</si>
  <si>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</si>
  <si>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</si>
  <si>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</si>
  <si>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</si>
  <si>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</si>
  <si>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</si>
  <si>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</si>
  <si>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</si>
  <si>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</si>
  <si>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</si>
  <si>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</si>
  <si>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</si>
  <si>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</si>
  <si>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</si>
  <si>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</si>
  <si>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</si>
  <si>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</si>
  <si>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</si>
  <si>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</si>
  <si>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</si>
  <si>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</si>
  <si>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</si>
  <si>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</si>
  <si>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</si>
  <si>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</si>
  <si>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</si>
  <si>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</si>
  <si>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</si>
  <si>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</si>
  <si>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</si>
  <si>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Upper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</si>
  <si>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</si>
  <si>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</si>
  <si>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</si>
  <si>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</si>
  <si>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</si>
  <si>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</si>
  <si>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</si>
  <si>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</si>
  <si>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</si>
  <si>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</si>
  <si>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</si>
  <si>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</si>
  <si>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</si>
  <si>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</si>
  <si>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</si>
  <si>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</si>
  <si>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</si>
  <si>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</si>
  <si>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</si>
  <si>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10000 to 14999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</si>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</sst>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vertical="center"/>
    </xf>
    <xf numFmtId="165" fontId="0" fillId="0" borderId="0" xfId="0" applyNumberForma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150-A843-A3FA-2230F3CDBF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150-A843-A3FA-2230F3CDBF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150-A843-A3FA-2230F3CDB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939791"/>
        <c:axId val="304941439"/>
      </c:lineChart>
      <c:catAx>
        <c:axId val="3049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941439"/>
        <c:crosses val="autoZero"/>
        <c:auto val="1"/>
        <c:lblAlgn val="ctr"/>
        <c:lblOffset val="100"/>
        <c:noMultiLvlLbl val="0"/>
      </c:catAx>
      <c:valAx>
        <c:axId val="3049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93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F-AE4C-BEE7-053B0A7F26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F-AE4C-BEE7-053B0A7F26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F-AE4C-BEE7-053B0A7F2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15391"/>
        <c:axId val="396792383"/>
      </c:lineChart>
      <c:catAx>
        <c:axId val="3221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792383"/>
        <c:crosses val="autoZero"/>
        <c:auto val="1"/>
        <c:lblAlgn val="ctr"/>
        <c:lblOffset val="100"/>
        <c:noMultiLvlLbl val="0"/>
      </c:catAx>
      <c:valAx>
        <c:axId val="396792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9-5E4B-94FC-C5BB653CB1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F9-5E4B-94FC-C5BB653CB1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F9-5E4B-94FC-C5BB653CB1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F9-5E4B-94FC-C5BB653CB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7657535"/>
        <c:axId val="592701759"/>
      </c:barChart>
      <c:catAx>
        <c:axId val="71765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701759"/>
        <c:crosses val="autoZero"/>
        <c:auto val="1"/>
        <c:lblAlgn val="ctr"/>
        <c:lblOffset val="100"/>
        <c:noMultiLvlLbl val="0"/>
      </c:catAx>
      <c:valAx>
        <c:axId val="59270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5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hade val="65000"/>
                  <a:lumMod val="110000"/>
                  <a:satMod val="105000"/>
                  <a:tint val="67000"/>
                </a:schemeClr>
              </a:gs>
              <a:gs pos="50000">
                <a:schemeClr val="accent1">
                  <a:shade val="65000"/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shade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65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65000"/>
                  <a:lumMod val="110000"/>
                  <a:satMod val="105000"/>
                  <a:tint val="67000"/>
                </a:schemeClr>
              </a:gs>
              <a:gs pos="50000">
                <a:schemeClr val="accent1">
                  <a:tint val="65000"/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tint val="65000"/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tint val="65000"/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shade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shade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65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4-754D-9A02-1556B05966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C94-754D-9A02-1556B05966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tint val="65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tint val="65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tint val="65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94-754D-9A02-1556B05966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40108831"/>
        <c:axId val="740110511"/>
      </c:barChart>
      <c:catAx>
        <c:axId val="74010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10511"/>
        <c:crosses val="autoZero"/>
        <c:auto val="1"/>
        <c:lblAlgn val="ctr"/>
        <c:lblOffset val="100"/>
        <c:noMultiLvlLbl val="0"/>
      </c:catAx>
      <c:valAx>
        <c:axId val="7401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0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20</xdr:row>
      <xdr:rowOff>38100</xdr:rowOff>
    </xdr:from>
    <xdr:to>
      <xdr:col>8</xdr:col>
      <xdr:colOff>660400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3D855-735F-8F8B-5460-0F79C8DDB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184150</xdr:colOff>
      <xdr:row>14</xdr:row>
      <xdr:rowOff>25400</xdr:rowOff>
    </xdr:from>
    <xdr:to>
      <xdr:col>6</xdr:col>
      <xdr:colOff>317500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124A0-C2E3-21A4-7A47-BB28659DA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14</xdr:row>
      <xdr:rowOff>76200</xdr:rowOff>
    </xdr:from>
    <xdr:to>
      <xdr:col>6</xdr:col>
      <xdr:colOff>101600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A6E5F-44B9-C4AB-ACBF-9F20244DB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177800</xdr:rowOff>
    </xdr:from>
    <xdr:to>
      <xdr:col>14</xdr:col>
      <xdr:colOff>419100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B2609-B3B9-4082-6EC8-004C80F97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, Brittany Alexandra" refreshedDate="44690.487856712964" createdVersion="7" refreshedVersion="7" minRefreshableVersion="3" recordCount="4114" xr:uid="{51DD47B8-5E69-604A-A274-92ED9E3B3A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, Brittany Alexandra" refreshedDate="44692.887617708337" createdVersion="7" refreshedVersion="7" minRefreshableVersion="3" recordCount="4115" xr:uid="{9A580998-AEB8-3D47-8E7D-A848D1C1B962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  <fieldGroup base="20">
        <rangePr startNum="2009" endNum="2017"/>
        <groupItems count="10">
          <s v="(blank)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AE4A1-6353-0B48-A96A-AD7496C3FF7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2910E-ED36-ED44-B0A4-81780DB797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059A6-BA7F-2C47-8739-F4CDB8A7FA3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S1" zoomScale="130" zoomScaleNormal="130" workbookViewId="0">
      <pane ySplit="521" topLeftCell="A522" activePane="bottomLeft" state="frozen"/>
      <selection pane="bottomLeft" activeCell="U523" sqref="U52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11" customWidth="1"/>
    <col min="16" max="16" width="19.1640625" customWidth="1"/>
    <col min="17" max="17" width="41.1640625" customWidth="1"/>
    <col min="18" max="18" width="12.5" customWidth="1"/>
    <col min="19" max="19" width="22" style="17" customWidth="1"/>
    <col min="20" max="20" width="22.5" style="17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  <c r="U1" s="2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ROUND(E3/L3,2)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ROUND(E67/L67,2)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t="e">
        <f t="shared" si="6"/>
        <v>#DIV/0!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t="e">
        <f t="shared" si="6"/>
        <v>#DIV/0!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t="e">
        <f t="shared" ref="P131:P194" si="11">ROUND(E131/L131,2)</f>
        <v>#DIV/0!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t="e">
        <f t="shared" si="11"/>
        <v>#DIV/0!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t="e">
        <f t="shared" si="11"/>
        <v>#DIV/0!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t="e">
        <f t="shared" si="11"/>
        <v>#DIV/0!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t="e">
        <f t="shared" si="11"/>
        <v>#DIV/0!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t="e">
        <f t="shared" si="11"/>
        <v>#DIV/0!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t="e">
        <f t="shared" si="11"/>
        <v>#DIV/0!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t="e">
        <f t="shared" si="11"/>
        <v>#DIV/0!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t="e">
        <f t="shared" si="11"/>
        <v>#DIV/0!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t="e">
        <f t="shared" si="11"/>
        <v>#DIV/0!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t="e">
        <f t="shared" si="11"/>
        <v>#DIV/0!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t="e">
        <f t="shared" si="11"/>
        <v>#DIV/0!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t="e">
        <f t="shared" si="11"/>
        <v>#DIV/0!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t="e">
        <f t="shared" si="11"/>
        <v>#DIV/0!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t="e">
        <f t="shared" si="11"/>
        <v>#DIV/0!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t="e">
        <f t="shared" si="11"/>
        <v>#DIV/0!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t="e">
        <f t="shared" si="11"/>
        <v>#DIV/0!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t="e">
        <f t="shared" si="11"/>
        <v>#DIV/0!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t="e">
        <f t="shared" si="11"/>
        <v>#DIV/0!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t="e">
        <f t="shared" si="11"/>
        <v>#DIV/0!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t="e">
        <f t="shared" si="11"/>
        <v>#DIV/0!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t="e">
        <f t="shared" si="11"/>
        <v>#DIV/0!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t="e">
        <f t="shared" ref="P195:P258" si="16">ROUND(E195/L195,2)</f>
        <v>#DIV/0!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t="e">
        <f t="shared" si="16"/>
        <v>#DIV/0!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t="e">
        <f t="shared" si="16"/>
        <v>#DIV/0!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t="e">
        <f t="shared" si="16"/>
        <v>#DIV/0!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t="e">
        <f t="shared" si="16"/>
        <v>#DIV/0!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t="e">
        <f t="shared" si="16"/>
        <v>#DIV/0!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t="e">
        <f t="shared" si="16"/>
        <v>#DIV/0!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t="e">
        <f t="shared" si="16"/>
        <v>#DIV/0!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t="e">
        <f t="shared" si="16"/>
        <v>#DIV/0!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t="e">
        <f t="shared" si="16"/>
        <v>#DIV/0!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t="e">
        <f t="shared" si="16"/>
        <v>#DIV/0!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t="e">
        <f t="shared" si="16"/>
        <v>#DIV/0!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t="e">
        <f t="shared" si="16"/>
        <v>#DIV/0!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t="e">
        <f t="shared" si="16"/>
        <v>#DIV/0!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t="e">
        <f t="shared" si="16"/>
        <v>#DIV/0!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t="e">
        <f t="shared" si="16"/>
        <v>#DIV/0!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t="e">
        <f t="shared" si="16"/>
        <v>#DIV/0!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t="e">
        <f t="shared" si="16"/>
        <v>#DIV/0!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t="e">
        <f t="shared" si="16"/>
        <v>#DIV/0!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ROUND(E259/L259,2)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ROUND(E323/L323,2)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ROUND(E387/L387,2)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t="e">
        <f t="shared" si="31"/>
        <v>#DIV/0!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t="e">
        <f t="shared" si="31"/>
        <v>#DIV/0!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t="e">
        <f t="shared" si="31"/>
        <v>#DIV/0!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t="e">
        <f t="shared" si="31"/>
        <v>#DIV/0!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t="e">
        <f t="shared" si="31"/>
        <v>#DIV/0!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t="e">
        <f t="shared" si="31"/>
        <v>#DIV/0!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t="e">
        <f t="shared" si="31"/>
        <v>#DIV/0!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ROUND(E451/L451,2)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t="e">
        <f t="shared" si="36"/>
        <v>#DIV/0!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t="e">
        <f t="shared" si="36"/>
        <v>#DIV/0!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t="e">
        <f t="shared" si="36"/>
        <v>#DIV/0!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t="e">
        <f t="shared" si="36"/>
        <v>#DIV/0!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t="e">
        <f t="shared" si="36"/>
        <v>#DIV/0!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t="e">
        <f t="shared" si="36"/>
        <v>#DIV/0!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t="e">
        <f t="shared" si="36"/>
        <v>#DIV/0!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t="e">
        <f t="shared" si="36"/>
        <v>#DIV/0!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t="e">
        <f t="shared" si="36"/>
        <v>#DIV/0!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t="e">
        <f t="shared" si="36"/>
        <v>#DIV/0!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t="e">
        <f t="shared" si="36"/>
        <v>#DIV/0!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t="e">
        <f t="shared" si="36"/>
        <v>#DIV/0!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t="e">
        <f t="shared" si="36"/>
        <v>#DIV/0!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t="e">
        <f t="shared" si="36"/>
        <v>#DIV/0!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t="e">
        <f t="shared" si="36"/>
        <v>#DIV/0!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t="e">
        <f t="shared" si="36"/>
        <v>#DIV/0!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t="e">
        <f t="shared" si="36"/>
        <v>#DIV/0!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t="e">
        <f t="shared" si="36"/>
        <v>#DIV/0!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ROUND(E515/L515,2)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t="e">
        <f t="shared" si="41"/>
        <v>#DIV/0!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t="e">
        <f t="shared" si="41"/>
        <v>#DIV/0!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t="e">
        <f t="shared" si="41"/>
        <v>#DIV/0!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t="e">
        <f t="shared" si="41"/>
        <v>#DIV/0!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t="e">
        <f t="shared" si="41"/>
        <v>#DIV/0!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t="e">
        <f t="shared" si="41"/>
        <v>#DIV/0!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t="e">
        <f t="shared" si="41"/>
        <v>#DIV/0!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t="e">
        <f t="shared" si="41"/>
        <v>#DIV/0!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t="e">
        <f t="shared" si="41"/>
        <v>#DIV/0!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t="e">
        <f t="shared" si="41"/>
        <v>#DIV/0!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ROUND(E579/L579,2)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t="e">
        <f t="shared" si="46"/>
        <v>#DIV/0!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t="e">
        <f t="shared" si="46"/>
        <v>#DIV/0!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t="e">
        <f t="shared" si="46"/>
        <v>#DIV/0!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t="e">
        <f t="shared" si="46"/>
        <v>#DIV/0!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t="e">
        <f t="shared" si="46"/>
        <v>#DIV/0!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t="e">
        <f t="shared" si="46"/>
        <v>#DIV/0!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t="e">
        <f t="shared" si="46"/>
        <v>#DIV/0!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t="e">
        <f t="shared" si="46"/>
        <v>#DIV/0!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t="e">
        <f t="shared" si="46"/>
        <v>#DIV/0!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t="e">
        <f t="shared" si="46"/>
        <v>#DIV/0!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t="e">
        <f t="shared" si="46"/>
        <v>#DIV/0!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t="e">
        <f t="shared" si="46"/>
        <v>#DIV/0!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t="e">
        <f t="shared" si="46"/>
        <v>#DIV/0!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t="e">
        <f t="shared" si="46"/>
        <v>#DIV/0!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t="e">
        <f t="shared" si="46"/>
        <v>#DIV/0!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t="e">
        <f t="shared" si="46"/>
        <v>#DIV/0!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t="e">
        <f t="shared" si="46"/>
        <v>#DIV/0!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t="e">
        <f t="shared" si="46"/>
        <v>#DIV/0!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t="e">
        <f t="shared" si="46"/>
        <v>#DIV/0!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ROUND(E643/L643,2)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t="e">
        <f t="shared" si="51"/>
        <v>#DIV/0!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ROUND(E707/L707,2)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t="e">
        <f t="shared" si="56"/>
        <v>#DIV/0!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t="e">
        <f t="shared" si="56"/>
        <v>#DIV/0!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t="e">
        <f t="shared" si="56"/>
        <v>#DIV/0!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t="e">
        <f t="shared" si="56"/>
        <v>#DIV/0!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t="e">
        <f t="shared" si="56"/>
        <v>#DIV/0!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t="e">
        <f t="shared" si="56"/>
        <v>#DIV/0!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t="e">
        <f t="shared" si="56"/>
        <v>#DIV/0!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ROUND(E771/L771,2)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t="e">
        <f t="shared" si="61"/>
        <v>#DIV/0!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ROUND(E835/L835,2)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t="e">
        <f t="shared" si="66"/>
        <v>#DIV/0!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t="e">
        <f t="shared" si="66"/>
        <v>#DIV/0!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t="e">
        <f t="shared" ref="P899:P962" si="71">ROUND(E899/L899,2)</f>
        <v>#DIV/0!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t="e">
        <f t="shared" si="71"/>
        <v>#DIV/0!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t="e">
        <f t="shared" si="71"/>
        <v>#DIV/0!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t="e">
        <f t="shared" si="71"/>
        <v>#DIV/0!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t="e">
        <f t="shared" si="71"/>
        <v>#DIV/0!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t="e">
        <f t="shared" si="71"/>
        <v>#DIV/0!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t="e">
        <f t="shared" si="71"/>
        <v>#DIV/0!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t="e">
        <f t="shared" si="71"/>
        <v>#DIV/0!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t="e">
        <f t="shared" si="71"/>
        <v>#DIV/0!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t="e">
        <f t="shared" si="71"/>
        <v>#DIV/0!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t="e">
        <f t="shared" si="71"/>
        <v>#DIV/0!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t="e">
        <f t="shared" si="71"/>
        <v>#DIV/0!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t="e">
        <f t="shared" si="71"/>
        <v>#DIV/0!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t="e">
        <f t="shared" si="71"/>
        <v>#DIV/0!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ROUND(E963/L963,2)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t="e">
        <f t="shared" si="76"/>
        <v>#DIV/0!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ROUND(E1027/L1027,2)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t="e">
        <f t="shared" si="81"/>
        <v>#DIV/0!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t="e">
        <f t="shared" si="81"/>
        <v>#DIV/0!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t="e">
        <f t="shared" si="81"/>
        <v>#DIV/0!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t="e">
        <f t="shared" si="81"/>
        <v>#DIV/0!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t="e">
        <f t="shared" si="81"/>
        <v>#DIV/0!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t="e">
        <f t="shared" si="81"/>
        <v>#DIV/0!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t="e">
        <f t="shared" si="81"/>
        <v>#DIV/0!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t="e">
        <f t="shared" si="81"/>
        <v>#DIV/0!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t="e">
        <f t="shared" si="81"/>
        <v>#DIV/0!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t="e">
        <f t="shared" si="81"/>
        <v>#DIV/0!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t="e">
        <f t="shared" si="81"/>
        <v>#DIV/0!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t="e">
        <f t="shared" si="81"/>
        <v>#DIV/0!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t="e">
        <f t="shared" si="81"/>
        <v>#DIV/0!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t="e">
        <f t="shared" si="81"/>
        <v>#DIV/0!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t="e">
        <f t="shared" si="81"/>
        <v>#DIV/0!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t="e">
        <f t="shared" si="81"/>
        <v>#DIV/0!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t="e">
        <f t="shared" si="81"/>
        <v>#DIV/0!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ROUND(E1091/L1091,2)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t="e">
        <f t="shared" si="86"/>
        <v>#DIV/0!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t="e">
        <f t="shared" si="86"/>
        <v>#DIV/0!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t="e">
        <f t="shared" si="86"/>
        <v>#DIV/0!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t="e">
        <f t="shared" si="86"/>
        <v>#DIV/0!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t="e">
        <f t="shared" si="86"/>
        <v>#DIV/0!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t="e">
        <f t="shared" si="86"/>
        <v>#DIV/0!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t="e">
        <f t="shared" si="86"/>
        <v>#DIV/0!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t="e">
        <f t="shared" si="86"/>
        <v>#DIV/0!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t="e">
        <f t="shared" si="86"/>
        <v>#DIV/0!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t="e">
        <f t="shared" si="86"/>
        <v>#DIV/0!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t="e">
        <f t="shared" si="86"/>
        <v>#DIV/0!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ROUND(E1155/L1155,2)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t="e">
        <f t="shared" si="91"/>
        <v>#DIV/0!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t="e">
        <f t="shared" si="91"/>
        <v>#DIV/0!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t="e">
        <f t="shared" si="91"/>
        <v>#DIV/0!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t="e">
        <f t="shared" si="91"/>
        <v>#DIV/0!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t="e">
        <f t="shared" si="91"/>
        <v>#DIV/0!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t="e">
        <f t="shared" si="91"/>
        <v>#DIV/0!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t="e">
        <f t="shared" si="91"/>
        <v>#DIV/0!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ROUND(E1219/L1219,2)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t="e">
        <f t="shared" si="96"/>
        <v>#DIV/0!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t="e">
        <f t="shared" si="96"/>
        <v>#DIV/0!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t="e">
        <f t="shared" si="96"/>
        <v>#DIV/0!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t="e">
        <f t="shared" si="96"/>
        <v>#DIV/0!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t="e">
        <f t="shared" si="96"/>
        <v>#DIV/0!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t="e">
        <f t="shared" si="96"/>
        <v>#DIV/0!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t="e">
        <f t="shared" si="96"/>
        <v>#DIV/0!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ROUND(E1283/L1283,2)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t="e">
        <f t="shared" si="101"/>
        <v>#DIV/0!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t="e">
        <f t="shared" si="101"/>
        <v>#DIV/0!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t="e">
        <f t="shared" si="101"/>
        <v>#DIV/0!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ROUND(E1347/L1347,2)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t="e">
        <f t="shared" ref="P1411:P1474" si="111">ROUND(E1411/L1411,2)</f>
        <v>#DIV/0!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t="e">
        <f t="shared" si="111"/>
        <v>#DIV/0!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t="e">
        <f t="shared" si="111"/>
        <v>#DIV/0!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t="e">
        <f t="shared" si="111"/>
        <v>#DIV/0!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t="e">
        <f t="shared" si="111"/>
        <v>#DIV/0!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t="e">
        <f t="shared" si="111"/>
        <v>#DIV/0!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t="e">
        <f t="shared" si="111"/>
        <v>#DIV/0!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t="e">
        <f t="shared" si="111"/>
        <v>#DIV/0!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t="e">
        <f t="shared" si="111"/>
        <v>#DIV/0!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t="e">
        <f t="shared" si="111"/>
        <v>#DIV/0!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t="e">
        <f t="shared" si="111"/>
        <v>#DIV/0!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t="e">
        <f t="shared" si="111"/>
        <v>#DIV/0!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t="e">
        <f t="shared" si="111"/>
        <v>#DIV/0!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t="e">
        <f t="shared" si="111"/>
        <v>#DIV/0!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t="e">
        <f t="shared" si="111"/>
        <v>#DIV/0!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t="e">
        <f t="shared" si="111"/>
        <v>#DIV/0!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t="e">
        <f t="shared" si="111"/>
        <v>#DIV/0!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t="e">
        <f t="shared" si="111"/>
        <v>#DIV/0!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t="e">
        <f t="shared" si="111"/>
        <v>#DIV/0!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ROUND(E1475/L1475,2)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t="e">
        <f t="shared" si="116"/>
        <v>#DIV/0!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t="e">
        <f t="shared" si="116"/>
        <v>#DIV/0!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t="e">
        <f t="shared" si="116"/>
        <v>#DIV/0!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t="e">
        <f t="shared" si="116"/>
        <v>#DIV/0!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t="e">
        <f t="shared" si="116"/>
        <v>#DIV/0!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t="e">
        <f t="shared" si="116"/>
        <v>#DIV/0!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ROUND(E1539/L1539,2)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t="e">
        <f t="shared" si="121"/>
        <v>#DIV/0!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t="e">
        <f t="shared" si="121"/>
        <v>#DIV/0!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t="e">
        <f t="shared" si="121"/>
        <v>#DIV/0!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t="e">
        <f t="shared" si="121"/>
        <v>#DIV/0!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t="e">
        <f t="shared" si="121"/>
        <v>#DIV/0!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t="e">
        <f t="shared" si="121"/>
        <v>#DIV/0!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t="e">
        <f t="shared" si="121"/>
        <v>#DIV/0!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t="e">
        <f t="shared" si="121"/>
        <v>#DIV/0!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t="e">
        <f t="shared" si="121"/>
        <v>#DIV/0!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t="e">
        <f t="shared" si="121"/>
        <v>#DIV/0!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t="e">
        <f t="shared" si="121"/>
        <v>#DIV/0!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t="e">
        <f t="shared" si="121"/>
        <v>#DIV/0!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t="e">
        <f t="shared" si="121"/>
        <v>#DIV/0!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t="e">
        <f t="shared" si="121"/>
        <v>#DIV/0!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t="e">
        <f t="shared" si="121"/>
        <v>#DIV/0!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t="e">
        <f t="shared" si="121"/>
        <v>#DIV/0!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ROUND(E1603/L1603,2)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ROUND(E1667/L1667,2)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t="e">
        <f t="shared" si="131"/>
        <v>#DIV/0!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t="e">
        <f t="shared" si="131"/>
        <v>#DIV/0!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t="e">
        <f t="shared" si="131"/>
        <v>#DIV/0!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t="e">
        <f t="shared" si="131"/>
        <v>#DIV/0!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t="e">
        <f t="shared" si="131"/>
        <v>#DIV/0!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t="e">
        <f t="shared" si="131"/>
        <v>#DIV/0!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t="e">
        <f t="shared" si="131"/>
        <v>#DIV/0!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t="e">
        <f t="shared" si="131"/>
        <v>#DIV/0!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t="e">
        <f t="shared" ref="P1731:P1794" si="136">ROUND(E1731/L1731,2)</f>
        <v>#DIV/0!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t="e">
        <f t="shared" si="136"/>
        <v>#DIV/0!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t="e">
        <f t="shared" si="136"/>
        <v>#DIV/0!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t="e">
        <f t="shared" si="136"/>
        <v>#DIV/0!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t="e">
        <f t="shared" si="136"/>
        <v>#DIV/0!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t="e">
        <f t="shared" si="136"/>
        <v>#DIV/0!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t="e">
        <f t="shared" si="136"/>
        <v>#DIV/0!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ROUND(E1795/L1795,2)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t="e">
        <f t="shared" si="141"/>
        <v>#DIV/0!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t="e">
        <f t="shared" si="141"/>
        <v>#DIV/0!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t="e">
        <f t="shared" si="141"/>
        <v>#DIV/0!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ROUND(E1859/L1859,2)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t="e">
        <f t="shared" si="146"/>
        <v>#DIV/0!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t="e">
        <f t="shared" si="146"/>
        <v>#DIV/0!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t="e">
        <f t="shared" si="146"/>
        <v>#DIV/0!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t="e">
        <f t="shared" si="146"/>
        <v>#DIV/0!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t="e">
        <f t="shared" si="146"/>
        <v>#DIV/0!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ROUND(E1923/L1923,2)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t="e">
        <f t="shared" si="151"/>
        <v>#DIV/0!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ROUND(E1987/L1987,2)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t="e">
        <f t="shared" si="156"/>
        <v>#DIV/0!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t="e">
        <f t="shared" si="156"/>
        <v>#DIV/0!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t="e">
        <f t="shared" si="156"/>
        <v>#DIV/0!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t="e">
        <f t="shared" si="156"/>
        <v>#DIV/0!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ROUND(E2051/L2051,2)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ROUND(E2115/L2115,2)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t="e">
        <f t="shared" si="166"/>
        <v>#DIV/0!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t="e">
        <f t="shared" si="166"/>
        <v>#DIV/0!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ROUND(E2179/L2179,2)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ROUND(E2243/L2243,2)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ROUND(E2307/L2307,2)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t="e">
        <f t="shared" si="181"/>
        <v>#DIV/0!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t="e">
        <f t="shared" si="181"/>
        <v>#DIV/0!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t="e">
        <f t="shared" si="181"/>
        <v>#DIV/0!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t="e">
        <f t="shared" si="181"/>
        <v>#DIV/0!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t="e">
        <f t="shared" si="181"/>
        <v>#DIV/0!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t="e">
        <f t="shared" si="181"/>
        <v>#DIV/0!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t="e">
        <f t="shared" si="181"/>
        <v>#DIV/0!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t="e">
        <f t="shared" si="181"/>
        <v>#DIV/0!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t="e">
        <f t="shared" si="181"/>
        <v>#DIV/0!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t="e">
        <f t="shared" si="181"/>
        <v>#DIV/0!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t="e">
        <f t="shared" si="181"/>
        <v>#DIV/0!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t="e">
        <f t="shared" si="181"/>
        <v>#DIV/0!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t="e">
        <f t="shared" si="181"/>
        <v>#DIV/0!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t="e">
        <f t="shared" si="181"/>
        <v>#DIV/0!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t="e">
        <f t="shared" ref="P2371:P2434" si="186">ROUND(E2371/L2371,2)</f>
        <v>#DIV/0!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t="e">
        <f t="shared" si="186"/>
        <v>#DIV/0!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t="e">
        <f t="shared" si="186"/>
        <v>#DIV/0!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t="e">
        <f t="shared" si="186"/>
        <v>#DIV/0!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t="e">
        <f t="shared" si="186"/>
        <v>#DIV/0!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t="e">
        <f t="shared" si="186"/>
        <v>#DIV/0!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t="e">
        <f t="shared" si="186"/>
        <v>#DIV/0!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t="e">
        <f t="shared" si="186"/>
        <v>#DIV/0!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t="e">
        <f t="shared" si="186"/>
        <v>#DIV/0!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t="e">
        <f t="shared" si="186"/>
        <v>#DIV/0!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t="e">
        <f t="shared" si="186"/>
        <v>#DIV/0!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t="e">
        <f t="shared" si="186"/>
        <v>#DIV/0!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t="e">
        <f t="shared" si="186"/>
        <v>#DIV/0!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t="e">
        <f t="shared" si="186"/>
        <v>#DIV/0!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t="e">
        <f t="shared" si="186"/>
        <v>#DIV/0!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t="e">
        <f t="shared" si="186"/>
        <v>#DIV/0!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t="e">
        <f t="shared" si="186"/>
        <v>#DIV/0!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t="e">
        <f t="shared" si="186"/>
        <v>#DIV/0!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t="e">
        <f t="shared" si="186"/>
        <v>#DIV/0!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t="e">
        <f t="shared" si="186"/>
        <v>#DIV/0!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t="e">
        <f t="shared" ref="P2435:P2498" si="191">ROUND(E2435/L2435,2)</f>
        <v>#DIV/0!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t="e">
        <f t="shared" si="191"/>
        <v>#DIV/0!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t="e">
        <f t="shared" si="191"/>
        <v>#DIV/0!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ROUND(E2499/L2499,2)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t="e">
        <f t="shared" si="196"/>
        <v>#DIV/0!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t="e">
        <f t="shared" si="196"/>
        <v>#DIV/0!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t="e">
        <f t="shared" si="196"/>
        <v>#DIV/0!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t="e">
        <f t="shared" si="196"/>
        <v>#DIV/0!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t="e">
        <f t="shared" si="196"/>
        <v>#DIV/0!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t="e">
        <f t="shared" si="196"/>
        <v>#DIV/0!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t="e">
        <f t="shared" si="196"/>
        <v>#DIV/0!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t="e">
        <f t="shared" si="196"/>
        <v>#DIV/0!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t="e">
        <f t="shared" si="196"/>
        <v>#DIV/0!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t="e">
        <f t="shared" si="196"/>
        <v>#DIV/0!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t="e">
        <f t="shared" si="196"/>
        <v>#DIV/0!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t="e">
        <f t="shared" ref="P2563:P2626" si="201">ROUND(E2563/L2563,2)</f>
        <v>#DIV/0!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t="e">
        <f t="shared" si="201"/>
        <v>#DIV/0!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t="e">
        <f t="shared" si="201"/>
        <v>#DIV/0!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t="e">
        <f t="shared" si="201"/>
        <v>#DIV/0!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t="e">
        <f t="shared" si="201"/>
        <v>#DIV/0!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t="e">
        <f t="shared" si="201"/>
        <v>#DIV/0!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t="e">
        <f t="shared" si="201"/>
        <v>#DIV/0!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t="e">
        <f t="shared" si="201"/>
        <v>#DIV/0!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t="e">
        <f t="shared" si="201"/>
        <v>#DIV/0!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t="e">
        <f t="shared" si="201"/>
        <v>#DIV/0!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t="e">
        <f t="shared" si="201"/>
        <v>#DIV/0!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t="e">
        <f t="shared" si="201"/>
        <v>#DIV/0!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t="e">
        <f t="shared" si="201"/>
        <v>#DIV/0!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t="e">
        <f t="shared" si="201"/>
        <v>#DIV/0!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ROUND(E2627/L2627,2)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t="e">
        <f t="shared" si="206"/>
        <v>#DIV/0!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t="e">
        <f t="shared" si="206"/>
        <v>#DIV/0!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t="e">
        <f t="shared" si="206"/>
        <v>#DIV/0!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ROUND(E2691/L2691,2)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t="e">
        <f t="shared" si="211"/>
        <v>#DIV/0!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t="e">
        <f t="shared" si="211"/>
        <v>#DIV/0!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t="e">
        <f t="shared" si="211"/>
        <v>#DIV/0!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t="e">
        <f t="shared" si="211"/>
        <v>#DIV/0!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ROUND(E2755/L2755,2)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t="e">
        <f t="shared" si="216"/>
        <v>#DIV/0!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t="e">
        <f t="shared" si="216"/>
        <v>#DIV/0!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t="e">
        <f t="shared" si="216"/>
        <v>#DIV/0!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t="e">
        <f t="shared" si="216"/>
        <v>#DIV/0!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t="e">
        <f t="shared" si="216"/>
        <v>#DIV/0!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t="e">
        <f t="shared" si="216"/>
        <v>#DIV/0!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ROUND(E2819/L2819,2)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t="e">
        <f t="shared" si="221"/>
        <v>#DIV/0!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t="e">
        <f t="shared" si="221"/>
        <v>#DIV/0!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t="e">
        <f t="shared" si="221"/>
        <v>#DIV/0!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t="e">
        <f t="shared" si="221"/>
        <v>#DIV/0!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t="e">
        <f t="shared" si="221"/>
        <v>#DIV/0!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t="e">
        <f t="shared" si="221"/>
        <v>#DIV/0!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t="e">
        <f t="shared" si="221"/>
        <v>#DIV/0!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t="e">
        <f t="shared" si="221"/>
        <v>#DIV/0!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t="e">
        <f t="shared" si="221"/>
        <v>#DIV/0!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t="e">
        <f t="shared" si="221"/>
        <v>#DIV/0!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t="e">
        <f t="shared" ref="P2883:P2946" si="226">ROUND(E2883/L2883,2)</f>
        <v>#DIV/0!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t="e">
        <f t="shared" si="226"/>
        <v>#DIV/0!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t="e">
        <f t="shared" si="226"/>
        <v>#DIV/0!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t="e">
        <f t="shared" si="226"/>
        <v>#DIV/0!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t="e">
        <f t="shared" si="226"/>
        <v>#DIV/0!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t="e">
        <f t="shared" ref="P2947:P3010" si="231">ROUND(E2947/L2947,2)</f>
        <v>#DIV/0!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t="e">
        <f t="shared" si="231"/>
        <v>#DIV/0!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t="e">
        <f t="shared" si="231"/>
        <v>#DIV/0!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t="e">
        <f t="shared" si="231"/>
        <v>#DIV/0!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t="e">
        <f t="shared" si="231"/>
        <v>#DIV/0!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t="e">
        <f t="shared" si="231"/>
        <v>#DIV/0!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ROUND(E3011/L3011,2)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t="e">
        <f t="shared" si="236"/>
        <v>#DIV/0!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t="e">
        <f t="shared" si="236"/>
        <v>#DIV/0!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t="e">
        <f t="shared" si="236"/>
        <v>#DIV/0!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t="e">
        <f t="shared" si="236"/>
        <v>#DIV/0!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ROUND(E3075/L3075,2)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t="e">
        <f t="shared" si="241"/>
        <v>#DIV/0!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t="e">
        <f t="shared" si="241"/>
        <v>#DIV/0!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t="e">
        <f t="shared" si="241"/>
        <v>#DIV/0!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t="e">
        <f t="shared" si="241"/>
        <v>#DIV/0!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ROUND(E3139/L3139,2)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t="e">
        <f t="shared" si="246"/>
        <v>#DIV/0!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t="e">
        <f t="shared" si="246"/>
        <v>#DIV/0!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t="e">
        <f t="shared" si="246"/>
        <v>#DIV/0!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t="e">
        <f t="shared" si="246"/>
        <v>#DIV/0!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t="e">
        <f t="shared" si="246"/>
        <v>#DIV/0!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ROUND(E3203/L3203,2)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t="e">
        <f t="shared" si="251"/>
        <v>#DIV/0!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t="e">
        <f t="shared" si="251"/>
        <v>#DIV/0!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ROUND(E3267/L3267,2)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ROUND(E3331/L3331,2)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ROUND(E3395/L3395,2)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ROUND(E3459/L3459,2)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ROUND(E3523/L3523,2)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ROUND(E3587/L3587,2)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t="e">
        <f t="shared" si="281"/>
        <v>#DIV/0!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t="e">
        <f t="shared" si="281"/>
        <v>#DIV/0!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t="e">
        <f t="shared" si="281"/>
        <v>#DIV/0!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t="e">
        <f t="shared" si="281"/>
        <v>#DIV/0!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ROUND(E3651/L3651,2)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ROUND(E3715/L3715,2)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t="e">
        <f t="shared" si="291"/>
        <v>#DIV/0!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t="e">
        <f t="shared" si="291"/>
        <v>#DIV/0!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t="e">
        <f t="shared" si="291"/>
        <v>#DIV/0!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t="e">
        <f t="shared" si="291"/>
        <v>#DIV/0!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ROUND(E3779/L3779,2)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t="e">
        <f t="shared" si="296"/>
        <v>#DIV/0!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t="e">
        <f t="shared" si="296"/>
        <v>#DIV/0!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t="e">
        <f t="shared" si="296"/>
        <v>#DIV/0!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t="e">
        <f t="shared" si="296"/>
        <v>#DIV/0!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ROUND(E3843/L3843,2)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t="e">
        <f t="shared" si="301"/>
        <v>#DIV/0!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t="e">
        <f t="shared" si="301"/>
        <v>#DIV/0!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t="e">
        <f t="shared" si="301"/>
        <v>#DIV/0!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t="e">
        <f t="shared" si="301"/>
        <v>#DIV/0!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t="e">
        <f t="shared" si="301"/>
        <v>#DIV/0!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t="e">
        <f t="shared" si="301"/>
        <v>#DIV/0!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t="e">
        <f t="shared" si="301"/>
        <v>#DIV/0!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t="e">
        <f t="shared" si="301"/>
        <v>#DIV/0!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t="e">
        <f t="shared" si="301"/>
        <v>#DIV/0!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t="e">
        <f t="shared" si="301"/>
        <v>#DIV/0!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t="e">
        <f t="shared" si="301"/>
        <v>#DIV/0!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t="e">
        <f t="shared" si="301"/>
        <v>#DIV/0!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t="e">
        <f t="shared" si="301"/>
        <v>#DIV/0!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ROUND(E3907/L3907,2)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t="e">
        <f t="shared" si="306"/>
        <v>#DIV/0!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t="e">
        <f t="shared" si="306"/>
        <v>#DIV/0!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t="e">
        <f t="shared" si="306"/>
        <v>#DIV/0!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t="e">
        <f t="shared" si="306"/>
        <v>#DIV/0!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t="e">
        <f t="shared" si="306"/>
        <v>#DIV/0!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t="e">
        <f t="shared" si="306"/>
        <v>#DIV/0!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t="e">
        <f t="shared" si="306"/>
        <v>#DIV/0!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t="e">
        <f t="shared" si="306"/>
        <v>#DIV/0!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t="e">
        <f t="shared" si="306"/>
        <v>#DIV/0!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t="e">
        <f t="shared" si="306"/>
        <v>#DIV/0!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t="e">
        <f t="shared" si="306"/>
        <v>#DIV/0!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t="e">
        <f t="shared" si="306"/>
        <v>#DIV/0!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ROUND(E3971/L3971,2)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t="e">
        <f t="shared" si="311"/>
        <v>#DIV/0!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t="e">
        <f t="shared" si="311"/>
        <v>#DIV/0!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t="e">
        <f t="shared" si="311"/>
        <v>#DIV/0!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t="e">
        <f t="shared" si="311"/>
        <v>#DIV/0!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t="e">
        <f t="shared" si="311"/>
        <v>#DIV/0!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t="e">
        <f t="shared" si="311"/>
        <v>#DIV/0!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t="e">
        <f t="shared" si="311"/>
        <v>#DIV/0!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t="e">
        <f t="shared" si="311"/>
        <v>#DIV/0!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t="e">
        <f t="shared" si="311"/>
        <v>#DIV/0!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ROUND(E4035/L4035,2)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t="e">
        <f t="shared" si="316"/>
        <v>#DIV/0!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t="e">
        <f t="shared" si="316"/>
        <v>#DIV/0!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t="e">
        <f t="shared" si="316"/>
        <v>#DIV/0!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t="e">
        <f t="shared" si="316"/>
        <v>#DIV/0!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t="e">
        <f t="shared" si="316"/>
        <v>#DIV/0!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t="e">
        <f t="shared" si="316"/>
        <v>#DIV/0!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t="e">
        <f t="shared" si="316"/>
        <v>#DIV/0!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t="e">
        <f t="shared" si="316"/>
        <v>#DIV/0!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t="e">
        <f t="shared" si="316"/>
        <v>#DIV/0!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t="e">
        <f t="shared" ref="P4099:P4115" si="321">ROUND(E4099/L4099,2)</f>
        <v>#DIV/0!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t="e">
        <f t="shared" si="321"/>
        <v>#DIV/0!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t="e">
        <f t="shared" si="321"/>
        <v>#DIV/0!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t="e">
        <f t="shared" si="321"/>
        <v>#DIV/0!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t="e">
        <f t="shared" si="321"/>
        <v>#DIV/0!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860D-4A19-5B41-BBA7-7C06F748D48D}">
  <sheetPr codeName="Sheet11"/>
  <dimension ref="A1:E18"/>
  <sheetViews>
    <sheetView topLeftCell="A16" workbookViewId="0">
      <selection activeCell="H19" sqref="H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6.1640625" bestFit="1" customWidth="1"/>
    <col min="11" max="11" width="20" bestFit="1" customWidth="1"/>
    <col min="12" max="12" width="30.5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8379</v>
      </c>
      <c r="B2" t="s">
        <v>8363</v>
      </c>
    </row>
    <row r="4" spans="1:5" x14ac:dyDescent="0.2">
      <c r="A4" s="14" t="s">
        <v>8360</v>
      </c>
      <c r="B4" s="14" t="s">
        <v>8364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FC4E-FB97-7D4A-8A10-B1FB533F2154}">
  <sheetPr codeName="Sheet2"/>
  <dimension ref="A1:H14"/>
  <sheetViews>
    <sheetView workbookViewId="0">
      <pane ySplit="1" topLeftCell="A2" activePane="bottomLeft" state="frozen"/>
      <selection pane="bottomLeft" activeCell="E3" sqref="E3"/>
    </sheetView>
  </sheetViews>
  <sheetFormatPr baseColWidth="10" defaultRowHeight="15" x14ac:dyDescent="0.2"/>
  <cols>
    <col min="1" max="1" width="13.5" customWidth="1"/>
    <col min="2" max="2" width="16.5" customWidth="1"/>
    <col min="3" max="3" width="13.1640625" customWidth="1"/>
    <col min="4" max="4" width="14.5" customWidth="1"/>
    <col min="5" max="5" width="12.1640625" customWidth="1"/>
    <col min="6" max="6" width="17.83203125" style="20" customWidth="1"/>
    <col min="7" max="7" width="15" style="20" customWidth="1"/>
    <col min="8" max="8" width="16.83203125" style="20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">
      <c r="A2" t="s">
        <v>8406</v>
      </c>
      <c r="B2">
        <f>COUNTIFS(Kickstarter!R:R, "plays", Kickstarter!F:F, "Successful",Kickstarter!D:D, "&lt;1000")</f>
        <v>141</v>
      </c>
      <c r="C2">
        <f>COUNTIFS(Kickstarter!R:R, "plays",Kickstarter!F:F, "Failed",Kickstarter!D:D, "&lt;1000")</f>
        <v>45</v>
      </c>
      <c r="D2">
        <f>COUNTIFS(Kickstarter!R:R, "plays",Kickstarter!F:F, "Canceled",Kickstarter!D:D, "&lt;1000")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8407</v>
      </c>
      <c r="B3">
        <f>COUNTIFS(Kickstarter!R:R, "plays",Kickstarter!F:F, "Successful",Kickstarter!D:D, "&gt;=1000",Kickstarter!D:D, "&lt;=4999")</f>
        <v>388</v>
      </c>
      <c r="C3">
        <f>COUNTIFS(Kickstarter!R:R, "plays",Kickstarter!F:F, "Failed",Kickstarter!D:D, "&gt;=1000",Kickstarter!D:D, "&lt;=4999")</f>
        <v>146</v>
      </c>
      <c r="D3">
        <f>COUNTIFS(Kickstarter!R:R, "plays",Kickstarter!F:F, "Canceled",Kickstarter!D:D, "&gt;=1000",Kickstarter!D:D, "&lt;=4999")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8408</v>
      </c>
      <c r="B4">
        <f>COUNTIFS(Kickstarter!R:R, "plays",Kickstarter!F:F, "Successful",Kickstarter!D:D, "&gt;=5000",Kickstarter!D:D, "&lt;=9999")</f>
        <v>93</v>
      </c>
      <c r="C4">
        <f>COUNTIFS(Kickstarter!R:R, "plays",Kickstarter!F:F, "Failed",Kickstarter!D:D, "&gt;=5000",Kickstarter!D:D, "&lt;=9999")</f>
        <v>76</v>
      </c>
      <c r="D4">
        <f>COUNTIFS(Kickstarter!R:R, "plays",Kickstarter!F:F, "Canceled",Kickstarter!D:D, "&gt;=5000",Kickstarter!D:D, 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8413</v>
      </c>
      <c r="B5">
        <f>COUNTIFS(Kickstarter!R:R, "plays",Kickstarter!F:F, "Successful",Kickstarter!D:D, "&gt;=10000",Kickstarter!D:D, "&lt;=14999")</f>
        <v>39</v>
      </c>
      <c r="C5">
        <f>COUNTIFS(Kickstarter!R:R, "plays",Kickstarter!F:F, "Failed",Kickstarter!D:D, "&gt;=10000",Kickstarter!D:D, "&lt;=14999")</f>
        <v>33</v>
      </c>
      <c r="D5">
        <f>COUNTIFS(Kickstarter!R:R, "plays",Kickstarter!F:F, "Canceled",Kickstarter!D:D, "&gt;=10000",Kickstarter!D:D, 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8409</v>
      </c>
      <c r="B6">
        <f>COUNTIFS(Kickstarter!R:R, "plays",Kickstarter!F:F, "Successful",Kickstarter!D:D, "&gt;=15000",Kickstarter!D:D, "&lt;=19999")</f>
        <v>12</v>
      </c>
      <c r="C6">
        <f>COUNTIFS(Kickstarter!R:R, "plays",Kickstarter!F:F, "Failed",Kickstarter!D:D, "&gt;=15000",Kickstarter!D:D, "&lt;=19999")</f>
        <v>12</v>
      </c>
      <c r="D6">
        <f>COUNTIFS(Kickstarter!R:R, "plays",Kickstarter!F:F, "Canceled",Kickstarter!D:D, "&gt;=15000",Kickstarter!D:D, 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8410</v>
      </c>
      <c r="B7">
        <f>COUNTIFS(Kickstarter!R:R, "plays",Kickstarter!F:F, "Successful",Kickstarter!D:D, "&gt;=20000",Kickstarter!D:D, "&lt;=24999")</f>
        <v>9</v>
      </c>
      <c r="C7">
        <f>COUNTIFS(Kickstarter!R:R, "plays",Kickstarter!F:F, "Failed",Kickstarter!D:D, "&gt;=20000",Kickstarter!D:D, "&lt;=24999")</f>
        <v>11</v>
      </c>
      <c r="D7">
        <f>COUNTIFS(Kickstarter!R:R, "plays",Kickstarter!F:F, "Canceled",Kickstarter!D:D, "&gt;=20000",Kickstarter!D:D, 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8411</v>
      </c>
      <c r="B8">
        <f>COUNTIFS(Kickstarter!R:R, "plays",Kickstarter!F:F, "Successful",Kickstarter!D:D, "&gt;=25000",Kickstarter!D:D, "&lt;=29999")</f>
        <v>1</v>
      </c>
      <c r="C8">
        <f>COUNTIFS(Kickstarter!R:R, "plays",Kickstarter!F:F, "Failed",Kickstarter!D:D, "&gt;=25000",Kickstarter!D:D, "&lt;=29999")</f>
        <v>4</v>
      </c>
      <c r="D8">
        <f>COUNTIFS(Kickstarter!R:R, "plays",Kickstarter!F:F, "Canceled",Kickstarter!D:D, "&gt;=25000",Kickstarter!D:D, 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8412</v>
      </c>
      <c r="B9">
        <f>COUNTIFS(Kickstarter!R:R, "plays",Kickstarter!F:F, "Successful",Kickstarter!D:D, "&gt;=30000",Kickstarter!D:D, "&lt;=34999")</f>
        <v>3</v>
      </c>
      <c r="C9">
        <f>COUNTIFS(Kickstarter!R:R, "plays",Kickstarter!F:F, "Failed",Kickstarter!D:D, "&gt;=30000",Kickstarter!D:D, "&lt;=34999")</f>
        <v>8</v>
      </c>
      <c r="D9">
        <f>COUNTIFS(Kickstarter!R:R, "plays",Kickstarter!F:F, "Canceled",Kickstarter!D:D, "&gt;=30000",Kickstarter!D:D, 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COUNTIFS(Kickstarter!R:R, "plays",Kickstarter!F:F, "Successful",Kickstarter!D:D, "&gt;=35000",Kickstarter!D:D, "&lt;=39999")</f>
        <v>4</v>
      </c>
      <c r="C10">
        <f>COUNTIFS(Kickstarter!R:R, "plays",Kickstarter!F:F, "Failed",Kickstarter!D:D, "&gt;=35000",Kickstarter!D:D, "&lt;=39999")</f>
        <v>2</v>
      </c>
      <c r="D10">
        <f>COUNTIFS(Kickstarter!R:R, "plays",Kickstarter!F:F, "Canceled",Kickstarter!D:D, "&gt;=35000",Kickstarter!D:D, 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COUNTIFS(Kickstarter!R:R, "plays",Kickstarter!F:F, "Successful",Kickstarter!D:D, "&gt;=40000",Kickstarter!D:D, "&lt;=44999")</f>
        <v>2</v>
      </c>
      <c r="C11">
        <f>COUNTIFS(Kickstarter!R:R, "plays",Kickstarter!F:F, "Failed",Kickstarter!D:D, "&gt;=40000",Kickstarter!D:D, "&lt;=44999")</f>
        <v>1</v>
      </c>
      <c r="D11">
        <f>COUNTIFS(Kickstarter!R:R, "plays",Kickstarter!F:F, "Canceled",Kickstarter!D:D, "&gt;=40000",Kickstarter!D:D, 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COUNTIFS(Kickstarter!R:R, "plays",Kickstarter!F:F, "Successful",Kickstarter!D:D, "&gt;=45000",Kickstarter!D:D, "&lt;=49999")</f>
        <v>0</v>
      </c>
      <c r="C12">
        <f>COUNTIFS(Kickstarter!R:R, "plays",Kickstarter!F:F, "Failed",Kickstarter!D:D, "&gt;=45000",Kickstarter!D:D, "&lt;=49999")</f>
        <v>1</v>
      </c>
      <c r="D12">
        <f>COUNTIFS(Kickstarter!R:R, "plays",Kickstarter!F:F, "Canceled",Kickstarter!D:D, "&gt;=45000",Kickstarter!D:D, 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COUNTIFS(Kickstarter!R:R, "plays",Kickstarter!F:F, "Successful",Kickstarter!D:D, "&gt;=50000")</f>
        <v>2</v>
      </c>
      <c r="C13">
        <f>COUNTIFS(Kickstarter!R:R, "plays",Kickstarter!F:F, "Failed",Kickstarter!D:D, "&gt;=50000")</f>
        <v>14</v>
      </c>
      <c r="D13">
        <f>COUNTIFS(Kickstarter!R:R, "plays",Kickstarter!F:F, "Canceled",Kickstarter!D:D, 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E14">
        <f>SUM(E2,E3,E4,E5,E6,E7,E8,E9,E10,E11,E12,E13)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BD3-BD48-8B4C-895D-24FB46241389}">
  <sheetPr codeName="Sheet3"/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8363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5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DC458-9A53-DE48-8A03-CDDB89B67AB1}">
  <sheetPr codeName="Sheet4"/>
  <dimension ref="A1:E7"/>
  <sheetViews>
    <sheetView workbookViewId="0">
      <selection activeCell="I2" sqref="I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8360</v>
      </c>
      <c r="B4" s="14" t="s">
        <v>8364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7DFD6-0F69-9849-A71A-FE468AAADC33}">
  <sheetPr codeName="Sheet6"/>
  <dimension ref="A1:F6"/>
  <sheetViews>
    <sheetView workbookViewId="0">
      <pane xSplit="1" topLeftCell="B1" activePane="topRight" state="frozen"/>
      <selection pane="topRight" activeCell="B2" sqref="B2"/>
    </sheetView>
  </sheetViews>
  <sheetFormatPr baseColWidth="10" defaultRowHeight="15" x14ac:dyDescent="0.2"/>
  <cols>
    <col min="1" max="1" width="28.33203125" customWidth="1"/>
    <col min="2" max="2" width="106.33203125" customWidth="1"/>
    <col min="5" max="5" width="16.6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s="18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72188-1FD1-984F-BE30-2323667B7752}">
  <sheetPr codeName="Sheet9"/>
  <dimension ref="A1:C14"/>
  <sheetViews>
    <sheetView workbookViewId="0">
      <selection activeCell="D17" sqref="D17"/>
    </sheetView>
  </sheetViews>
  <sheetFormatPr baseColWidth="10" defaultRowHeight="15" x14ac:dyDescent="0.2"/>
  <cols>
    <col min="1" max="1" width="24.33203125" customWidth="1"/>
    <col min="2" max="2" width="11.1640625" bestFit="1" customWidth="1"/>
    <col min="3" max="3" width="12.1640625" bestFit="1" customWidth="1"/>
  </cols>
  <sheetData>
    <row r="1" spans="1:3" x14ac:dyDescent="0.2">
      <c r="A1" s="19"/>
      <c r="B1" s="19" t="s">
        <v>8385</v>
      </c>
      <c r="C1" s="19" t="s">
        <v>8386</v>
      </c>
    </row>
    <row r="2" spans="1:3" x14ac:dyDescent="0.2">
      <c r="A2" s="19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">
      <c r="A3" s="19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">
      <c r="A4" s="19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s="19" t="s">
        <v>8393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s="19" t="s">
        <v>8392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s="19" t="s">
        <v>8394</v>
      </c>
      <c r="B7" s="19" t="e">
        <f>B5-B6</f>
        <v>#REF!</v>
      </c>
      <c r="C7" s="19" t="e">
        <f>C5-C6</f>
        <v>#REF!</v>
      </c>
    </row>
    <row r="8" spans="1:3" x14ac:dyDescent="0.2">
      <c r="A8" s="19"/>
      <c r="B8" s="19"/>
      <c r="C8" s="19"/>
    </row>
    <row r="9" spans="1:3" x14ac:dyDescent="0.2">
      <c r="A9" s="1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">
      <c r="A10" s="19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">
      <c r="A11" s="19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s="19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s="19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s="19" t="s">
        <v>8398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Drew</cp:lastModifiedBy>
  <dcterms:created xsi:type="dcterms:W3CDTF">2017-04-20T15:17:24Z</dcterms:created>
  <dcterms:modified xsi:type="dcterms:W3CDTF">2022-05-17T17:43:15Z</dcterms:modified>
</cp:coreProperties>
</file>