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15GB\Ad_hoc\"/>
    </mc:Choice>
  </mc:AlternateContent>
  <xr:revisionPtr revIDLastSave="0" documentId="13_ncr:1_{4FDA895B-2190-46C1-8A0F-2113AC922220}" xr6:coauthVersionLast="47" xr6:coauthVersionMax="47" xr10:uidLastSave="{00000000-0000-0000-0000-000000000000}"/>
  <bookViews>
    <workbookView xWindow="-120" yWindow="-120" windowWidth="38640" windowHeight="21120" xr2:uid="{2A63DD3A-24F9-4AA4-AA40-97BDB1B92273}"/>
  </bookViews>
  <sheets>
    <sheet name="Sheet1" sheetId="1" r:id="rId1"/>
  </sheets>
  <definedNames>
    <definedName name="_xlnm._FilterDatabase" localSheetId="0" hidden="1">Sheet1!$A$27:$CB$37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D44" i="1"/>
  <c r="C43" i="1"/>
  <c r="C42" i="1"/>
  <c r="C41" i="1"/>
  <c r="C40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18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4" i="1"/>
  <c r="Y4" i="1"/>
  <c r="Y3" i="1"/>
  <c r="Y2" i="1"/>
  <c r="X4" i="1"/>
  <c r="X3" i="1"/>
  <c r="X2" i="1"/>
  <c r="D22" i="1" l="1"/>
  <c r="D45" i="1"/>
  <c r="E46" i="1" s="1"/>
  <c r="D47" i="1"/>
  <c r="D49" i="1"/>
  <c r="D48" i="1"/>
  <c r="D23" i="1"/>
  <c r="D19" i="1"/>
  <c r="D21" i="1"/>
  <c r="E45" i="1" l="1"/>
  <c r="D20" i="1"/>
  <c r="E20" i="1" s="1"/>
  <c r="E19" i="1"/>
</calcChain>
</file>

<file path=xl/sharedStrings.xml><?xml version="1.0" encoding="utf-8"?>
<sst xmlns="http://schemas.openxmlformats.org/spreadsheetml/2006/main" count="154" uniqueCount="99">
  <si>
    <t>Asset</t>
  </si>
  <si>
    <t>port</t>
  </si>
  <si>
    <t>SP500</t>
  </si>
  <si>
    <t>LongTermBond</t>
  </si>
  <si>
    <t>Statistic</t>
  </si>
  <si>
    <t>Total Return</t>
  </si>
  <si>
    <t>Annual Avg. Return</t>
  </si>
  <si>
    <t>Max Drawdown</t>
  </si>
  <si>
    <t>Sharpe Ratio</t>
  </si>
  <si>
    <t>SP500 Higher</t>
  </si>
  <si>
    <t>SP500 higher?</t>
  </si>
  <si>
    <t>TLT Higher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</si>
  <si>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</si>
  <si>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</si>
  <si>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</si>
  <si>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</si>
  <si>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</si>
  <si>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</si>
  <si>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</si>
  <si>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</si>
  <si>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</si>
  <si>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</si>
  <si>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</si>
  <si>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</si>
  <si>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</si>
  <si>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</si>
  <si>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</si>
  <si>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</si>
  <si>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</si>
  <si>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</si>
  <si>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</si>
  <si>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</si>
  <si>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</si>
  <si>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</si>
  <si>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</si>
  <si>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</si>
  <si>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</si>
  <si>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</si>
  <si>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</si>
  <si>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</si>
  <si>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</si>
  <si>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</si>
  <si>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</si>
  <si>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</si>
  <si>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</si>
  <si>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</si>
  <si>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</si>
  <si>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</si>
  <si>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</si>
  <si>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</si>
  <si>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</si>
  <si>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</si>
  <si>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</si>
  <si>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</si>
  <si>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</si>
  <si>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</si>
  <si>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</si>
  <si>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</si>
  <si>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</si>
  <si>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</si>
  <si>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</si>
  <si>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</si>
  <si>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</si>
  <si>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</si>
  <si>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</si>
  <si>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</si>
  <si>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</si>
  <si>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</si>
  <si>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</si>
  <si>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</si>
  <si>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</si>
  <si>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</si>
  <si>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</si>
  <si>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</si>
  <si>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</si>
  <si>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</si>
  <si>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</si>
  <si>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</si>
  <si>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</si>
  <si>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</si>
  <si>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</si>
  <si>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</si>
  <si>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</si>
  <si>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</si>
  <si>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</si>
  <si>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</si>
  <si>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</si>
  <si>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</si>
  <si>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</si>
  <si>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</si>
  <si>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total periods</t>
  </si>
  <si>
    <t>port sharpe better?</t>
  </si>
  <si>
    <t>tlt sharpe better?</t>
  </si>
  <si>
    <t>SPY Sharpe better?</t>
  </si>
  <si>
    <t>sharpes</t>
  </si>
  <si>
    <t>port best</t>
  </si>
  <si>
    <t>spys best</t>
  </si>
  <si>
    <t>tlt bestt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</si>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</sst>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Fill="1"/>
    <xf numFmtId="10" fontId="0" fillId="0" borderId="0" xfId="0" applyNumberFormat="1" applyFill="1"/>
    <xf numFmtId="9" fontId="0" fillId="0" borderId="0" xfId="0" applyNumberFormat="1" applyFill="1"/>
    <xf numFmtId="9" fontId="0" fillId="2" borderId="0" xfId="0" applyNumberFormat="1" applyFill="1"/>
    <xf numFmtId="2" fontId="0" fillId="0" borderId="0" xfId="0" applyNumberFormat="1" applyFill="1"/>
    <xf numFmtId="1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Sheet1!$A$11:$B$11</c:f>
              <c:strCache>
                <c:ptCount val="2"/>
                <c:pt idx="0">
                  <c:v>port</c:v>
                </c:pt>
                <c:pt idx="1">
                  <c:v>Total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Sheet1!$C$1:$V$1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Sheet1!$C$11:$V$11</c:f>
              <c:numCache>
                <c:formatCode>0%</c:formatCode>
                <c:ptCount val="20"/>
                <c:pt idx="0">
                  <c:v>4.1006955610438399E-2</c:v>
                </c:pt>
                <c:pt idx="1">
                  <c:v>0.128570393438352</c:v>
                </c:pt>
                <c:pt idx="2">
                  <c:v>3.8865508398478799E-2</c:v>
                </c:pt>
                <c:pt idx="3">
                  <c:v>-0.344330195576319</c:v>
                </c:pt>
                <c:pt idx="4">
                  <c:v>0.18280847084825999</c:v>
                </c:pt>
                <c:pt idx="5">
                  <c:v>0.124978447903679</c:v>
                </c:pt>
                <c:pt idx="6">
                  <c:v>2.48668226793449E-2</c:v>
                </c:pt>
                <c:pt idx="7">
                  <c:v>0.12352933136418</c:v>
                </c:pt>
                <c:pt idx="8">
                  <c:v>0.25850393161285901</c:v>
                </c:pt>
                <c:pt idx="9">
                  <c:v>0.123462887068544</c:v>
                </c:pt>
                <c:pt idx="10">
                  <c:v>-7.9894553275025003E-3</c:v>
                </c:pt>
                <c:pt idx="11">
                  <c:v>8.9715231394040099E-2</c:v>
                </c:pt>
                <c:pt idx="12">
                  <c:v>0.18779569504322699</c:v>
                </c:pt>
                <c:pt idx="13">
                  <c:v>-5.97129974198932E-2</c:v>
                </c:pt>
                <c:pt idx="14">
                  <c:v>0.27990038588448901</c:v>
                </c:pt>
                <c:pt idx="15">
                  <c:v>0.163604910760897</c:v>
                </c:pt>
                <c:pt idx="16">
                  <c:v>0.251773359763934</c:v>
                </c:pt>
                <c:pt idx="17">
                  <c:v>-0.19932349181026299</c:v>
                </c:pt>
                <c:pt idx="18">
                  <c:v>0.23465274885783899</c:v>
                </c:pt>
                <c:pt idx="19">
                  <c:v>0.14278920609925999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216-A400-1B75295DE253}"/>
            </c:ext>
          </c:extLst>
        </c:ser>
        <c:ser>
          <c:idx val="1"/>
          <c:order val="1"/>
          <c:tx>
            <c:strRef>
              <c:f>Sheet1!$A$12:$B$12</c:f>
              <c:strCache>
                <c:ptCount val="2"/>
                <c:pt idx="0">
                  <c:v>SP500</c:v>
                </c:pt>
                <c:pt idx="1">
                  <c:v>Total Return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Sheet1!$C$1:$V$1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Sheet1!$C$12:$V$12</c:f>
              <c:numCache>
                <c:formatCode>0%</c:formatCode>
                <c:ptCount val="20"/>
                <c:pt idx="0">
                  <c:v>3.84417715096525E-2</c:v>
                </c:pt>
                <c:pt idx="1">
                  <c:v>0.136194317382963</c:v>
                </c:pt>
                <c:pt idx="2">
                  <c:v>3.5295730663880497E-2</c:v>
                </c:pt>
                <c:pt idx="3">
                  <c:v>-0.384857930609251</c:v>
                </c:pt>
                <c:pt idx="4">
                  <c:v>0.23454190488347601</c:v>
                </c:pt>
                <c:pt idx="5">
                  <c:v>0.127827138537147</c:v>
                </c:pt>
                <c:pt idx="6">
                  <c:v>-3.1836663537676503E-5</c:v>
                </c:pt>
                <c:pt idx="7">
                  <c:v>0.13405690926595501</c:v>
                </c:pt>
                <c:pt idx="8">
                  <c:v>0.29601249573377503</c:v>
                </c:pt>
                <c:pt idx="9">
                  <c:v>0.11390633786735201</c:v>
                </c:pt>
                <c:pt idx="10">
                  <c:v>-7.26599720606613E-3</c:v>
                </c:pt>
                <c:pt idx="11">
                  <c:v>9.5350226672968802E-2</c:v>
                </c:pt>
                <c:pt idx="12">
                  <c:v>0.194199655232934</c:v>
                </c:pt>
                <c:pt idx="13">
                  <c:v>-6.2372598496343898E-2</c:v>
                </c:pt>
                <c:pt idx="14">
                  <c:v>0.288780702251764</c:v>
                </c:pt>
                <c:pt idx="15">
                  <c:v>0.1625892305569</c:v>
                </c:pt>
                <c:pt idx="16">
                  <c:v>0.26892738661377302</c:v>
                </c:pt>
                <c:pt idx="17">
                  <c:v>-0.194428272034251</c:v>
                </c:pt>
                <c:pt idx="18">
                  <c:v>0.24230500797629401</c:v>
                </c:pt>
                <c:pt idx="19">
                  <c:v>0.148447599310989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216-A400-1B75295DE253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LongTermBond</c:v>
                </c:pt>
                <c:pt idx="1">
                  <c:v>Total Return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Sheet1!$C$1:$V$1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Sheet1!$C$13:$V$13</c:f>
              <c:numCache>
                <c:formatCode>0%</c:formatCode>
                <c:ptCount val="20"/>
                <c:pt idx="0">
                  <c:v>8.3662875688078397E-2</c:v>
                </c:pt>
                <c:pt idx="1">
                  <c:v>7.0840995115211101E-3</c:v>
                </c:pt>
                <c:pt idx="2">
                  <c:v>0.10304211928455199</c:v>
                </c:pt>
                <c:pt idx="3">
                  <c:v>0.339518876886994</c:v>
                </c:pt>
                <c:pt idx="4">
                  <c:v>-0.218063626080853</c:v>
                </c:pt>
                <c:pt idx="5">
                  <c:v>9.0127529446422106E-2</c:v>
                </c:pt>
                <c:pt idx="6">
                  <c:v>0.34001161659021301</c:v>
                </c:pt>
                <c:pt idx="7">
                  <c:v>2.4094109389144001E-2</c:v>
                </c:pt>
                <c:pt idx="8">
                  <c:v>-0.133813137179699</c:v>
                </c:pt>
                <c:pt idx="9">
                  <c:v>0.27301944488649899</c:v>
                </c:pt>
                <c:pt idx="10">
                  <c:v>-1.7896209688859299E-2</c:v>
                </c:pt>
                <c:pt idx="11">
                  <c:v>1.17165851191491E-2</c:v>
                </c:pt>
                <c:pt idx="12">
                  <c:v>9.1825524806705194E-2</c:v>
                </c:pt>
                <c:pt idx="13">
                  <c:v>-1.6118884964319201E-2</c:v>
                </c:pt>
                <c:pt idx="14">
                  <c:v>0.14118410246829599</c:v>
                </c:pt>
                <c:pt idx="15">
                  <c:v>0.181522488843367</c:v>
                </c:pt>
                <c:pt idx="16">
                  <c:v>-4.5990994498556197E-2</c:v>
                </c:pt>
                <c:pt idx="17">
                  <c:v>-0.31234552406621002</c:v>
                </c:pt>
                <c:pt idx="18">
                  <c:v>2.7679352277465201E-2</c:v>
                </c:pt>
                <c:pt idx="19">
                  <c:v>-4.22179759986058E-2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1-4216-A400-1B75295D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837887"/>
        <c:axId val="1447838367"/>
      </c:barChart>
      <c:catAx>
        <c:axId val="14478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38367"/>
        <c:crosses val="autoZero"/>
        <c:auto val="1"/>
        <c:lblAlgn val="ctr"/>
        <c:lblOffset val="100"/>
        <c:noMultiLvlLbl val="0"/>
      </c:catAx>
      <c:valAx>
        <c:axId val="14478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17</xdr:row>
      <xdr:rowOff>0</xdr:rowOff>
    </xdr:from>
    <xdr:to>
      <xdr:col>20</xdr:col>
      <xdr:colOff>723901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21DDB-C691-EFD4-6AB3-3B473577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6BB5-22DD-477E-ACCC-94AB5E5A0557}">
  <dimension ref="A1:CB49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defaultRowHeight="14.5" x14ac:dyDescent="0.35"/>
  <cols>
    <col min="1" max="1" width="12.90625" bestFit="1" customWidth="1"/>
    <col min="2" max="2" width="15.90625" bestFit="1" customWidth="1"/>
    <col min="3" max="3" width="23.54296875" bestFit="1" customWidth="1"/>
    <col min="4" max="22" width="12.453125" bestFit="1" customWidth="1"/>
  </cols>
  <sheetData>
    <row r="1" spans="1:25" s="2" customFormat="1" x14ac:dyDescent="0.35">
      <c r="A1" s="2" t="s">
        <v>0</v>
      </c>
      <c r="B1" s="2" t="s">
        <v>4</v>
      </c>
      <c r="C1" s="10">
        <v>2005</v>
      </c>
      <c r="D1" s="2">
        <v>2006</v>
      </c>
      <c r="E1" s="10">
        <v>2007</v>
      </c>
      <c r="F1" s="2">
        <v>2008</v>
      </c>
      <c r="G1" s="2">
        <v>2009</v>
      </c>
      <c r="H1" s="2">
        <v>2010</v>
      </c>
      <c r="I1" s="10">
        <v>2011</v>
      </c>
      <c r="J1" s="2">
        <v>2012</v>
      </c>
      <c r="K1" s="2">
        <v>2013</v>
      </c>
      <c r="L1" s="10">
        <v>2014</v>
      </c>
      <c r="M1" s="2">
        <v>2015</v>
      </c>
      <c r="N1" s="2">
        <v>2016</v>
      </c>
      <c r="O1" s="2">
        <v>2017</v>
      </c>
      <c r="P1" s="10">
        <v>2018</v>
      </c>
      <c r="Q1" s="2">
        <v>2019</v>
      </c>
      <c r="R1" s="10">
        <v>2020</v>
      </c>
      <c r="S1" s="2">
        <v>2021</v>
      </c>
      <c r="T1" s="2">
        <v>2022</v>
      </c>
      <c r="U1" s="2">
        <v>2023</v>
      </c>
      <c r="V1" s="2">
        <v>2024</v>
      </c>
    </row>
    <row r="2" spans="1:25" s="4" customFormat="1" x14ac:dyDescent="0.35">
      <c r="A2" s="3" t="s">
        <v>1</v>
      </c>
      <c r="B2" s="3" t="s">
        <v>6</v>
      </c>
      <c r="C2" s="5">
        <v>4.1617249740199598E-2</v>
      </c>
      <c r="D2" s="5">
        <v>0.13056281157213001</v>
      </c>
      <c r="E2" s="5">
        <v>3.92211944509641E-2</v>
      </c>
      <c r="F2" s="5">
        <v>-0.34527990850530699</v>
      </c>
      <c r="G2" s="5">
        <v>0.18404000217618699</v>
      </c>
      <c r="H2" s="5">
        <v>0.12653921866568299</v>
      </c>
      <c r="I2" s="5">
        <v>2.51632291088148E-2</v>
      </c>
      <c r="J2" s="5">
        <v>0.124340758459972</v>
      </c>
      <c r="K2" s="5">
        <v>0.26029876292093501</v>
      </c>
      <c r="L2" s="5">
        <v>0.12427385404744</v>
      </c>
      <c r="M2" s="5">
        <v>-8.0387771651359002E-3</v>
      </c>
      <c r="N2" s="5">
        <v>9.0818015536284699E-2</v>
      </c>
      <c r="O2" s="5">
        <v>0.19078054557491</v>
      </c>
      <c r="P2" s="5">
        <v>-6.0071773530581102E-2</v>
      </c>
      <c r="Q2" s="5">
        <v>0.28185967346195101</v>
      </c>
      <c r="R2" s="5">
        <v>0.16421053793273699</v>
      </c>
      <c r="S2" s="5">
        <v>0.25508708444772399</v>
      </c>
      <c r="T2" s="5">
        <v>-0.20141619065906399</v>
      </c>
      <c r="U2" s="5">
        <v>0.23845393218626901</v>
      </c>
      <c r="V2" s="5">
        <v>0.31915609017837099</v>
      </c>
      <c r="X2" s="4">
        <f>AVERAGE(C2:V2)</f>
        <v>9.9080815530024208E-2</v>
      </c>
      <c r="Y2" s="4">
        <f>MEDIAN(C2:V2)</f>
        <v>0.12543998856282751</v>
      </c>
    </row>
    <row r="3" spans="1:25" s="3" customFormat="1" x14ac:dyDescent="0.35">
      <c r="A3" s="3" t="s">
        <v>2</v>
      </c>
      <c r="B3" s="3" t="s">
        <v>6</v>
      </c>
      <c r="C3" s="5">
        <v>3.9013177752798799E-2</v>
      </c>
      <c r="D3" s="5">
        <v>0.13831195441559299</v>
      </c>
      <c r="E3" s="5">
        <v>3.5618190056477303E-2</v>
      </c>
      <c r="F3" s="5">
        <v>-0.38588351283849798</v>
      </c>
      <c r="G3" s="5">
        <v>0.23615525949430299</v>
      </c>
      <c r="H3" s="5">
        <v>0.12942548824174799</v>
      </c>
      <c r="I3" s="5">
        <v>-3.2211465866849302E-5</v>
      </c>
      <c r="J3" s="5">
        <v>0.13494154710286699</v>
      </c>
      <c r="K3" s="5">
        <v>0.29809710010017298</v>
      </c>
      <c r="L3" s="5">
        <v>0.114651383321695</v>
      </c>
      <c r="M3" s="5">
        <v>-7.3108693469581196E-3</v>
      </c>
      <c r="N3" s="5">
        <v>9.6525293922636798E-2</v>
      </c>
      <c r="O3" s="5">
        <v>0.197294479875089</v>
      </c>
      <c r="P3" s="5">
        <v>-6.2746815177992105E-2</v>
      </c>
      <c r="Q3" s="5">
        <v>0.29080890346321903</v>
      </c>
      <c r="R3" s="5">
        <v>0.163190840893227</v>
      </c>
      <c r="S3" s="5">
        <v>0.27249040575817102</v>
      </c>
      <c r="T3" s="5">
        <v>-0.196476107839028</v>
      </c>
      <c r="U3" s="5">
        <v>0.24624204093159299</v>
      </c>
      <c r="V3" s="5">
        <v>0.33274721713331101</v>
      </c>
      <c r="X3" s="4">
        <f>AVERAGE(C3:V3)</f>
        <v>0.10365318828972794</v>
      </c>
      <c r="Y3" s="4">
        <f t="shared" ref="Y3:Y4" si="0">MEDIAN(C3:V3)</f>
        <v>0.13218351767230749</v>
      </c>
    </row>
    <row r="4" spans="1:25" s="3" customFormat="1" x14ac:dyDescent="0.35">
      <c r="A4" s="3" t="s">
        <v>3</v>
      </c>
      <c r="B4" s="3" t="s">
        <v>6</v>
      </c>
      <c r="C4" s="5">
        <v>8.4933374719454002E-2</v>
      </c>
      <c r="D4" s="5">
        <v>7.1877797000345902E-3</v>
      </c>
      <c r="E4" s="5">
        <v>0.104013753494291</v>
      </c>
      <c r="F4" s="6">
        <v>0.34086417917395401</v>
      </c>
      <c r="G4" s="5">
        <v>-0.219254921389233</v>
      </c>
      <c r="H4" s="5">
        <v>9.1235590597855201E-2</v>
      </c>
      <c r="I4" s="5">
        <v>0.344636802778792</v>
      </c>
      <c r="J4" s="5">
        <v>2.4245249067277E-2</v>
      </c>
      <c r="K4" s="5">
        <v>-0.13458406503055001</v>
      </c>
      <c r="L4" s="5">
        <v>0.27492559902375702</v>
      </c>
      <c r="M4" s="5">
        <v>-1.8006131895984899E-2</v>
      </c>
      <c r="N4" s="5">
        <v>1.1855337210729899E-2</v>
      </c>
      <c r="O4" s="5">
        <v>9.3225226294462601E-2</v>
      </c>
      <c r="P4" s="5">
        <v>-1.6217980833426099E-2</v>
      </c>
      <c r="Q4" s="5">
        <v>0.14211865075368199</v>
      </c>
      <c r="R4" s="5">
        <v>0.18219947702547601</v>
      </c>
      <c r="S4" s="5">
        <v>-4.65196470059734E-2</v>
      </c>
      <c r="T4" s="5">
        <v>-0.31537042157780099</v>
      </c>
      <c r="U4" s="5">
        <v>2.80886266169935E-2</v>
      </c>
      <c r="V4" s="5">
        <v>-8.5627738577787799E-2</v>
      </c>
      <c r="X4" s="4">
        <f>AVERAGE(C4:V4)</f>
        <v>4.4697437007300125E-2</v>
      </c>
      <c r="Y4" s="4">
        <f t="shared" si="0"/>
        <v>2.6166937842135252E-2</v>
      </c>
    </row>
    <row r="5" spans="1:25" s="5" customFormat="1" x14ac:dyDescent="0.35">
      <c r="A5" s="5" t="s">
        <v>1</v>
      </c>
      <c r="B5" s="5" t="s">
        <v>7</v>
      </c>
      <c r="C5" s="5">
        <v>-6.6834806779322506E-2</v>
      </c>
      <c r="D5" s="5">
        <v>-7.1403330362427103E-2</v>
      </c>
      <c r="E5" s="5">
        <v>-9.1484042495225903E-2</v>
      </c>
      <c r="F5" s="5">
        <v>-0.44396684008913601</v>
      </c>
      <c r="G5" s="5">
        <v>-0.25550395266851</v>
      </c>
      <c r="H5" s="5">
        <v>-0.139529105731831</v>
      </c>
      <c r="I5" s="5">
        <v>-0.15715262182273401</v>
      </c>
      <c r="J5" s="5">
        <v>-7.8804110957358703E-2</v>
      </c>
      <c r="K5" s="5">
        <v>-5.87806642785055E-2</v>
      </c>
      <c r="L5" s="5">
        <v>-6.4689925165982307E-2</v>
      </c>
      <c r="M5" s="5">
        <v>-0.11312504503412101</v>
      </c>
      <c r="N5" s="5">
        <v>-7.9309945057732104E-2</v>
      </c>
      <c r="O5" s="5">
        <v>-2.42084388051041E-2</v>
      </c>
      <c r="P5" s="5">
        <v>-0.18569955449158701</v>
      </c>
      <c r="Q5" s="5">
        <v>-6.0806264822630199E-2</v>
      </c>
      <c r="R5" s="6">
        <v>-0.312765108702655</v>
      </c>
      <c r="S5" s="5">
        <v>-5.1126386216448799E-2</v>
      </c>
      <c r="T5" s="6">
        <v>-0.25582354016193798</v>
      </c>
      <c r="U5" s="5">
        <v>-0.104186459681615</v>
      </c>
      <c r="V5" s="5">
        <v>-5.46455430930331E-2</v>
      </c>
    </row>
    <row r="6" spans="1:25" s="5" customFormat="1" x14ac:dyDescent="0.35">
      <c r="A6" s="5" t="s">
        <v>2</v>
      </c>
      <c r="B6" s="5" t="s">
        <v>7</v>
      </c>
      <c r="C6" s="5">
        <v>-7.1663541793461502E-2</v>
      </c>
      <c r="D6" s="5">
        <v>-7.6989853071533804E-2</v>
      </c>
      <c r="E6" s="5">
        <v>-0.100904099445757</v>
      </c>
      <c r="F6" s="5">
        <v>-0.48005750250880003</v>
      </c>
      <c r="G6" s="5">
        <v>-0.27620624750010703</v>
      </c>
      <c r="H6" s="5">
        <v>-0.15994677274007499</v>
      </c>
      <c r="I6" s="5">
        <v>-0.19388242072365899</v>
      </c>
      <c r="J6" s="5">
        <v>-9.9362946864559307E-2</v>
      </c>
      <c r="K6" s="5">
        <v>-5.7555936155154898E-2</v>
      </c>
      <c r="L6" s="5">
        <v>-7.4014595200344993E-2</v>
      </c>
      <c r="M6" s="5">
        <v>-0.12352525063728401</v>
      </c>
      <c r="N6" s="5">
        <v>-9.3037674488269897E-2</v>
      </c>
      <c r="O6" s="5">
        <v>-2.7967917184963002E-2</v>
      </c>
      <c r="P6" s="5">
        <v>-0.19778210435690499</v>
      </c>
      <c r="Q6" s="5">
        <v>-6.8361080446696504E-2</v>
      </c>
      <c r="R6" s="6">
        <v>-0.339249600026507</v>
      </c>
      <c r="S6" s="5">
        <v>-5.2125375900833798E-2</v>
      </c>
      <c r="T6" s="6">
        <v>-0.25425096619231702</v>
      </c>
      <c r="U6" s="5">
        <v>-0.102766170932902</v>
      </c>
      <c r="V6" s="5">
        <v>-5.4644268434851102E-2</v>
      </c>
    </row>
    <row r="7" spans="1:25" s="5" customFormat="1" x14ac:dyDescent="0.35">
      <c r="A7" s="5" t="s">
        <v>3</v>
      </c>
      <c r="B7" s="5" t="s">
        <v>7</v>
      </c>
      <c r="C7" s="5">
        <v>-7.1246197850202794E-2</v>
      </c>
      <c r="D7" s="5">
        <v>-9.2604770786129595E-2</v>
      </c>
      <c r="E7" s="5">
        <v>-7.9023006609620694E-2</v>
      </c>
      <c r="F7" s="5">
        <v>-7.4946657808732706E-2</v>
      </c>
      <c r="G7" s="5">
        <v>-0.230834156451941</v>
      </c>
      <c r="H7" s="5">
        <v>-0.151061229449266</v>
      </c>
      <c r="I7" s="5">
        <v>-0.109118856772734</v>
      </c>
      <c r="J7" s="5">
        <v>-0.101070041304983</v>
      </c>
      <c r="K7" s="5">
        <v>-0.17048598891998101</v>
      </c>
      <c r="L7" s="5">
        <v>-5.0336897351777002E-2</v>
      </c>
      <c r="M7" s="5">
        <v>-0.158095259610221</v>
      </c>
      <c r="N7" s="5">
        <v>-0.17883269634148399</v>
      </c>
      <c r="O7" s="5">
        <v>-5.1069122294022398E-2</v>
      </c>
      <c r="P7" s="5">
        <v>-9.1850905843436997E-2</v>
      </c>
      <c r="Q7" s="5">
        <v>-8.2399498349314301E-2</v>
      </c>
      <c r="R7" s="6">
        <v>-0.15727709522987099</v>
      </c>
      <c r="S7" s="5">
        <v>-0.14792078253684199</v>
      </c>
      <c r="T7" s="6">
        <v>-0.34933077308001698</v>
      </c>
      <c r="U7" s="5">
        <v>-0.22444201254183499</v>
      </c>
      <c r="V7" s="5">
        <v>-0.10219435091859801</v>
      </c>
    </row>
    <row r="8" spans="1:25" s="7" customFormat="1" x14ac:dyDescent="0.35">
      <c r="A8" s="7" t="s">
        <v>1</v>
      </c>
      <c r="B8" s="7" t="s">
        <v>8</v>
      </c>
      <c r="C8" s="7">
        <v>0.465943262143376</v>
      </c>
      <c r="D8" s="7">
        <v>1.3250012384285299</v>
      </c>
      <c r="E8" s="7">
        <v>0.33082396874591302</v>
      </c>
      <c r="F8" s="7">
        <v>-0.96147064158513595</v>
      </c>
      <c r="G8" s="7">
        <v>0.82352099782726695</v>
      </c>
      <c r="H8" s="7">
        <v>0.82144541179206698</v>
      </c>
      <c r="I8" s="7">
        <v>0.222830977080298</v>
      </c>
      <c r="J8" s="7">
        <v>1.1400302609459201</v>
      </c>
      <c r="K8" s="7">
        <v>2.33441919434823</v>
      </c>
      <c r="L8" s="7">
        <v>1.1802863920589399</v>
      </c>
      <c r="M8" s="7">
        <v>1.29381527246128E-2</v>
      </c>
      <c r="N8" s="7">
        <v>0.78689845908183897</v>
      </c>
      <c r="O8" s="7">
        <v>2.8585844451004498</v>
      </c>
      <c r="P8" s="7">
        <v>-0.30691390213476899</v>
      </c>
      <c r="Q8" s="7">
        <v>2.2165870589203598</v>
      </c>
      <c r="R8" s="7">
        <v>0.64091664472324394</v>
      </c>
      <c r="S8" s="7">
        <v>1.86976837132572</v>
      </c>
      <c r="T8" s="7">
        <v>-0.840488657991318</v>
      </c>
      <c r="U8" s="7">
        <v>1.73281392878823</v>
      </c>
      <c r="V8" s="7">
        <v>2.6588933873738401</v>
      </c>
    </row>
    <row r="9" spans="1:25" s="7" customFormat="1" x14ac:dyDescent="0.35">
      <c r="A9" s="7" t="s">
        <v>2</v>
      </c>
      <c r="B9" s="7" t="s">
        <v>8</v>
      </c>
      <c r="C9" s="7">
        <v>0.41991277481112699</v>
      </c>
      <c r="D9" s="7">
        <v>1.32890435851366</v>
      </c>
      <c r="E9" s="7">
        <v>0.29771688872533902</v>
      </c>
      <c r="F9" s="7">
        <v>-0.97593458854121395</v>
      </c>
      <c r="G9" s="7">
        <v>0.90831838981935298</v>
      </c>
      <c r="H9" s="7">
        <v>0.75651278691818702</v>
      </c>
      <c r="I9" s="7">
        <v>0.116292216371716</v>
      </c>
      <c r="J9" s="7">
        <v>1.05700859464645</v>
      </c>
      <c r="K9" s="7">
        <v>2.3989080520414801</v>
      </c>
      <c r="L9" s="7">
        <v>1.0056213971299499</v>
      </c>
      <c r="M9" s="7">
        <v>3.0193018169569201E-2</v>
      </c>
      <c r="N9" s="7">
        <v>0.76095021737872004</v>
      </c>
      <c r="O9" s="7">
        <v>2.6994112827680099</v>
      </c>
      <c r="P9" s="7">
        <v>-0.2939308630561</v>
      </c>
      <c r="Q9" s="7">
        <v>2.0973907578358899</v>
      </c>
      <c r="R9" s="7">
        <v>0.60906168661169102</v>
      </c>
      <c r="S9" s="7">
        <v>1.8842574195461399</v>
      </c>
      <c r="T9" s="7">
        <v>-0.77709506918365101</v>
      </c>
      <c r="U9" s="7">
        <v>1.7362860279188601</v>
      </c>
      <c r="V9" s="7">
        <v>2.7076103515763501</v>
      </c>
    </row>
    <row r="10" spans="1:25" s="7" customFormat="1" x14ac:dyDescent="0.35">
      <c r="A10" s="7" t="s">
        <v>3</v>
      </c>
      <c r="B10" s="7" t="s">
        <v>8</v>
      </c>
      <c r="C10" s="7">
        <v>0.91152135715879101</v>
      </c>
      <c r="D10" s="7">
        <v>0.13296629207914001</v>
      </c>
      <c r="E10" s="7">
        <v>1.0532370051838</v>
      </c>
      <c r="F10" s="7">
        <v>1.7897251748712399</v>
      </c>
      <c r="G10" s="7">
        <v>-1.2318155188792399</v>
      </c>
      <c r="H10" s="7">
        <v>0.61664603119600703</v>
      </c>
      <c r="I10" s="7">
        <v>1.54912955011</v>
      </c>
      <c r="J10" s="7">
        <v>0.23974636693934701</v>
      </c>
      <c r="K10" s="7">
        <v>-1.02646895483963</v>
      </c>
      <c r="L10" s="7">
        <v>2.32750013745442</v>
      </c>
      <c r="M10" s="7">
        <v>-3.7809656590010399E-2</v>
      </c>
      <c r="N10" s="7">
        <v>0.15463038732863901</v>
      </c>
      <c r="O10" s="7">
        <v>0.955948717503874</v>
      </c>
      <c r="P10" s="7">
        <v>-0.12982507715838501</v>
      </c>
      <c r="Q10" s="7">
        <v>1.16637954371578</v>
      </c>
      <c r="R10" s="7">
        <v>0.87789768423874404</v>
      </c>
      <c r="S10" s="7">
        <v>-0.27064987115634698</v>
      </c>
      <c r="T10" s="7">
        <v>-1.74488055645866</v>
      </c>
      <c r="U10" s="7">
        <v>0.24103224870909401</v>
      </c>
      <c r="V10" s="7">
        <v>-0.566907490545281</v>
      </c>
    </row>
    <row r="11" spans="1:25" x14ac:dyDescent="0.35">
      <c r="A11" s="1" t="s">
        <v>1</v>
      </c>
      <c r="B11" s="1" t="s">
        <v>5</v>
      </c>
      <c r="C11" s="6">
        <v>4.1006955610438399E-2</v>
      </c>
      <c r="D11" s="6">
        <v>0.128570393438352</v>
      </c>
      <c r="E11" s="6">
        <v>3.8865508398478799E-2</v>
      </c>
      <c r="F11" s="6">
        <v>-0.344330195576319</v>
      </c>
      <c r="G11" s="6">
        <v>0.18280847084825999</v>
      </c>
      <c r="H11" s="6">
        <v>0.124978447903679</v>
      </c>
      <c r="I11" s="6">
        <v>2.48668226793449E-2</v>
      </c>
      <c r="J11" s="6">
        <v>0.12352933136418</v>
      </c>
      <c r="K11" s="6">
        <v>0.25850393161285901</v>
      </c>
      <c r="L11" s="6">
        <v>0.123462887068544</v>
      </c>
      <c r="M11" s="6">
        <v>-7.9894553275025003E-3</v>
      </c>
      <c r="N11" s="6">
        <v>8.9715231394040099E-2</v>
      </c>
      <c r="O11" s="6">
        <v>0.18779569504322699</v>
      </c>
      <c r="P11" s="6">
        <v>-5.97129974198932E-2</v>
      </c>
      <c r="Q11" s="6">
        <v>0.27990038588448901</v>
      </c>
      <c r="R11" s="6">
        <v>0.163604910760897</v>
      </c>
      <c r="S11" s="6">
        <v>0.251773359763934</v>
      </c>
      <c r="T11" s="6">
        <v>-0.19932349181026299</v>
      </c>
      <c r="U11" s="6">
        <v>0.23465274885783899</v>
      </c>
      <c r="V11" s="6">
        <v>0.14278920609925999</v>
      </c>
    </row>
    <row r="12" spans="1:25" x14ac:dyDescent="0.35">
      <c r="A12" s="1" t="s">
        <v>2</v>
      </c>
      <c r="B12" s="1" t="s">
        <v>5</v>
      </c>
      <c r="C12" s="6">
        <v>3.84417715096525E-2</v>
      </c>
      <c r="D12" s="6">
        <v>0.136194317382963</v>
      </c>
      <c r="E12" s="6">
        <v>3.5295730663880497E-2</v>
      </c>
      <c r="F12" s="6">
        <v>-0.384857930609251</v>
      </c>
      <c r="G12" s="6">
        <v>0.23454190488347601</v>
      </c>
      <c r="H12" s="6">
        <v>0.127827138537147</v>
      </c>
      <c r="I12" s="6">
        <v>-3.1836663537676503E-5</v>
      </c>
      <c r="J12" s="6">
        <v>0.13405690926595501</v>
      </c>
      <c r="K12" s="6">
        <v>0.29601249573377503</v>
      </c>
      <c r="L12" s="6">
        <v>0.11390633786735201</v>
      </c>
      <c r="M12" s="6">
        <v>-7.26599720606613E-3</v>
      </c>
      <c r="N12" s="6">
        <v>9.5350226672968802E-2</v>
      </c>
      <c r="O12" s="6">
        <v>0.194199655232934</v>
      </c>
      <c r="P12" s="6">
        <v>-6.2372598496343898E-2</v>
      </c>
      <c r="Q12" s="6">
        <v>0.288780702251764</v>
      </c>
      <c r="R12" s="6">
        <v>0.1625892305569</v>
      </c>
      <c r="S12" s="6">
        <v>0.26892738661377302</v>
      </c>
      <c r="T12" s="6">
        <v>-0.194428272034251</v>
      </c>
      <c r="U12" s="6">
        <v>0.24230500797629401</v>
      </c>
      <c r="V12" s="6">
        <v>0.148447599310989</v>
      </c>
    </row>
    <row r="13" spans="1:25" x14ac:dyDescent="0.35">
      <c r="A13" s="1" t="s">
        <v>3</v>
      </c>
      <c r="B13" s="1" t="s">
        <v>5</v>
      </c>
      <c r="C13" s="6">
        <v>8.3662875688078397E-2</v>
      </c>
      <c r="D13" s="6">
        <v>7.0840995115211101E-3</v>
      </c>
      <c r="E13" s="6">
        <v>0.10304211928455199</v>
      </c>
      <c r="F13" s="6">
        <v>0.339518876886994</v>
      </c>
      <c r="G13" s="6">
        <v>-0.218063626080853</v>
      </c>
      <c r="H13" s="6">
        <v>9.0127529446422106E-2</v>
      </c>
      <c r="I13" s="6">
        <v>0.34001161659021301</v>
      </c>
      <c r="J13" s="6">
        <v>2.4094109389144001E-2</v>
      </c>
      <c r="K13" s="6">
        <v>-0.133813137179699</v>
      </c>
      <c r="L13" s="6">
        <v>0.27301944488649899</v>
      </c>
      <c r="M13" s="6">
        <v>-1.7896209688859299E-2</v>
      </c>
      <c r="N13" s="6">
        <v>1.17165851191491E-2</v>
      </c>
      <c r="O13" s="6">
        <v>9.1825524806705194E-2</v>
      </c>
      <c r="P13" s="6">
        <v>-1.6118884964319201E-2</v>
      </c>
      <c r="Q13" s="6">
        <v>0.14118410246829599</v>
      </c>
      <c r="R13" s="6">
        <v>0.181522488843367</v>
      </c>
      <c r="S13" s="6">
        <v>-4.5990994498556197E-2</v>
      </c>
      <c r="T13" s="6">
        <v>-0.31234552406621002</v>
      </c>
      <c r="U13" s="6">
        <v>2.7679352277465201E-2</v>
      </c>
      <c r="V13" s="6">
        <v>-4.22179759986058E-2</v>
      </c>
    </row>
    <row r="14" spans="1:25" x14ac:dyDescent="0.35">
      <c r="A14" t="b">
        <v>1</v>
      </c>
      <c r="B14" s="1" t="s">
        <v>10</v>
      </c>
      <c r="C14" t="b">
        <f t="shared" ref="C14:V14" si="1">C12&gt;C13</f>
        <v>0</v>
      </c>
      <c r="D14" t="b">
        <f t="shared" si="1"/>
        <v>1</v>
      </c>
      <c r="E14" t="b">
        <f t="shared" si="1"/>
        <v>0</v>
      </c>
      <c r="F14" t="b">
        <f t="shared" si="1"/>
        <v>0</v>
      </c>
      <c r="G14" t="b">
        <f t="shared" si="1"/>
        <v>1</v>
      </c>
      <c r="H14" t="b">
        <f t="shared" si="1"/>
        <v>1</v>
      </c>
      <c r="I14" t="b">
        <f t="shared" si="1"/>
        <v>0</v>
      </c>
      <c r="J14" t="b">
        <f t="shared" si="1"/>
        <v>1</v>
      </c>
      <c r="K14" t="b">
        <f t="shared" si="1"/>
        <v>1</v>
      </c>
      <c r="L14" t="b">
        <f t="shared" si="1"/>
        <v>0</v>
      </c>
      <c r="M14" t="b">
        <f t="shared" si="1"/>
        <v>1</v>
      </c>
      <c r="N14" t="b">
        <f t="shared" si="1"/>
        <v>1</v>
      </c>
      <c r="O14" t="b">
        <f t="shared" si="1"/>
        <v>1</v>
      </c>
      <c r="P14" t="b">
        <f t="shared" si="1"/>
        <v>0</v>
      </c>
      <c r="Q14" t="b">
        <f t="shared" si="1"/>
        <v>1</v>
      </c>
      <c r="R14" t="b">
        <f t="shared" si="1"/>
        <v>0</v>
      </c>
      <c r="S14" t="b">
        <f t="shared" si="1"/>
        <v>1</v>
      </c>
      <c r="T14" t="b">
        <f t="shared" si="1"/>
        <v>1</v>
      </c>
      <c r="U14" t="b">
        <f t="shared" si="1"/>
        <v>1</v>
      </c>
      <c r="V14" t="b">
        <f>V12&gt;V13</f>
        <v>1</v>
      </c>
    </row>
    <row r="15" spans="1:25" x14ac:dyDescent="0.35">
      <c r="B15" s="1" t="s">
        <v>91</v>
      </c>
      <c r="C15" t="b">
        <f>AND(C8&gt;C9,C8&gt;C10)</f>
        <v>0</v>
      </c>
      <c r="D15" t="b">
        <f t="shared" ref="D15:V15" si="2">AND(D8&gt;D9,D8&gt;D10)</f>
        <v>0</v>
      </c>
      <c r="E15" t="b">
        <f t="shared" si="2"/>
        <v>0</v>
      </c>
      <c r="F15" t="b">
        <f t="shared" si="2"/>
        <v>0</v>
      </c>
      <c r="G15" t="b">
        <f t="shared" si="2"/>
        <v>0</v>
      </c>
      <c r="H15" t="b">
        <f t="shared" si="2"/>
        <v>1</v>
      </c>
      <c r="I15" t="b">
        <f t="shared" si="2"/>
        <v>0</v>
      </c>
      <c r="J15" t="b">
        <f t="shared" si="2"/>
        <v>1</v>
      </c>
      <c r="K15" t="b">
        <f t="shared" si="2"/>
        <v>0</v>
      </c>
      <c r="L15" t="b">
        <f t="shared" si="2"/>
        <v>0</v>
      </c>
      <c r="M15" t="b">
        <f t="shared" si="2"/>
        <v>0</v>
      </c>
      <c r="N15" t="b">
        <f t="shared" si="2"/>
        <v>1</v>
      </c>
      <c r="O15" t="b">
        <f t="shared" si="2"/>
        <v>1</v>
      </c>
      <c r="P15" t="b">
        <f t="shared" si="2"/>
        <v>0</v>
      </c>
      <c r="Q15" t="b">
        <f t="shared" si="2"/>
        <v>1</v>
      </c>
      <c r="R15" t="b">
        <f t="shared" si="2"/>
        <v>0</v>
      </c>
      <c r="S15" t="b">
        <f t="shared" si="2"/>
        <v>0</v>
      </c>
      <c r="T15" t="b">
        <f t="shared" si="2"/>
        <v>0</v>
      </c>
      <c r="U15" t="b">
        <f t="shared" si="2"/>
        <v>0</v>
      </c>
      <c r="V15" t="b">
        <f t="shared" si="2"/>
        <v>0</v>
      </c>
    </row>
    <row r="16" spans="1:25" x14ac:dyDescent="0.35">
      <c r="B16" s="1" t="s">
        <v>93</v>
      </c>
      <c r="C16" t="b">
        <f>AND(C9&gt;C10,C9&gt;C8)</f>
        <v>0</v>
      </c>
      <c r="D16" t="b">
        <f t="shared" ref="D16:V16" si="3">AND(D9&gt;D10,D9&gt;D8)</f>
        <v>1</v>
      </c>
      <c r="E16" t="b">
        <f t="shared" si="3"/>
        <v>0</v>
      </c>
      <c r="F16" t="b">
        <f t="shared" si="3"/>
        <v>0</v>
      </c>
      <c r="G16" t="b">
        <f t="shared" si="3"/>
        <v>1</v>
      </c>
      <c r="H16" t="b">
        <f t="shared" si="3"/>
        <v>0</v>
      </c>
      <c r="I16" t="b">
        <f t="shared" si="3"/>
        <v>0</v>
      </c>
      <c r="J16" t="b">
        <f t="shared" si="3"/>
        <v>0</v>
      </c>
      <c r="K16" t="b">
        <f t="shared" si="3"/>
        <v>1</v>
      </c>
      <c r="L16" t="b">
        <f t="shared" si="3"/>
        <v>0</v>
      </c>
      <c r="M16" t="b">
        <f t="shared" si="3"/>
        <v>1</v>
      </c>
      <c r="N16" t="b">
        <f t="shared" si="3"/>
        <v>0</v>
      </c>
      <c r="O16" t="b">
        <f t="shared" si="3"/>
        <v>0</v>
      </c>
      <c r="P16" t="b">
        <f t="shared" si="3"/>
        <v>0</v>
      </c>
      <c r="Q16" t="b">
        <f t="shared" si="3"/>
        <v>0</v>
      </c>
      <c r="R16" t="b">
        <f t="shared" si="3"/>
        <v>0</v>
      </c>
      <c r="S16" t="b">
        <f t="shared" si="3"/>
        <v>1</v>
      </c>
      <c r="T16" t="b">
        <f t="shared" si="3"/>
        <v>1</v>
      </c>
      <c r="U16" t="b">
        <f t="shared" si="3"/>
        <v>1</v>
      </c>
      <c r="V16" t="b">
        <f t="shared" si="3"/>
        <v>1</v>
      </c>
    </row>
    <row r="17" spans="1:80" x14ac:dyDescent="0.35">
      <c r="B17" s="1" t="s">
        <v>92</v>
      </c>
      <c r="C17" t="b">
        <f>AND(C10&gt;C9,C10&gt;C8)</f>
        <v>1</v>
      </c>
      <c r="D17" t="b">
        <f t="shared" ref="D17:V17" si="4">AND(D10&gt;D9,D10&gt;D8)</f>
        <v>0</v>
      </c>
      <c r="E17" t="b">
        <f t="shared" si="4"/>
        <v>1</v>
      </c>
      <c r="F17" t="b">
        <f t="shared" si="4"/>
        <v>1</v>
      </c>
      <c r="G17" t="b">
        <f t="shared" si="4"/>
        <v>0</v>
      </c>
      <c r="H17" t="b">
        <f t="shared" si="4"/>
        <v>0</v>
      </c>
      <c r="I17" t="b">
        <f t="shared" si="4"/>
        <v>1</v>
      </c>
      <c r="J17" t="b">
        <f t="shared" si="4"/>
        <v>0</v>
      </c>
      <c r="K17" t="b">
        <f t="shared" si="4"/>
        <v>0</v>
      </c>
      <c r="L17" t="b">
        <f t="shared" si="4"/>
        <v>1</v>
      </c>
      <c r="M17" t="b">
        <f t="shared" si="4"/>
        <v>0</v>
      </c>
      <c r="N17" t="b">
        <f t="shared" si="4"/>
        <v>0</v>
      </c>
      <c r="O17" t="b">
        <f t="shared" si="4"/>
        <v>0</v>
      </c>
      <c r="P17" t="b">
        <f t="shared" si="4"/>
        <v>1</v>
      </c>
      <c r="Q17" t="b">
        <f t="shared" si="4"/>
        <v>0</v>
      </c>
      <c r="R17" t="b">
        <f t="shared" si="4"/>
        <v>1</v>
      </c>
      <c r="S17" t="b">
        <f t="shared" si="4"/>
        <v>0</v>
      </c>
      <c r="T17" t="b">
        <f t="shared" si="4"/>
        <v>0</v>
      </c>
      <c r="U17" t="b">
        <f t="shared" si="4"/>
        <v>0</v>
      </c>
      <c r="V17" t="b">
        <f t="shared" si="4"/>
        <v>0</v>
      </c>
    </row>
    <row r="18" spans="1:80" x14ac:dyDescent="0.35">
      <c r="C18" t="s">
        <v>90</v>
      </c>
      <c r="D18">
        <f>COUNT(10:10)</f>
        <v>20</v>
      </c>
    </row>
    <row r="19" spans="1:80" x14ac:dyDescent="0.35">
      <c r="B19" s="1" t="s">
        <v>98</v>
      </c>
      <c r="C19" t="s">
        <v>9</v>
      </c>
      <c r="D19">
        <f>COUNTIF(14:14,$A$14)</f>
        <v>14</v>
      </c>
      <c r="E19" s="9">
        <f>D19/(D18)</f>
        <v>0.7</v>
      </c>
    </row>
    <row r="20" spans="1:80" x14ac:dyDescent="0.35">
      <c r="C20" t="s">
        <v>11</v>
      </c>
      <c r="D20" s="8">
        <f>20-D19</f>
        <v>6</v>
      </c>
      <c r="E20" s="9">
        <f>D20/(D18)</f>
        <v>0.3</v>
      </c>
    </row>
    <row r="21" spans="1:80" x14ac:dyDescent="0.35">
      <c r="B21" t="s">
        <v>94</v>
      </c>
      <c r="C21" t="s">
        <v>95</v>
      </c>
      <c r="D21">
        <f>COUNTIF(15:15,$A$14)</f>
        <v>5</v>
      </c>
      <c r="E21" s="9"/>
    </row>
    <row r="22" spans="1:80" x14ac:dyDescent="0.35">
      <c r="C22" t="s">
        <v>96</v>
      </c>
      <c r="D22">
        <f>COUNTIF(16:16,$A$14)</f>
        <v>8</v>
      </c>
      <c r="E22" s="9"/>
    </row>
    <row r="23" spans="1:80" x14ac:dyDescent="0.35">
      <c r="C23" t="s">
        <v>97</v>
      </c>
      <c r="D23">
        <f>COUNTIF(17:17,$A$14)</f>
        <v>7</v>
      </c>
    </row>
    <row r="27" spans="1:80" x14ac:dyDescent="0.35">
      <c r="A27" t="s">
        <v>0</v>
      </c>
      <c r="B27" t="s">
        <v>4</v>
      </c>
      <c r="C27" t="s">
        <v>12</v>
      </c>
      <c r="D27" t="s">
        <v>13</v>
      </c>
      <c r="E27" t="s">
        <v>14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21</v>
      </c>
      <c r="M27" t="s">
        <v>22</v>
      </c>
      <c r="N27" t="s">
        <v>23</v>
      </c>
      <c r="O27" t="s">
        <v>24</v>
      </c>
      <c r="P27" t="s">
        <v>25</v>
      </c>
      <c r="Q27" t="s">
        <v>26</v>
      </c>
      <c r="R27" t="s">
        <v>27</v>
      </c>
      <c r="S27" t="s">
        <v>28</v>
      </c>
      <c r="T27" t="s">
        <v>29</v>
      </c>
      <c r="U27" t="s">
        <v>30</v>
      </c>
      <c r="V27" t="s">
        <v>31</v>
      </c>
      <c r="W27" t="s">
        <v>32</v>
      </c>
      <c r="X27" t="s">
        <v>33</v>
      </c>
      <c r="Y27" t="s">
        <v>34</v>
      </c>
      <c r="Z27" t="s">
        <v>35</v>
      </c>
      <c r="AA27" t="s">
        <v>36</v>
      </c>
      <c r="AB27" t="s">
        <v>37</v>
      </c>
      <c r="AC27" t="s">
        <v>38</v>
      </c>
      <c r="AD27" t="s">
        <v>39</v>
      </c>
      <c r="AE27" t="s">
        <v>40</v>
      </c>
      <c r="AF27" t="s">
        <v>41</v>
      </c>
      <c r="AG27" t="s">
        <v>42</v>
      </c>
      <c r="AH27" t="s">
        <v>43</v>
      </c>
      <c r="AI27" t="s">
        <v>44</v>
      </c>
      <c r="AJ27" t="s">
        <v>45</v>
      </c>
      <c r="AK27" t="s">
        <v>46</v>
      </c>
      <c r="AL27" t="s">
        <v>47</v>
      </c>
      <c r="AM27" t="s">
        <v>48</v>
      </c>
      <c r="AN27" t="s">
        <v>49</v>
      </c>
      <c r="AO27" t="s">
        <v>50</v>
      </c>
      <c r="AP27" t="s">
        <v>51</v>
      </c>
      <c r="AQ27" t="s">
        <v>52</v>
      </c>
      <c r="AR27" t="s">
        <v>53</v>
      </c>
      <c r="AS27" t="s">
        <v>54</v>
      </c>
      <c r="AT27" t="s">
        <v>55</v>
      </c>
      <c r="AU27" t="s">
        <v>56</v>
      </c>
      <c r="AV27" t="s">
        <v>57</v>
      </c>
      <c r="AW27" t="s">
        <v>58</v>
      </c>
      <c r="AX27" t="s">
        <v>59</v>
      </c>
      <c r="AY27" t="s">
        <v>60</v>
      </c>
      <c r="AZ27" t="s">
        <v>61</v>
      </c>
      <c r="BA27" t="s">
        <v>62</v>
      </c>
      <c r="BB27" t="s">
        <v>63</v>
      </c>
      <c r="BC27" t="s">
        <v>64</v>
      </c>
      <c r="BD27" t="s">
        <v>65</v>
      </c>
      <c r="BE27" t="s">
        <v>66</v>
      </c>
      <c r="BF27" t="s">
        <v>67</v>
      </c>
      <c r="BG27" t="s">
        <v>68</v>
      </c>
      <c r="BH27" t="s">
        <v>69</v>
      </c>
      <c r="BI27" t="s">
        <v>70</v>
      </c>
      <c r="BJ27" t="s">
        <v>71</v>
      </c>
      <c r="BK27" t="s">
        <v>72</v>
      </c>
      <c r="BL27" t="s">
        <v>73</v>
      </c>
      <c r="BM27" t="s">
        <v>74</v>
      </c>
      <c r="BN27" t="s">
        <v>75</v>
      </c>
      <c r="BO27" t="s">
        <v>76</v>
      </c>
      <c r="BP27" t="s">
        <v>77</v>
      </c>
      <c r="BQ27" t="s">
        <v>78</v>
      </c>
      <c r="BR27" t="s">
        <v>79</v>
      </c>
      <c r="BS27" t="s">
        <v>80</v>
      </c>
      <c r="BT27" t="s">
        <v>81</v>
      </c>
      <c r="BU27" t="s">
        <v>82</v>
      </c>
      <c r="BV27" t="s">
        <v>83</v>
      </c>
      <c r="BW27" t="s">
        <v>84</v>
      </c>
      <c r="BX27" t="s">
        <v>85</v>
      </c>
      <c r="BY27" t="s">
        <v>86</v>
      </c>
      <c r="BZ27" t="s">
        <v>87</v>
      </c>
      <c r="CA27" t="s">
        <v>88</v>
      </c>
      <c r="CB27" t="s">
        <v>89</v>
      </c>
    </row>
    <row r="28" spans="1:80" x14ac:dyDescent="0.35">
      <c r="A28" t="s">
        <v>1</v>
      </c>
      <c r="B28" t="s">
        <v>6</v>
      </c>
      <c r="C28">
        <v>-6.6573489287286902E-2</v>
      </c>
      <c r="D28">
        <v>5.8400148928869001E-2</v>
      </c>
      <c r="E28">
        <v>0.113663908068938</v>
      </c>
      <c r="F28">
        <v>6.6901203038357698E-2</v>
      </c>
      <c r="G28">
        <v>0.14265904287070999</v>
      </c>
      <c r="H28">
        <v>-7.6500380465231194E-2</v>
      </c>
      <c r="I28">
        <v>0.23831122742265301</v>
      </c>
      <c r="J28">
        <v>0.266189497845706</v>
      </c>
      <c r="K28">
        <v>8.6771346259995E-3</v>
      </c>
      <c r="L28">
        <v>0.24247420041981599</v>
      </c>
      <c r="M28">
        <v>7.4449678434212296E-2</v>
      </c>
      <c r="N28">
        <v>-0.12585840062836501</v>
      </c>
      <c r="O28">
        <v>-0.32558332099405002</v>
      </c>
      <c r="P28">
        <v>-0.12318758644510799</v>
      </c>
      <c r="Q28">
        <v>-0.28623510331461999</v>
      </c>
      <c r="R28">
        <v>-0.56903174667944401</v>
      </c>
      <c r="S28">
        <v>-0.40009349357312401</v>
      </c>
      <c r="T28">
        <v>0.604165003245138</v>
      </c>
      <c r="U28">
        <v>0.69756658193273502</v>
      </c>
      <c r="V28">
        <v>0.18696908342597099</v>
      </c>
      <c r="W28">
        <v>0.20662911738321399</v>
      </c>
      <c r="X28">
        <v>-0.34565810873595398</v>
      </c>
      <c r="Y28">
        <v>0.47457481248740502</v>
      </c>
      <c r="Z28">
        <v>0.38577255369431501</v>
      </c>
      <c r="AA28">
        <v>0.22333517687072299</v>
      </c>
      <c r="AB28">
        <v>-5.3400249631262399E-3</v>
      </c>
      <c r="AC28">
        <v>-0.37916142912635198</v>
      </c>
      <c r="AD28">
        <v>0.49342131223520602</v>
      </c>
      <c r="AE28">
        <v>0.50202351251690103</v>
      </c>
      <c r="AF28">
        <v>-8.13047471401043E-2</v>
      </c>
      <c r="AG28">
        <v>0.23495656579862301</v>
      </c>
      <c r="AH28">
        <v>-4.2572317800210799E-2</v>
      </c>
      <c r="AI28">
        <v>0.44490731674883</v>
      </c>
      <c r="AJ28">
        <v>7.4318254222156099E-2</v>
      </c>
      <c r="AK28">
        <v>0.176497232961012</v>
      </c>
      <c r="AL28">
        <v>0.41511371973162497</v>
      </c>
      <c r="AM28">
        <v>7.1529386584784097E-2</v>
      </c>
      <c r="AN28">
        <v>0.20506405424208299</v>
      </c>
      <c r="AO28">
        <v>3.16493154121988E-2</v>
      </c>
      <c r="AP28">
        <v>0.20299123712733</v>
      </c>
      <c r="AQ28">
        <v>2.90708361097913E-2</v>
      </c>
      <c r="AR28">
        <v>-3.5545531805863603E-2</v>
      </c>
      <c r="AS28">
        <v>-0.22365060941448101</v>
      </c>
      <c r="AT28">
        <v>0.25739184713198698</v>
      </c>
      <c r="AU28">
        <v>5.6121360815663802E-2</v>
      </c>
      <c r="AV28">
        <v>9.5295121759729901E-2</v>
      </c>
      <c r="AW28">
        <v>0.12694298597372</v>
      </c>
      <c r="AX28">
        <v>8.9745211563719604E-2</v>
      </c>
      <c r="AY28">
        <v>0.24193420367542601</v>
      </c>
      <c r="AZ28">
        <v>0.115747759444381</v>
      </c>
      <c r="BA28">
        <v>0.164492458736857</v>
      </c>
      <c r="BB28">
        <v>0.26907920239414801</v>
      </c>
      <c r="BC28">
        <v>-5.6347471611761603E-2</v>
      </c>
      <c r="BD28">
        <v>0.121391419809324</v>
      </c>
      <c r="BE28">
        <v>0.30556523465507301</v>
      </c>
      <c r="BF28">
        <v>-0.42933603426714401</v>
      </c>
      <c r="BG28">
        <v>0.65232209013512399</v>
      </c>
      <c r="BH28">
        <v>0.17186269418685801</v>
      </c>
      <c r="BI28">
        <v>6.5622801350462195E-2</v>
      </c>
      <c r="BJ28">
        <v>0.348515134008621</v>
      </c>
      <c r="BK28">
        <v>-0.55131364825429896</v>
      </c>
      <c r="BL28">
        <v>0.98092964440528296</v>
      </c>
      <c r="BM28">
        <v>0.35687738787029899</v>
      </c>
      <c r="BN28">
        <v>0.50794769679659502</v>
      </c>
      <c r="BO28">
        <v>0.21537494836538601</v>
      </c>
      <c r="BP28">
        <v>0.37275278657016597</v>
      </c>
      <c r="BQ28">
        <v>9.6348634154050893E-3</v>
      </c>
      <c r="BR28">
        <v>0.48300262308270803</v>
      </c>
      <c r="BS28">
        <v>-0.20022232261739401</v>
      </c>
      <c r="BT28">
        <v>-0.51413838482775398</v>
      </c>
      <c r="BU28">
        <v>-0.20250686453743</v>
      </c>
      <c r="BV28">
        <v>0.31055587972077903</v>
      </c>
      <c r="BW28">
        <v>0.33057251787525499</v>
      </c>
      <c r="BX28">
        <v>0.37182959965884299</v>
      </c>
      <c r="BY28">
        <v>-0.15415839703614101</v>
      </c>
      <c r="BZ28">
        <v>0.55863641008243303</v>
      </c>
      <c r="CA28">
        <v>0.48438925566013002</v>
      </c>
      <c r="CB28">
        <v>0.187516746894268</v>
      </c>
    </row>
    <row r="29" spans="1:80" x14ac:dyDescent="0.35">
      <c r="A29" t="s">
        <v>2</v>
      </c>
      <c r="B29" t="s">
        <v>6</v>
      </c>
      <c r="C29">
        <v>-7.3752315305799704E-2</v>
      </c>
      <c r="D29">
        <v>3.7436017839784098E-2</v>
      </c>
      <c r="E29">
        <v>0.13238881588298601</v>
      </c>
      <c r="F29">
        <v>6.7459686444657704E-2</v>
      </c>
      <c r="G29">
        <v>0.166265289104081</v>
      </c>
      <c r="H29">
        <v>-7.6736133609183896E-2</v>
      </c>
      <c r="I29">
        <v>0.23264396815140201</v>
      </c>
      <c r="J29">
        <v>0.28220677487358098</v>
      </c>
      <c r="K29">
        <v>7.6882121888364099E-3</v>
      </c>
      <c r="L29">
        <v>0.263937187409438</v>
      </c>
      <c r="M29">
        <v>6.6206489430671894E-2</v>
      </c>
      <c r="N29">
        <v>-0.14488244939099101</v>
      </c>
      <c r="O29">
        <v>-0.34867216282240898</v>
      </c>
      <c r="P29">
        <v>-0.124687362462908</v>
      </c>
      <c r="Q29">
        <v>-0.31144928369538799</v>
      </c>
      <c r="R29">
        <v>-0.64159309331459702</v>
      </c>
      <c r="S29">
        <v>-0.40243567071103198</v>
      </c>
      <c r="T29">
        <v>0.77716532792748705</v>
      </c>
      <c r="U29">
        <v>0.75144896492806101</v>
      </c>
      <c r="V29">
        <v>0.23920351495084199</v>
      </c>
      <c r="W29">
        <v>0.22390252158861701</v>
      </c>
      <c r="X29">
        <v>-0.40096800503886398</v>
      </c>
      <c r="Y29">
        <v>0.50490323227018097</v>
      </c>
      <c r="Z29">
        <v>0.47692351924693899</v>
      </c>
      <c r="AA29">
        <v>0.24816695477152001</v>
      </c>
      <c r="AB29">
        <v>-1.57914461737606E-2</v>
      </c>
      <c r="AC29">
        <v>-0.46242986934864699</v>
      </c>
      <c r="AD29">
        <v>0.55091678319677595</v>
      </c>
      <c r="AE29">
        <v>0.60907565883298997</v>
      </c>
      <c r="AF29">
        <v>-0.12956569444934399</v>
      </c>
      <c r="AG29">
        <v>0.26185616623658198</v>
      </c>
      <c r="AH29">
        <v>-3.9734978158741802E-2</v>
      </c>
      <c r="AI29">
        <v>0.50771750265637405</v>
      </c>
      <c r="AJ29">
        <v>0.101819877980813</v>
      </c>
      <c r="AK29">
        <v>0.20178657056855301</v>
      </c>
      <c r="AL29">
        <v>0.46174387059983701</v>
      </c>
      <c r="AM29">
        <v>5.49588054889893E-2</v>
      </c>
      <c r="AN29">
        <v>0.20462372866429299</v>
      </c>
      <c r="AO29">
        <v>2.49238675950498E-2</v>
      </c>
      <c r="AP29">
        <v>0.188267411023058</v>
      </c>
      <c r="AQ29">
        <v>1.8248107491222999E-2</v>
      </c>
      <c r="AR29">
        <v>-9.3474545408464005E-3</v>
      </c>
      <c r="AS29">
        <v>-0.250600000320229</v>
      </c>
      <c r="AT29">
        <v>0.28532666012923202</v>
      </c>
      <c r="AU29">
        <v>3.2856935846739599E-2</v>
      </c>
      <c r="AV29">
        <v>7.9346817788039398E-2</v>
      </c>
      <c r="AW29">
        <v>0.13949803056035201</v>
      </c>
      <c r="AX29">
        <v>0.142155247424469</v>
      </c>
      <c r="AY29">
        <v>0.253725246111416</v>
      </c>
      <c r="AZ29">
        <v>0.11100743016994501</v>
      </c>
      <c r="BA29">
        <v>0.17487742845313201</v>
      </c>
      <c r="BB29">
        <v>0.27972643701048699</v>
      </c>
      <c r="BC29">
        <v>-5.0983705762218202E-2</v>
      </c>
      <c r="BD29">
        <v>0.127554517289486</v>
      </c>
      <c r="BE29">
        <v>0.33430695127047999</v>
      </c>
      <c r="BF29">
        <v>-0.45340025062536299</v>
      </c>
      <c r="BG29">
        <v>0.68464807249565995</v>
      </c>
      <c r="BH29">
        <v>0.16685140458455999</v>
      </c>
      <c r="BI29">
        <v>4.8588681194495498E-2</v>
      </c>
      <c r="BJ29">
        <v>0.38916713978447198</v>
      </c>
      <c r="BK29">
        <v>-0.59981165303966499</v>
      </c>
      <c r="BL29">
        <v>1.0924329805339501</v>
      </c>
      <c r="BM29">
        <v>0.38606436018625601</v>
      </c>
      <c r="BN29">
        <v>0.55842786998754401</v>
      </c>
      <c r="BO29">
        <v>0.26915227890512</v>
      </c>
      <c r="BP29">
        <v>0.375394040889233</v>
      </c>
      <c r="BQ29">
        <v>9.41015885968155E-3</v>
      </c>
      <c r="BR29">
        <v>0.50095654505624998</v>
      </c>
      <c r="BS29">
        <v>-0.19183569209533</v>
      </c>
      <c r="BT29">
        <v>-0.51767901943925299</v>
      </c>
      <c r="BU29">
        <v>-0.195556028893145</v>
      </c>
      <c r="BV29">
        <v>0.32835766090211299</v>
      </c>
      <c r="BW29">
        <v>0.32991827164457099</v>
      </c>
      <c r="BX29">
        <v>0.392280021673098</v>
      </c>
      <c r="BY29">
        <v>-0.142920336732488</v>
      </c>
      <c r="BZ29">
        <v>0.55573307614503198</v>
      </c>
      <c r="CA29">
        <v>0.50815604521116298</v>
      </c>
      <c r="CB29">
        <v>0.19357994226229699</v>
      </c>
    </row>
    <row r="30" spans="1:80" x14ac:dyDescent="0.35">
      <c r="A30" t="s">
        <v>3</v>
      </c>
      <c r="B30" t="s">
        <v>6</v>
      </c>
      <c r="C30">
        <v>5.9158951611457601E-2</v>
      </c>
      <c r="D30">
        <v>0.44224598295261502</v>
      </c>
      <c r="E30">
        <v>-0.138061509924891</v>
      </c>
      <c r="F30">
        <v>5.8050567548297599E-2</v>
      </c>
      <c r="G30">
        <v>-0.18672726761904099</v>
      </c>
      <c r="H30">
        <v>-7.2399560354519304E-2</v>
      </c>
      <c r="I30">
        <v>0.33978813138271002</v>
      </c>
      <c r="J30">
        <v>1.64153909224133E-2</v>
      </c>
      <c r="K30">
        <v>2.65826648415654E-2</v>
      </c>
      <c r="L30">
        <v>-9.7015520462914104E-2</v>
      </c>
      <c r="M30">
        <v>0.244249758545042</v>
      </c>
      <c r="N30">
        <v>0.29200869038095401</v>
      </c>
      <c r="O30">
        <v>0.16561277751984901</v>
      </c>
      <c r="P30">
        <v>-0.10100433399547</v>
      </c>
      <c r="Q30">
        <v>0.16474240209567001</v>
      </c>
      <c r="R30">
        <v>1.6543118464853801</v>
      </c>
      <c r="S30">
        <v>-0.38170736842912101</v>
      </c>
      <c r="T30">
        <v>-0.33956164867621003</v>
      </c>
      <c r="U30">
        <v>0.23254308351230299</v>
      </c>
      <c r="V30">
        <v>-0.27468577165087199</v>
      </c>
      <c r="W30">
        <v>1.0023226111664301E-2</v>
      </c>
      <c r="X30">
        <v>0.75687904375014903</v>
      </c>
      <c r="Y30">
        <v>0.20055254944267201</v>
      </c>
      <c r="Z30">
        <v>-0.33181443810370598</v>
      </c>
      <c r="AA30">
        <v>-5.9595552663488899E-2</v>
      </c>
      <c r="AB30">
        <v>0.144570214957394</v>
      </c>
      <c r="AC30">
        <v>1.8339044585589299</v>
      </c>
      <c r="AD30">
        <v>6.2116587817990697E-2</v>
      </c>
      <c r="AE30">
        <v>-0.26365574256299501</v>
      </c>
      <c r="AF30">
        <v>0.62312452682401898</v>
      </c>
      <c r="AG30">
        <v>-6.0768761115792503E-3</v>
      </c>
      <c r="AH30">
        <v>-7.1630696448568495E-2</v>
      </c>
      <c r="AI30">
        <v>-9.9011384960004306E-2</v>
      </c>
      <c r="AJ30">
        <v>-0.21224689274710401</v>
      </c>
      <c r="AK30">
        <v>-0.112862085282497</v>
      </c>
      <c r="AL30">
        <v>-0.120800226452765</v>
      </c>
      <c r="AM30">
        <v>0.35752199819107</v>
      </c>
      <c r="AN30">
        <v>0.21156286705359401</v>
      </c>
      <c r="AO30">
        <v>0.134434464886555</v>
      </c>
      <c r="AP30">
        <v>0.42955249927759598</v>
      </c>
      <c r="AQ30">
        <v>0.18624005066930199</v>
      </c>
      <c r="AR30">
        <v>-0.33475513095766501</v>
      </c>
      <c r="AS30">
        <v>0.25714951109837703</v>
      </c>
      <c r="AT30">
        <v>-6.1399534558098698E-2</v>
      </c>
      <c r="AU30">
        <v>0.42100619126510203</v>
      </c>
      <c r="AV30">
        <v>0.31605563144424498</v>
      </c>
      <c r="AW30">
        <v>-1.8208783642799199E-2</v>
      </c>
      <c r="AX30">
        <v>-0.429306187772243</v>
      </c>
      <c r="AY30">
        <v>7.5142967567192104E-2</v>
      </c>
      <c r="AZ30">
        <v>0.19142836221534801</v>
      </c>
      <c r="BA30">
        <v>1.4258104128184399E-2</v>
      </c>
      <c r="BB30">
        <v>0.109257995932819</v>
      </c>
      <c r="BC30">
        <v>-0.14100878002822401</v>
      </c>
      <c r="BD30">
        <v>2.1734984311554802E-2</v>
      </c>
      <c r="BE30">
        <v>-0.11890454018862801</v>
      </c>
      <c r="BF30">
        <v>0.19726982340834201</v>
      </c>
      <c r="BG30">
        <v>0.20618357464495701</v>
      </c>
      <c r="BH30">
        <v>0.259046146032748</v>
      </c>
      <c r="BI30">
        <v>0.37974729611128499</v>
      </c>
      <c r="BJ30">
        <v>-0.17448031068561901</v>
      </c>
      <c r="BK30">
        <v>1.2729851639457701</v>
      </c>
      <c r="BL30">
        <v>-9.2878533058270395E-3</v>
      </c>
      <c r="BM30">
        <v>-2.73724702728506E-3</v>
      </c>
      <c r="BN30">
        <v>-0.11447236511808501</v>
      </c>
      <c r="BO30">
        <v>-0.47097999621944803</v>
      </c>
      <c r="BP30">
        <v>0.31731973549824399</v>
      </c>
      <c r="BQ30">
        <v>1.4488156161284601E-2</v>
      </c>
      <c r="BR30">
        <v>0.13407087689317501</v>
      </c>
      <c r="BS30">
        <v>-0.37610377811712498</v>
      </c>
      <c r="BT30">
        <v>-0.42087842996212299</v>
      </c>
      <c r="BU30">
        <v>-0.35310767713468</v>
      </c>
      <c r="BV30">
        <v>-7.5743788431502798E-2</v>
      </c>
      <c r="BW30">
        <v>0.34836134886665598</v>
      </c>
      <c r="BX30">
        <v>-9.8825602227515394E-2</v>
      </c>
      <c r="BY30">
        <v>-0.44197508924163897</v>
      </c>
      <c r="BZ30">
        <v>0.65738059878462596</v>
      </c>
      <c r="CA30">
        <v>-0.14791275879240501</v>
      </c>
      <c r="CB30">
        <v>-2.28667483211305E-2</v>
      </c>
    </row>
    <row r="31" spans="1:80" x14ac:dyDescent="0.35">
      <c r="A31" t="s">
        <v>1</v>
      </c>
      <c r="B31" t="s">
        <v>7</v>
      </c>
      <c r="C31">
        <v>-4.7774178699565302E-2</v>
      </c>
      <c r="D31">
        <v>-4.0459382596854297E-2</v>
      </c>
      <c r="E31">
        <v>-2.90035523567637E-2</v>
      </c>
      <c r="F31">
        <v>-3.8738693909250603E-2</v>
      </c>
      <c r="G31">
        <v>-2.8704571289612301E-2</v>
      </c>
      <c r="H31">
        <v>-7.1403330362426395E-2</v>
      </c>
      <c r="I31">
        <v>-3.2956155834276198E-2</v>
      </c>
      <c r="J31">
        <v>-1.66425373637413E-2</v>
      </c>
      <c r="K31">
        <v>-5.4505564955955002E-2</v>
      </c>
      <c r="L31">
        <v>-3.1148654459678401E-2</v>
      </c>
      <c r="M31">
        <v>-8.8975068058681897E-2</v>
      </c>
      <c r="N31">
        <v>-9.14840424952265E-2</v>
      </c>
      <c r="O31">
        <v>-0.11325725925239</v>
      </c>
      <c r="P31">
        <v>-9.7486783009439401E-2</v>
      </c>
      <c r="Q31">
        <v>-0.13833953859429801</v>
      </c>
      <c r="R31">
        <v>-0.31896502146071898</v>
      </c>
      <c r="S31">
        <v>-0.25550395266851</v>
      </c>
      <c r="T31">
        <v>-4.89702154615397E-2</v>
      </c>
      <c r="U31">
        <v>-4.13643648763697E-2</v>
      </c>
      <c r="V31">
        <v>-5.2023730788456603E-2</v>
      </c>
      <c r="W31">
        <v>-7.3943985393676706E-2</v>
      </c>
      <c r="X31">
        <v>-0.132807570024223</v>
      </c>
      <c r="Y31">
        <v>-5.8106898286312603E-2</v>
      </c>
      <c r="Z31">
        <v>-3.7442103532476297E-2</v>
      </c>
      <c r="AA31">
        <v>-5.64085465112764E-2</v>
      </c>
      <c r="AB31">
        <v>-6.4307050247647296E-2</v>
      </c>
      <c r="AC31">
        <v>-0.15188779228336699</v>
      </c>
      <c r="AD31">
        <v>-8.2409773006337297E-2</v>
      </c>
      <c r="AE31">
        <v>-1.9369395673627499E-2</v>
      </c>
      <c r="AF31">
        <v>-7.88041109573588E-2</v>
      </c>
      <c r="AG31">
        <v>-2.28060331998414E-2</v>
      </c>
      <c r="AH31">
        <v>-6.4967684817017396E-2</v>
      </c>
      <c r="AI31">
        <v>-2.36175090470487E-2</v>
      </c>
      <c r="AJ31">
        <v>-5.87806642785055E-2</v>
      </c>
      <c r="AK31">
        <v>-4.3482538943427997E-2</v>
      </c>
      <c r="AL31">
        <v>-2.1552274888542999E-2</v>
      </c>
      <c r="AM31">
        <v>-5.0976665597426599E-2</v>
      </c>
      <c r="AN31">
        <v>-3.5297537226390799E-2</v>
      </c>
      <c r="AO31">
        <v>-3.5986969323564003E-2</v>
      </c>
      <c r="AP31">
        <v>-4.8960985677598302E-2</v>
      </c>
      <c r="AQ31">
        <v>-3.43071569726143E-2</v>
      </c>
      <c r="AR31">
        <v>-3.3117401538935103E-2</v>
      </c>
      <c r="AS31">
        <v>-0.111374357549196</v>
      </c>
      <c r="AT31">
        <v>-4.4806477836753802E-2</v>
      </c>
      <c r="AU31">
        <v>-7.9309945057732104E-2</v>
      </c>
      <c r="AV31">
        <v>-4.8723770514220797E-2</v>
      </c>
      <c r="AW31">
        <v>-2.9493408081160799E-2</v>
      </c>
      <c r="AX31">
        <v>-3.5178253942842103E-2</v>
      </c>
      <c r="AY31">
        <v>-2.0382509434229701E-2</v>
      </c>
      <c r="AZ31">
        <v>-1.6624793276708998E-2</v>
      </c>
      <c r="BA31">
        <v>-2.0222014772074699E-2</v>
      </c>
      <c r="BB31">
        <v>-1.0704570883675201E-2</v>
      </c>
      <c r="BC31">
        <v>-9.8243571937815299E-2</v>
      </c>
      <c r="BD31">
        <v>-2.8423363272355E-2</v>
      </c>
      <c r="BE31">
        <v>-1.467264630472E-2</v>
      </c>
      <c r="BF31">
        <v>-0.183812775259978</v>
      </c>
      <c r="BG31">
        <v>-2.2574407182902399E-2</v>
      </c>
      <c r="BH31">
        <v>-6.08062648226304E-2</v>
      </c>
      <c r="BI31">
        <v>-5.3362753763090402E-2</v>
      </c>
      <c r="BJ31">
        <v>-1.90743044787379E-2</v>
      </c>
      <c r="BK31">
        <v>-0.312765108702655</v>
      </c>
      <c r="BL31">
        <v>-6.39999074134565E-2</v>
      </c>
      <c r="BM31">
        <v>-9.0676651552005202E-2</v>
      </c>
      <c r="BN31">
        <v>-7.1500876265215202E-2</v>
      </c>
      <c r="BO31">
        <v>-4.2970585918470298E-2</v>
      </c>
      <c r="BP31">
        <v>-3.94534720081458E-2</v>
      </c>
      <c r="BQ31">
        <v>-4.9880669927157298E-2</v>
      </c>
      <c r="BR31">
        <v>-3.7440659177687199E-2</v>
      </c>
      <c r="BS31">
        <v>-0.12814612907755099</v>
      </c>
      <c r="BT31">
        <v>-0.19782474831237501</v>
      </c>
      <c r="BU31">
        <v>-0.16521422617825199</v>
      </c>
      <c r="BV31">
        <v>-7.1407733767229198E-2</v>
      </c>
      <c r="BW31">
        <v>-7.5482462041801507E-2</v>
      </c>
      <c r="BX31">
        <v>-2.5363337412391201E-2</v>
      </c>
      <c r="BY31">
        <v>-6.9896248191026897E-2</v>
      </c>
      <c r="BZ31">
        <v>-5.89343409477769E-2</v>
      </c>
      <c r="CA31">
        <v>-1.57116121794415E-2</v>
      </c>
      <c r="CB31">
        <v>-5.2326980071930103E-2</v>
      </c>
    </row>
    <row r="32" spans="1:80" x14ac:dyDescent="0.35">
      <c r="A32" t="s">
        <v>2</v>
      </c>
      <c r="B32" t="s">
        <v>7</v>
      </c>
      <c r="C32">
        <v>-4.8926451571605301E-2</v>
      </c>
      <c r="D32">
        <v>-4.5032501627318401E-2</v>
      </c>
      <c r="E32">
        <v>-3.2079340601841699E-2</v>
      </c>
      <c r="F32">
        <v>-4.0645624306386699E-2</v>
      </c>
      <c r="G32">
        <v>-3.0444005299743102E-2</v>
      </c>
      <c r="H32">
        <v>-7.6989853071533804E-2</v>
      </c>
      <c r="I32">
        <v>-3.5697789596603802E-2</v>
      </c>
      <c r="J32">
        <v>-1.7839079110589899E-2</v>
      </c>
      <c r="K32">
        <v>-5.8615624962797298E-2</v>
      </c>
      <c r="L32">
        <v>-3.1484349664720197E-2</v>
      </c>
      <c r="M32">
        <v>-9.4251428789810396E-2</v>
      </c>
      <c r="N32">
        <v>-0.100904099445757</v>
      </c>
      <c r="O32">
        <v>-0.120090408080869</v>
      </c>
      <c r="P32">
        <v>-0.10391622179021701</v>
      </c>
      <c r="Q32">
        <v>-0.15237636022453199</v>
      </c>
      <c r="R32">
        <v>-0.35193705366785499</v>
      </c>
      <c r="S32">
        <v>-0.27620624750010703</v>
      </c>
      <c r="T32">
        <v>-5.6192645090708197E-2</v>
      </c>
      <c r="U32">
        <v>-4.7870221252312599E-2</v>
      </c>
      <c r="V32">
        <v>-5.6215983871663197E-2</v>
      </c>
      <c r="W32">
        <v>-8.1279389185178505E-2</v>
      </c>
      <c r="X32">
        <v>-0.15326799410875599</v>
      </c>
      <c r="Y32">
        <v>-7.1440663216010794E-2</v>
      </c>
      <c r="Z32">
        <v>-3.8756789747692102E-2</v>
      </c>
      <c r="AA32">
        <v>-6.4132064732716904E-2</v>
      </c>
      <c r="AB32">
        <v>-7.2007349947392496E-2</v>
      </c>
      <c r="AC32">
        <v>-0.17274354120236701</v>
      </c>
      <c r="AD32">
        <v>-9.8374374742186299E-2</v>
      </c>
      <c r="AE32">
        <v>-2.2363878081055302E-2</v>
      </c>
      <c r="AF32">
        <v>-9.9362946864559404E-2</v>
      </c>
      <c r="AG32">
        <v>-2.8573098795460598E-2</v>
      </c>
      <c r="AH32">
        <v>-7.3949682875046094E-2</v>
      </c>
      <c r="AI32">
        <v>-2.8146085064856399E-2</v>
      </c>
      <c r="AJ32">
        <v>-5.7555936155154898E-2</v>
      </c>
      <c r="AK32">
        <v>-4.6318916188805001E-2</v>
      </c>
      <c r="AL32">
        <v>-2.3333362140413198E-2</v>
      </c>
      <c r="AM32">
        <v>-5.7612606690008498E-2</v>
      </c>
      <c r="AN32">
        <v>-3.9774753840466998E-2</v>
      </c>
      <c r="AO32">
        <v>-3.94420642815035E-2</v>
      </c>
      <c r="AP32">
        <v>-5.4040613555055197E-2</v>
      </c>
      <c r="AQ32">
        <v>-3.6436323142199897E-2</v>
      </c>
      <c r="AR32">
        <v>-3.4343667430051197E-2</v>
      </c>
      <c r="AS32">
        <v>-0.122479204031766</v>
      </c>
      <c r="AT32">
        <v>-4.9407755418327703E-2</v>
      </c>
      <c r="AU32">
        <v>-9.3037674488269897E-2</v>
      </c>
      <c r="AV32">
        <v>-5.5957223549626699E-2</v>
      </c>
      <c r="AW32">
        <v>-2.9395194705210698E-2</v>
      </c>
      <c r="AX32">
        <v>-3.6271865106334102E-2</v>
      </c>
      <c r="AY32">
        <v>-2.2692312865577099E-2</v>
      </c>
      <c r="AZ32">
        <v>-1.8852624868149599E-2</v>
      </c>
      <c r="BA32">
        <v>-2.23143383847982E-2</v>
      </c>
      <c r="BB32">
        <v>-1.1470858921301501E-2</v>
      </c>
      <c r="BC32">
        <v>-0.101595305489719</v>
      </c>
      <c r="BD32">
        <v>-3.12970600454473E-2</v>
      </c>
      <c r="BE32">
        <v>-1.5273682537290501E-2</v>
      </c>
      <c r="BF32">
        <v>-0.19634522192455001</v>
      </c>
      <c r="BG32">
        <v>-2.4756730395135498E-2</v>
      </c>
      <c r="BH32">
        <v>-6.8361080446696004E-2</v>
      </c>
      <c r="BI32">
        <v>-6.1225569983087903E-2</v>
      </c>
      <c r="BJ32">
        <v>-1.9969427941293801E-2</v>
      </c>
      <c r="BK32">
        <v>-0.339249600026507</v>
      </c>
      <c r="BL32">
        <v>-7.1244436028826894E-2</v>
      </c>
      <c r="BM32">
        <v>-9.60445475292247E-2</v>
      </c>
      <c r="BN32">
        <v>-7.4771805930471003E-2</v>
      </c>
      <c r="BO32">
        <v>-4.22788542628178E-2</v>
      </c>
      <c r="BP32">
        <v>-4.0060495837511798E-2</v>
      </c>
      <c r="BQ32">
        <v>-5.0564839016096701E-2</v>
      </c>
      <c r="BR32">
        <v>-4.0705360866304899E-2</v>
      </c>
      <c r="BS32">
        <v>-0.13048098129421801</v>
      </c>
      <c r="BT32">
        <v>-0.19985643425270699</v>
      </c>
      <c r="BU32">
        <v>-0.167142071327498</v>
      </c>
      <c r="BV32">
        <v>-7.2765226648892706E-2</v>
      </c>
      <c r="BW32">
        <v>-7.7516358361939097E-2</v>
      </c>
      <c r="BX32">
        <v>-2.5964870984660101E-2</v>
      </c>
      <c r="BY32">
        <v>-6.8736746118292502E-2</v>
      </c>
      <c r="BZ32">
        <v>-5.9306153038256398E-2</v>
      </c>
      <c r="CA32">
        <v>-1.66967206315904E-2</v>
      </c>
      <c r="CB32">
        <v>-5.2736874049013498E-2</v>
      </c>
    </row>
    <row r="33" spans="1:80" x14ac:dyDescent="0.35">
      <c r="A33" t="s">
        <v>3</v>
      </c>
      <c r="B33" t="s">
        <v>7</v>
      </c>
      <c r="C33">
        <v>-6.5601725977757694E-2</v>
      </c>
      <c r="D33">
        <v>-2.9115587422233899E-2</v>
      </c>
      <c r="E33">
        <v>-3.7175164524234798E-2</v>
      </c>
      <c r="F33">
        <v>-3.6244269498662503E-2</v>
      </c>
      <c r="G33">
        <v>-5.3600714091804301E-2</v>
      </c>
      <c r="H33">
        <v>-4.18545583648922E-2</v>
      </c>
      <c r="I33">
        <v>-1.2968261332312899E-2</v>
      </c>
      <c r="J33">
        <v>-3.1122858853195198E-2</v>
      </c>
      <c r="K33">
        <v>-3.2142249960635402E-2</v>
      </c>
      <c r="L33">
        <v>-6.9410813178495095E-2</v>
      </c>
      <c r="M33">
        <v>-4.2307632920646703E-2</v>
      </c>
      <c r="N33">
        <v>-4.9992502604378E-2</v>
      </c>
      <c r="O33">
        <v>-5.4335648229661498E-2</v>
      </c>
      <c r="P33">
        <v>-6.4324655952601395E-2</v>
      </c>
      <c r="Q33">
        <v>-4.9648941484672499E-2</v>
      </c>
      <c r="R33">
        <v>-6.39306270185169E-2</v>
      </c>
      <c r="S33">
        <v>-0.130924753379069</v>
      </c>
      <c r="T33">
        <v>-0.165692581235477</v>
      </c>
      <c r="U33">
        <v>-6.3211203556707105E-2</v>
      </c>
      <c r="V33">
        <v>-9.6943627168836505E-2</v>
      </c>
      <c r="W33">
        <v>-3.48398651591856E-2</v>
      </c>
      <c r="X33">
        <v>-4.2772955666797098E-2</v>
      </c>
      <c r="Y33">
        <v>-6.4468741502896096E-2</v>
      </c>
      <c r="Z33">
        <v>-0.13275820380186101</v>
      </c>
      <c r="AA33">
        <v>-5.36728452156938E-2</v>
      </c>
      <c r="AB33">
        <v>-3.6255946225360297E-2</v>
      </c>
      <c r="AC33">
        <v>-5.0449920079405297E-2</v>
      </c>
      <c r="AD33">
        <v>-0.109118856772734</v>
      </c>
      <c r="AE33">
        <v>-8.9135046668559995E-2</v>
      </c>
      <c r="AF33">
        <v>-4.3955628057789402E-2</v>
      </c>
      <c r="AG33">
        <v>-0.101070041304982</v>
      </c>
      <c r="AH33">
        <v>-4.7209767789943603E-2</v>
      </c>
      <c r="AI33">
        <v>-4.2121458843705703E-2</v>
      </c>
      <c r="AJ33">
        <v>-0.12797517026758201</v>
      </c>
      <c r="AK33">
        <v>-7.2668247564041E-2</v>
      </c>
      <c r="AL33">
        <v>-5.15950045158593E-2</v>
      </c>
      <c r="AM33">
        <v>-3.1101455895066299E-2</v>
      </c>
      <c r="AN33">
        <v>-3.0614553498022699E-2</v>
      </c>
      <c r="AO33">
        <v>-5.0336897351776801E-2</v>
      </c>
      <c r="AP33">
        <v>-3.1818788776494203E-2</v>
      </c>
      <c r="AQ33">
        <v>-0.10333498892452</v>
      </c>
      <c r="AR33">
        <v>-0.124229870130206</v>
      </c>
      <c r="AS33">
        <v>-5.8086227169966198E-2</v>
      </c>
      <c r="AT33">
        <v>-4.7945529739485501E-2</v>
      </c>
      <c r="AU33">
        <v>-4.5755573897889701E-2</v>
      </c>
      <c r="AV33">
        <v>-4.2153352031405598E-2</v>
      </c>
      <c r="AW33">
        <v>-6.5754901285248496E-2</v>
      </c>
      <c r="AX33">
        <v>-0.14275291946480001</v>
      </c>
      <c r="AY33">
        <v>-4.56303766894504E-2</v>
      </c>
      <c r="AZ33">
        <v>-3.1823132053120998E-2</v>
      </c>
      <c r="BA33">
        <v>-3.7129050180755699E-2</v>
      </c>
      <c r="BB33">
        <v>-3.2801246362509598E-2</v>
      </c>
      <c r="BC33">
        <v>-7.2225816784649205E-2</v>
      </c>
      <c r="BD33">
        <v>-4.4418953210652701E-2</v>
      </c>
      <c r="BE33">
        <v>-4.5751740176410101E-2</v>
      </c>
      <c r="BF33">
        <v>-3.9262144104909198E-2</v>
      </c>
      <c r="BG33">
        <v>-3.5297339886416403E-2</v>
      </c>
      <c r="BH33">
        <v>-1.91815251641511E-2</v>
      </c>
      <c r="BI33">
        <v>-7.4550177398828493E-2</v>
      </c>
      <c r="BJ33">
        <v>-7.4283439233641294E-2</v>
      </c>
      <c r="BK33">
        <v>-0.15727709522987099</v>
      </c>
      <c r="BL33">
        <v>-8.6266760772878204E-2</v>
      </c>
      <c r="BM33">
        <v>-6.0908421614583097E-2</v>
      </c>
      <c r="BN33">
        <v>-4.917633901902E-2</v>
      </c>
      <c r="BO33">
        <v>-0.14792078253684199</v>
      </c>
      <c r="BP33">
        <v>-3.2702644272050399E-2</v>
      </c>
      <c r="BQ33">
        <v>-5.0728024680779499E-2</v>
      </c>
      <c r="BR33">
        <v>-4.8685799393515E-2</v>
      </c>
      <c r="BS33">
        <v>-0.10596135678653</v>
      </c>
      <c r="BT33">
        <v>-0.17518422373849599</v>
      </c>
      <c r="BU33">
        <v>-0.157252558900593</v>
      </c>
      <c r="BV33">
        <v>-0.110083636573779</v>
      </c>
      <c r="BW33">
        <v>-7.9612685618675405E-2</v>
      </c>
      <c r="BX33">
        <v>-7.3684071459471603E-2</v>
      </c>
      <c r="BY33">
        <v>-0.13628361900564601</v>
      </c>
      <c r="BZ33">
        <v>-6.4428701842054098E-2</v>
      </c>
      <c r="CA33">
        <v>-6.3243803075867105E-2</v>
      </c>
      <c r="CB33">
        <v>-5.2870159379472502E-2</v>
      </c>
    </row>
    <row r="34" spans="1:80" x14ac:dyDescent="0.35">
      <c r="A34" t="s">
        <v>1</v>
      </c>
      <c r="B34" t="s">
        <v>8</v>
      </c>
      <c r="C34">
        <v>-0.645570606393707</v>
      </c>
      <c r="D34">
        <v>0.57433422079440699</v>
      </c>
      <c r="E34">
        <v>1.3049087485092401</v>
      </c>
      <c r="F34">
        <v>0.67405580287216205</v>
      </c>
      <c r="G34">
        <v>1.5012324894049101</v>
      </c>
      <c r="H34">
        <v>-0.57105093175821897</v>
      </c>
      <c r="I34">
        <v>2.2409798503929199</v>
      </c>
      <c r="J34">
        <v>3.2864116260007301</v>
      </c>
      <c r="K34">
        <v>0.13020749884531499</v>
      </c>
      <c r="L34">
        <v>2.1311733772870101</v>
      </c>
      <c r="M34">
        <v>0.46795188200471999</v>
      </c>
      <c r="N34">
        <v>-0.63674137226028305</v>
      </c>
      <c r="O34">
        <v>-1.6521371519635599</v>
      </c>
      <c r="P34">
        <v>-0.696477496188603</v>
      </c>
      <c r="Q34">
        <v>-0.86237334063162696</v>
      </c>
      <c r="R34">
        <v>-1.0821864700674799</v>
      </c>
      <c r="S34">
        <v>-1.22314682153759</v>
      </c>
      <c r="T34">
        <v>2.1168238757157498</v>
      </c>
      <c r="U34">
        <v>3.4789184846531098</v>
      </c>
      <c r="V34">
        <v>1.2115775886064299</v>
      </c>
      <c r="W34">
        <v>1.47004055813256</v>
      </c>
      <c r="X34">
        <v>-1.7996186929247799</v>
      </c>
      <c r="Y34">
        <v>2.5356665737039501</v>
      </c>
      <c r="Z34">
        <v>3.0459996208659001</v>
      </c>
      <c r="AA34">
        <v>1.7106078469505199</v>
      </c>
      <c r="AB34">
        <v>8.1705468147123695E-3</v>
      </c>
      <c r="AC34">
        <v>-1.49205710688655</v>
      </c>
      <c r="AD34">
        <v>1.83094487611253</v>
      </c>
      <c r="AE34">
        <v>4.9552222648341298</v>
      </c>
      <c r="AF34">
        <v>-0.52184550663651297</v>
      </c>
      <c r="AG34">
        <v>2.1443862915420699</v>
      </c>
      <c r="AH34">
        <v>-0.35553767043016399</v>
      </c>
      <c r="AI34">
        <v>4.0838293624800102</v>
      </c>
      <c r="AJ34">
        <v>0.59779923656066303</v>
      </c>
      <c r="AK34">
        <v>1.9342018342079299</v>
      </c>
      <c r="AL34">
        <v>3.5508387297541901</v>
      </c>
      <c r="AM34">
        <v>0.68594162845544604</v>
      </c>
      <c r="AN34">
        <v>2.2015668809193998</v>
      </c>
      <c r="AO34">
        <v>0.39727804027291402</v>
      </c>
      <c r="AP34">
        <v>1.4756265363071699</v>
      </c>
      <c r="AQ34">
        <v>0.28638862891584199</v>
      </c>
      <c r="AR34">
        <v>-0.34652574893541699</v>
      </c>
      <c r="AS34">
        <v>-1.21626998822451</v>
      </c>
      <c r="AT34">
        <v>1.71556922976251</v>
      </c>
      <c r="AU34">
        <v>0.40557140224978</v>
      </c>
      <c r="AV34">
        <v>0.79090348138052902</v>
      </c>
      <c r="AW34">
        <v>1.3117049299082899</v>
      </c>
      <c r="AX34">
        <v>1.08880145682605</v>
      </c>
      <c r="AY34">
        <v>3.4794625991486798</v>
      </c>
      <c r="AZ34">
        <v>1.5994367248558099</v>
      </c>
      <c r="BA34">
        <v>2.3025731451227398</v>
      </c>
      <c r="BB34">
        <v>4.4821393398563902</v>
      </c>
      <c r="BC34">
        <v>-0.209348178378084</v>
      </c>
      <c r="BD34">
        <v>0.99138481574525095</v>
      </c>
      <c r="BE34">
        <v>3.8221042852389799</v>
      </c>
      <c r="BF34">
        <v>-2.40342286207196</v>
      </c>
      <c r="BG34">
        <v>3.9661123932682298</v>
      </c>
      <c r="BH34">
        <v>1.4915037286927599</v>
      </c>
      <c r="BI34">
        <v>0.52978037429200997</v>
      </c>
      <c r="BJ34">
        <v>3.4303976221425798</v>
      </c>
      <c r="BK34">
        <v>-1.2900613816194799</v>
      </c>
      <c r="BL34">
        <v>2.4764202927143102</v>
      </c>
      <c r="BM34">
        <v>1.98546614325899</v>
      </c>
      <c r="BN34">
        <v>2.7348310459011498</v>
      </c>
      <c r="BO34">
        <v>1.3304024108464101</v>
      </c>
      <c r="BP34">
        <v>2.9631846201714298</v>
      </c>
      <c r="BQ34">
        <v>0.14130978644459</v>
      </c>
      <c r="BR34">
        <v>3.02889558589307</v>
      </c>
      <c r="BS34">
        <v>-0.95558857380798001</v>
      </c>
      <c r="BT34">
        <v>-2.5133728810387299</v>
      </c>
      <c r="BU34">
        <v>-0.96920316228339298</v>
      </c>
      <c r="BV34">
        <v>1.18844675022526</v>
      </c>
      <c r="BW34">
        <v>1.7896368476936699</v>
      </c>
      <c r="BX34">
        <v>2.7810431173473402</v>
      </c>
      <c r="BY34">
        <v>-1.4604526753901499</v>
      </c>
      <c r="BZ34">
        <v>3.6178855200892301</v>
      </c>
      <c r="CA34">
        <v>3.6353226634491498</v>
      </c>
      <c r="CB34">
        <v>1.6479461312185799</v>
      </c>
    </row>
    <row r="35" spans="1:80" x14ac:dyDescent="0.35">
      <c r="A35" t="s">
        <v>2</v>
      </c>
      <c r="B35" t="s">
        <v>8</v>
      </c>
      <c r="C35">
        <v>-0.69098968795453997</v>
      </c>
      <c r="D35">
        <v>0.369968665417864</v>
      </c>
      <c r="E35">
        <v>1.4111630355675899</v>
      </c>
      <c r="F35">
        <v>0.64357915734104099</v>
      </c>
      <c r="G35">
        <v>1.6287688910496401</v>
      </c>
      <c r="H35">
        <v>-0.53756768844162195</v>
      </c>
      <c r="I35">
        <v>2.0942988823204201</v>
      </c>
      <c r="J35">
        <v>3.2837408759219802</v>
      </c>
      <c r="K35">
        <v>0.121563582936628</v>
      </c>
      <c r="L35">
        <v>2.2088125280491799</v>
      </c>
      <c r="M35">
        <v>0.41220903437829498</v>
      </c>
      <c r="N35">
        <v>-0.68442018779820402</v>
      </c>
      <c r="O35">
        <v>-1.6431838261418199</v>
      </c>
      <c r="P35">
        <v>-0.63623392207388896</v>
      </c>
      <c r="Q35">
        <v>-0.85095981011703503</v>
      </c>
      <c r="R35">
        <v>-1.1583157131077</v>
      </c>
      <c r="S35">
        <v>-1.01110489489126</v>
      </c>
      <c r="T35">
        <v>2.2851560879288502</v>
      </c>
      <c r="U35">
        <v>3.2548938983534499</v>
      </c>
      <c r="V35">
        <v>1.35915111675681</v>
      </c>
      <c r="W35">
        <v>1.4338567717244</v>
      </c>
      <c r="X35">
        <v>-1.9027472687345599</v>
      </c>
      <c r="Y35">
        <v>2.3027412398377001</v>
      </c>
      <c r="Z35">
        <v>3.2950138180508102</v>
      </c>
      <c r="AA35">
        <v>1.68993196384432</v>
      </c>
      <c r="AB35">
        <v>-6.3323099025002896E-2</v>
      </c>
      <c r="AC35">
        <v>-1.66332565281716</v>
      </c>
      <c r="AD35">
        <v>1.71242526164163</v>
      </c>
      <c r="AE35">
        <v>4.8644682715559702</v>
      </c>
      <c r="AF35">
        <v>-0.73931691835328095</v>
      </c>
      <c r="AG35">
        <v>2.00069796983527</v>
      </c>
      <c r="AH35">
        <v>-0.26277789710442301</v>
      </c>
      <c r="AI35">
        <v>3.9547564997986799</v>
      </c>
      <c r="AJ35">
        <v>0.72421139932258105</v>
      </c>
      <c r="AK35">
        <v>2.04111540934935</v>
      </c>
      <c r="AL35">
        <v>3.6475778251214401</v>
      </c>
      <c r="AM35">
        <v>0.50332498515325796</v>
      </c>
      <c r="AN35">
        <v>2.00315306298319</v>
      </c>
      <c r="AO35">
        <v>0.30303737326235602</v>
      </c>
      <c r="AP35">
        <v>1.2603898930961299</v>
      </c>
      <c r="AQ35">
        <v>0.19681978548701801</v>
      </c>
      <c r="AR35">
        <v>-4.1757411504650302E-2</v>
      </c>
      <c r="AS35">
        <v>-1.24545427999463</v>
      </c>
      <c r="AT35">
        <v>1.7325369637905601</v>
      </c>
      <c r="AU35">
        <v>0.26286811738845201</v>
      </c>
      <c r="AV35">
        <v>0.60971681409762901</v>
      </c>
      <c r="AW35">
        <v>1.3530202747207201</v>
      </c>
      <c r="AX35">
        <v>1.53296973757559</v>
      </c>
      <c r="AY35">
        <v>3.3011403034659201</v>
      </c>
      <c r="AZ35">
        <v>1.41609249535174</v>
      </c>
      <c r="BA35">
        <v>2.2193703650062302</v>
      </c>
      <c r="BB35">
        <v>4.3039010281324499</v>
      </c>
      <c r="BC35">
        <v>-0.157940916242755</v>
      </c>
      <c r="BD35">
        <v>0.97439480121910704</v>
      </c>
      <c r="BE35">
        <v>3.89462556389757</v>
      </c>
      <c r="BF35">
        <v>-2.4144351672101401</v>
      </c>
      <c r="BG35">
        <v>3.8047330486986799</v>
      </c>
      <c r="BH35">
        <v>1.35151413317421</v>
      </c>
      <c r="BI35">
        <v>0.38683599484505699</v>
      </c>
      <c r="BJ35">
        <v>3.4772489058456402</v>
      </c>
      <c r="BK35">
        <v>-1.3066591257370199</v>
      </c>
      <c r="BL35">
        <v>2.4436369144249901</v>
      </c>
      <c r="BM35">
        <v>1.9792532282375499</v>
      </c>
      <c r="BN35">
        <v>2.7558185481803998</v>
      </c>
      <c r="BO35">
        <v>1.53994323565113</v>
      </c>
      <c r="BP35">
        <v>2.8730734400681701</v>
      </c>
      <c r="BQ35">
        <v>0.137350391727389</v>
      </c>
      <c r="BR35">
        <v>2.9373648341279801</v>
      </c>
      <c r="BS35">
        <v>-0.85382942884261803</v>
      </c>
      <c r="BT35">
        <v>-2.4338818601978098</v>
      </c>
      <c r="BU35">
        <v>-0.89212655622396897</v>
      </c>
      <c r="BV35">
        <v>1.2146334838492301</v>
      </c>
      <c r="BW35">
        <v>1.72632144907705</v>
      </c>
      <c r="BX35">
        <v>2.7923938021375601</v>
      </c>
      <c r="BY35">
        <v>-1.3208654874366801</v>
      </c>
      <c r="BZ35">
        <v>3.5691145508237998</v>
      </c>
      <c r="CA35">
        <v>3.70459839771901</v>
      </c>
      <c r="CB35">
        <v>1.6709447639827399</v>
      </c>
    </row>
    <row r="36" spans="1:80" x14ac:dyDescent="0.35">
      <c r="A36" t="s">
        <v>3</v>
      </c>
      <c r="B36" t="s">
        <v>8</v>
      </c>
      <c r="C36">
        <v>0.61746640872067804</v>
      </c>
      <c r="D36">
        <v>3.8844482897863699</v>
      </c>
      <c r="E36">
        <v>-1.55247738329959</v>
      </c>
      <c r="F36">
        <v>0.65725437460182401</v>
      </c>
      <c r="G36">
        <v>-2.7075600455436599</v>
      </c>
      <c r="H36">
        <v>-0.84348398730247798</v>
      </c>
      <c r="I36">
        <v>4.5138007022261597</v>
      </c>
      <c r="J36">
        <v>0.24922858224111399</v>
      </c>
      <c r="K36">
        <v>0.39042356316770799</v>
      </c>
      <c r="L36">
        <v>-1.12540390887569</v>
      </c>
      <c r="M36">
        <v>2.1015813501350902</v>
      </c>
      <c r="N36">
        <v>2.0790309881718398</v>
      </c>
      <c r="O36">
        <v>1.04412595306058</v>
      </c>
      <c r="P36">
        <v>-0.90785246126030505</v>
      </c>
      <c r="Q36">
        <v>1.0178254436057499</v>
      </c>
      <c r="R36">
        <v>4.2861607196201703</v>
      </c>
      <c r="S36">
        <v>-1.9057674075497899</v>
      </c>
      <c r="T36">
        <v>-2.0524727771663001</v>
      </c>
      <c r="U36">
        <v>1.2602881680137401</v>
      </c>
      <c r="V36">
        <v>-2.3698176547781298</v>
      </c>
      <c r="W36">
        <v>0.14053647885144199</v>
      </c>
      <c r="X36">
        <v>3.4941965136368802</v>
      </c>
      <c r="Y36">
        <v>1.1040521580870599</v>
      </c>
      <c r="Z36">
        <v>-2.15459646081906</v>
      </c>
      <c r="AA36">
        <v>-0.38561527544142699</v>
      </c>
      <c r="AB36">
        <v>1.1593720634975899</v>
      </c>
      <c r="AC36">
        <v>3.8440851804221201</v>
      </c>
      <c r="AD36">
        <v>0.365192308804768</v>
      </c>
      <c r="AE36">
        <v>-1.8853701351993499</v>
      </c>
      <c r="AF36">
        <v>3.1533526587622802</v>
      </c>
      <c r="AG36">
        <v>2.5378065245323201E-2</v>
      </c>
      <c r="AH36">
        <v>-0.54023684628424595</v>
      </c>
      <c r="AI36">
        <v>-0.85150501987483096</v>
      </c>
      <c r="AJ36">
        <v>-1.3726447000897199</v>
      </c>
      <c r="AK36">
        <v>-0.74398696691055399</v>
      </c>
      <c r="AL36">
        <v>-1.1024396221821</v>
      </c>
      <c r="AM36">
        <v>3.0720828719264799</v>
      </c>
      <c r="AN36">
        <v>2.0102750112794698</v>
      </c>
      <c r="AO36">
        <v>1.19308592468708</v>
      </c>
      <c r="AP36">
        <v>3.0046544051396702</v>
      </c>
      <c r="AQ36">
        <v>1.0796129920124899</v>
      </c>
      <c r="AR36">
        <v>-2.2559265145293002</v>
      </c>
      <c r="AS36">
        <v>1.5159533929278199</v>
      </c>
      <c r="AT36">
        <v>-0.44595509802282701</v>
      </c>
      <c r="AU36">
        <v>2.69656893422985</v>
      </c>
      <c r="AV36">
        <v>2.1950838390830101</v>
      </c>
      <c r="AW36">
        <v>-8.7686707898383898E-2</v>
      </c>
      <c r="AX36">
        <v>-3.9554705910946901</v>
      </c>
      <c r="AY36">
        <v>0.68865533280255897</v>
      </c>
      <c r="AZ36">
        <v>1.8862533938663799</v>
      </c>
      <c r="BA36">
        <v>0.192365892804641</v>
      </c>
      <c r="BB36">
        <v>1.1042483754079</v>
      </c>
      <c r="BC36">
        <v>-1.4220668052701599</v>
      </c>
      <c r="BD36">
        <v>0.25746402772728599</v>
      </c>
      <c r="BE36">
        <v>-1.5524254030728999</v>
      </c>
      <c r="BF36">
        <v>1.9266295957626201</v>
      </c>
      <c r="BG36">
        <v>2.0556067300276801</v>
      </c>
      <c r="BH36">
        <v>2.4787607145080601</v>
      </c>
      <c r="BI36">
        <v>2.1228444290531101</v>
      </c>
      <c r="BJ36">
        <v>-1.4105511599050999</v>
      </c>
      <c r="BK36">
        <v>2.4030017063381899</v>
      </c>
      <c r="BL36">
        <v>2.29714620046629E-2</v>
      </c>
      <c r="BM36">
        <v>2.8698261738296201E-2</v>
      </c>
      <c r="BN36">
        <v>-0.88543289298113603</v>
      </c>
      <c r="BO36">
        <v>-4.2428262470183196</v>
      </c>
      <c r="BP36">
        <v>2.4645717398812401</v>
      </c>
      <c r="BQ36">
        <v>0.17102914799027599</v>
      </c>
      <c r="BR36">
        <v>0.86600545718493604</v>
      </c>
      <c r="BS36">
        <v>-2.3239510222798301</v>
      </c>
      <c r="BT36">
        <v>-2.5644179078586502</v>
      </c>
      <c r="BU36">
        <v>-1.97193061896904</v>
      </c>
      <c r="BV36">
        <v>-0.24427648078570799</v>
      </c>
      <c r="BW36">
        <v>1.58108458774939</v>
      </c>
      <c r="BX36">
        <v>-0.581408563610461</v>
      </c>
      <c r="BY36">
        <v>-3.4797555336777801</v>
      </c>
      <c r="BZ36">
        <v>2.3349215109060699</v>
      </c>
      <c r="CA36">
        <v>-1.05918789283427</v>
      </c>
      <c r="CB36">
        <v>-8.7080856713376995E-2</v>
      </c>
    </row>
    <row r="37" spans="1:80" s="9" customFormat="1" x14ac:dyDescent="0.35">
      <c r="A37" s="9" t="s">
        <v>1</v>
      </c>
      <c r="B37" s="9" t="s">
        <v>5</v>
      </c>
      <c r="C37" s="9">
        <v>-1.6090367586332401E-2</v>
      </c>
      <c r="D37" s="9">
        <v>1.4083917961136E-2</v>
      </c>
      <c r="E37" s="9">
        <v>2.7184682335601E-2</v>
      </c>
      <c r="F37" s="9">
        <v>1.5724642779205201E-2</v>
      </c>
      <c r="G37" s="9">
        <v>3.2274844831378699E-2</v>
      </c>
      <c r="H37" s="9">
        <v>-1.8991796481389E-2</v>
      </c>
      <c r="I37" s="9">
        <v>5.2847734482874997E-2</v>
      </c>
      <c r="J37" s="9">
        <v>5.8510334701666798E-2</v>
      </c>
      <c r="K37" s="9">
        <v>2.0363336266662202E-3</v>
      </c>
      <c r="L37" s="9">
        <v>5.3699418324972298E-2</v>
      </c>
      <c r="M37" s="9">
        <v>1.7451436818473401E-2</v>
      </c>
      <c r="N37" s="9">
        <v>-3.2957795330943798E-2</v>
      </c>
      <c r="O37" s="9">
        <v>-9.1520402606501905E-2</v>
      </c>
      <c r="P37" s="9">
        <v>-3.1874112559446E-2</v>
      </c>
      <c r="Q37" s="9">
        <v>-8.0579693685048304E-2</v>
      </c>
      <c r="R37" s="9">
        <v>-0.18918069453078801</v>
      </c>
      <c r="S37" s="9">
        <v>-0.115834668265758</v>
      </c>
      <c r="T37" s="9">
        <v>0.123504228990222</v>
      </c>
      <c r="U37" s="9">
        <v>0.140932810129486</v>
      </c>
      <c r="V37" s="9">
        <v>4.3629058704260003E-2</v>
      </c>
      <c r="W37" s="9">
        <v>4.5218223337185802E-2</v>
      </c>
      <c r="X37" s="9">
        <v>-9.9231741699690207E-2</v>
      </c>
      <c r="Y37" s="9">
        <v>0.10159611383056399</v>
      </c>
      <c r="Z37" s="9">
        <v>8.4680319369821705E-2</v>
      </c>
      <c r="AA37" s="9">
        <v>4.91865591564562E-2</v>
      </c>
      <c r="AB37" s="9">
        <v>-1.31847309495025E-3</v>
      </c>
      <c r="AC37" s="9">
        <v>-0.111981945547709</v>
      </c>
      <c r="AD37" s="9">
        <v>0.10145283156593</v>
      </c>
      <c r="AE37" s="9">
        <v>0.101750265608261</v>
      </c>
      <c r="AF37" s="9">
        <v>-2.0223833587766998E-2</v>
      </c>
      <c r="AG37" s="9">
        <v>5.2159836653561803E-2</v>
      </c>
      <c r="AH37" s="9">
        <v>-1.07805192744266E-2</v>
      </c>
      <c r="AI37" s="9">
        <v>8.9425492862438505E-2</v>
      </c>
      <c r="AJ37" s="9">
        <v>1.74214510211507E-2</v>
      </c>
      <c r="AK37" s="9">
        <v>4.1327485166904501E-2</v>
      </c>
      <c r="AL37" s="9">
        <v>9.0357264915848098E-2</v>
      </c>
      <c r="AM37" s="9">
        <v>1.6784484487918801E-2</v>
      </c>
      <c r="AN37" s="9">
        <v>4.7035553196968102E-2</v>
      </c>
      <c r="AO37" s="9">
        <v>7.7932513980589696E-3</v>
      </c>
      <c r="AP37" s="9">
        <v>4.7121182481117699E-2</v>
      </c>
      <c r="AQ37" s="9">
        <v>6.9280747184416996E-3</v>
      </c>
      <c r="AR37" s="9">
        <v>-8.8784597381599203E-3</v>
      </c>
      <c r="AS37" s="9">
        <v>-6.1123716326766997E-2</v>
      </c>
      <c r="AT37" s="9">
        <v>5.8723505044900599E-2</v>
      </c>
      <c r="AU37" s="9">
        <v>1.30910249971345E-2</v>
      </c>
      <c r="AV37" s="9">
        <v>2.2682291662114301E-2</v>
      </c>
      <c r="AW37" s="9">
        <v>3.0222617242755899E-2</v>
      </c>
      <c r="AX37" s="9">
        <v>2.0922410729531299E-2</v>
      </c>
      <c r="AY37" s="9">
        <v>5.2964250827006197E-2</v>
      </c>
      <c r="AZ37" s="9">
        <v>2.67391528227061E-2</v>
      </c>
      <c r="BA37" s="9">
        <v>3.7371632734249198E-2</v>
      </c>
      <c r="BB37" s="9">
        <v>5.9091857103051197E-2</v>
      </c>
      <c r="BC37" s="9">
        <v>-1.35629388827506E-2</v>
      </c>
      <c r="BD37" s="9">
        <v>2.7988017394186201E-2</v>
      </c>
      <c r="BE37" s="9">
        <v>6.6349210634081904E-2</v>
      </c>
      <c r="BF37" s="9">
        <v>-0.13043200247815501</v>
      </c>
      <c r="BG37" s="9">
        <v>0.12551561932076899</v>
      </c>
      <c r="BH37" s="9">
        <v>3.89497194919394E-2</v>
      </c>
      <c r="BI37" s="9">
        <v>1.59615200740383E-2</v>
      </c>
      <c r="BJ37" s="9">
        <v>7.7340172456041398E-2</v>
      </c>
      <c r="BK37" s="9">
        <v>-0.177398755882402</v>
      </c>
      <c r="BL37" s="9">
        <v>0.18345155572152</v>
      </c>
      <c r="BM37" s="9">
        <v>7.9000764509315105E-2</v>
      </c>
      <c r="BN37" s="9">
        <v>0.10775557945412299</v>
      </c>
      <c r="BO37" s="9">
        <v>4.6997086729189501E-2</v>
      </c>
      <c r="BP37" s="9">
        <v>8.1194070292612802E-2</v>
      </c>
      <c r="BQ37" s="9">
        <v>2.39183799887365E-3</v>
      </c>
      <c r="BR37" s="9">
        <v>0.10316139277316699</v>
      </c>
      <c r="BS37" s="9">
        <v>-5.18261807173701E-2</v>
      </c>
      <c r="BT37" s="9">
        <v>-0.16294375245391099</v>
      </c>
      <c r="BU37" s="9">
        <v>-5.4817181012589998E-2</v>
      </c>
      <c r="BV37" s="9">
        <v>6.7329876100869601E-2</v>
      </c>
      <c r="BW37" s="9">
        <v>7.0397574752970302E-2</v>
      </c>
      <c r="BX37" s="9">
        <v>7.9145115005889694E-2</v>
      </c>
      <c r="BY37" s="9">
        <v>-3.9534685424690602E-2</v>
      </c>
      <c r="BZ37" s="9">
        <v>0.112853962106939</v>
      </c>
      <c r="CA37" s="9">
        <v>9.7467875159791204E-2</v>
      </c>
      <c r="CB37" s="9">
        <v>4.1296271139481498E-2</v>
      </c>
    </row>
    <row r="38" spans="1:80" s="9" customFormat="1" x14ac:dyDescent="0.35">
      <c r="A38" s="9" t="s">
        <v>2</v>
      </c>
      <c r="B38" s="9" t="s">
        <v>5</v>
      </c>
      <c r="C38" s="9">
        <v>-1.7877338463846301E-2</v>
      </c>
      <c r="D38" s="9">
        <v>9.09713833417225E-3</v>
      </c>
      <c r="E38" s="9">
        <v>3.1460723663083202E-2</v>
      </c>
      <c r="F38" s="9">
        <v>1.5852718922473499E-2</v>
      </c>
      <c r="G38" s="9">
        <v>3.7315010612439303E-2</v>
      </c>
      <c r="H38" s="9">
        <v>-1.9052139626395501E-2</v>
      </c>
      <c r="I38" s="9">
        <v>5.1684795258750901E-2</v>
      </c>
      <c r="J38" s="9">
        <v>6.17210575654887E-2</v>
      </c>
      <c r="K38" s="9">
        <v>1.8049329731868399E-3</v>
      </c>
      <c r="L38" s="9">
        <v>5.8056382109715698E-2</v>
      </c>
      <c r="M38" s="9">
        <v>1.5565254128452499E-2</v>
      </c>
      <c r="N38" s="9">
        <v>-3.8244646895692902E-2</v>
      </c>
      <c r="O38" s="9">
        <v>-9.9199130753405196E-2</v>
      </c>
      <c r="P38" s="9">
        <v>-3.2282416835477799E-2</v>
      </c>
      <c r="Q38" s="9">
        <v>-8.8781261443749898E-2</v>
      </c>
      <c r="R38" s="9">
        <v>-0.225582143297375</v>
      </c>
      <c r="S38" s="9">
        <v>-0.116667594667035</v>
      </c>
      <c r="T38" s="9">
        <v>0.152217796069884</v>
      </c>
      <c r="U38" s="9">
        <v>0.149849832086215</v>
      </c>
      <c r="V38" s="9">
        <v>5.4887068096086601E-2</v>
      </c>
      <c r="W38" s="9">
        <v>4.8722158832843199E-2</v>
      </c>
      <c r="X38" s="9">
        <v>-0.118621966600562</v>
      </c>
      <c r="Y38" s="9">
        <v>0.10719794551461199</v>
      </c>
      <c r="Z38" s="9">
        <v>0.102033007762063</v>
      </c>
      <c r="AA38" s="9">
        <v>5.4220556449204399E-2</v>
      </c>
      <c r="AB38" s="9">
        <v>-3.9144849483129197E-3</v>
      </c>
      <c r="AC38" s="9">
        <v>-0.14327899246141901</v>
      </c>
      <c r="AD38" s="9">
        <v>0.11152350739787099</v>
      </c>
      <c r="AE38" s="9">
        <v>0.119966601499574</v>
      </c>
      <c r="AF38" s="9">
        <v>-3.2879605164663102E-2</v>
      </c>
      <c r="AG38" s="9">
        <v>5.7636406732680001E-2</v>
      </c>
      <c r="AH38" s="9">
        <v>-1.0050949972798401E-2</v>
      </c>
      <c r="AI38" s="9">
        <v>0.100267149450671</v>
      </c>
      <c r="AJ38" s="9">
        <v>2.3636455289642599E-2</v>
      </c>
      <c r="AK38" s="9">
        <v>4.6859836490615599E-2</v>
      </c>
      <c r="AL38" s="9">
        <v>9.9200102096432305E-2</v>
      </c>
      <c r="AM38" s="9">
        <v>1.29736526748236E-2</v>
      </c>
      <c r="AN38" s="9">
        <v>4.6941269349292297E-2</v>
      </c>
      <c r="AO38" s="9">
        <v>6.1523692184906002E-3</v>
      </c>
      <c r="AP38" s="9">
        <v>4.3913350251057998E-2</v>
      </c>
      <c r="AQ38" s="9">
        <v>4.3664047114513301E-3</v>
      </c>
      <c r="AR38" s="9">
        <v>-2.31143117104837E-3</v>
      </c>
      <c r="AS38" s="9">
        <v>-6.9351644204676793E-2</v>
      </c>
      <c r="AT38" s="9">
        <v>6.4535403206360295E-2</v>
      </c>
      <c r="AU38" s="9">
        <v>7.7301923153041399E-3</v>
      </c>
      <c r="AV38" s="9">
        <v>1.8992745382176102E-2</v>
      </c>
      <c r="AW38" s="9">
        <v>3.3070289850928698E-2</v>
      </c>
      <c r="AX38" s="9">
        <v>3.2542099442604798E-2</v>
      </c>
      <c r="AY38" s="9">
        <v>5.53368894711989E-2</v>
      </c>
      <c r="AZ38" s="9">
        <v>2.5686472437924601E-2</v>
      </c>
      <c r="BA38" s="9">
        <v>3.95930522663814E-2</v>
      </c>
      <c r="BB38" s="9">
        <v>6.1225864276242402E-2</v>
      </c>
      <c r="BC38" s="9">
        <v>-1.22456113339464E-2</v>
      </c>
      <c r="BD38" s="9">
        <v>2.93463883345093E-2</v>
      </c>
      <c r="BE38" s="9">
        <v>7.1958510007220394E-2</v>
      </c>
      <c r="BF38" s="9">
        <v>-0.13971608780492401</v>
      </c>
      <c r="BG38" s="9">
        <v>0.13066190315658299</v>
      </c>
      <c r="BH38" s="9">
        <v>3.7877544143723102E-2</v>
      </c>
      <c r="BI38" s="9">
        <v>1.1890834178135599E-2</v>
      </c>
      <c r="BJ38" s="9">
        <v>8.5341695914472604E-2</v>
      </c>
      <c r="BK38" s="9">
        <v>-0.20001050382455299</v>
      </c>
      <c r="BL38" s="9">
        <v>0.19952871969411901</v>
      </c>
      <c r="BM38" s="9">
        <v>8.4737220591620796E-2</v>
      </c>
      <c r="BN38" s="9">
        <v>0.116880781551888</v>
      </c>
      <c r="BO38" s="9">
        <v>5.7725180913285198E-2</v>
      </c>
      <c r="BP38" s="9">
        <v>8.1706293453646703E-2</v>
      </c>
      <c r="BQ38" s="9">
        <v>2.3362510906343999E-3</v>
      </c>
      <c r="BR38" s="9">
        <v>0.106473795382033</v>
      </c>
      <c r="BS38" s="9">
        <v>-4.94672905420259E-2</v>
      </c>
      <c r="BT38" s="9">
        <v>-0.164450954271807</v>
      </c>
      <c r="BU38" s="9">
        <v>-5.27713919892248E-2</v>
      </c>
      <c r="BV38" s="9">
        <v>7.0805014060190505E-2</v>
      </c>
      <c r="BW38" s="9">
        <v>7.0272186116419194E-2</v>
      </c>
      <c r="BX38" s="9">
        <v>8.2999291694892202E-2</v>
      </c>
      <c r="BY38" s="9">
        <v>-3.6475555435378899E-2</v>
      </c>
      <c r="BZ38" s="9">
        <v>0.11235416923336</v>
      </c>
      <c r="CA38" s="9">
        <v>0.10158014260362599</v>
      </c>
      <c r="CB38" s="9">
        <v>4.2545662267104503E-2</v>
      </c>
    </row>
    <row r="39" spans="1:80" s="9" customFormat="1" x14ac:dyDescent="0.35">
      <c r="A39" s="9" t="s">
        <v>3</v>
      </c>
      <c r="B39" s="9" t="s">
        <v>5</v>
      </c>
      <c r="C39" s="9">
        <v>1.3624804478306E-2</v>
      </c>
      <c r="D39" s="9">
        <v>9.4430878708807495E-2</v>
      </c>
      <c r="E39" s="9">
        <v>-3.6339020817954898E-2</v>
      </c>
      <c r="F39" s="9">
        <v>1.3688113883368399E-2</v>
      </c>
      <c r="G39" s="9">
        <v>-4.8039579337383502E-2</v>
      </c>
      <c r="H39" s="9">
        <v>-1.7944020496981201E-2</v>
      </c>
      <c r="I39" s="9">
        <v>7.3017794823841006E-2</v>
      </c>
      <c r="J39" s="9">
        <v>3.9305686070543102E-3</v>
      </c>
      <c r="K39" s="9">
        <v>6.19639926698245E-3</v>
      </c>
      <c r="L39" s="9">
        <v>-2.4287176750150699E-2</v>
      </c>
      <c r="M39" s="9">
        <v>5.40620128863675E-2</v>
      </c>
      <c r="N39" s="9">
        <v>6.5911535889500605E-2</v>
      </c>
      <c r="O39" s="9">
        <v>3.8047438199065801E-2</v>
      </c>
      <c r="P39" s="9">
        <v>-2.5895458112269801E-2</v>
      </c>
      <c r="Q39" s="9">
        <v>3.8725531780732E-2</v>
      </c>
      <c r="R39" s="9">
        <v>0.27533788870741699</v>
      </c>
      <c r="S39" s="9">
        <v>-0.10938048714875299</v>
      </c>
      <c r="T39" s="9">
        <v>-9.7171020050341797E-2</v>
      </c>
      <c r="U39" s="9">
        <v>5.3471616352595203E-2</v>
      </c>
      <c r="V39" s="9">
        <v>-7.6895474645464604E-2</v>
      </c>
      <c r="W39" s="9">
        <v>2.3510306683465201E-3</v>
      </c>
      <c r="X39" s="9">
        <v>0.148962893499622</v>
      </c>
      <c r="Y39" s="9">
        <v>4.6591918152006903E-2</v>
      </c>
      <c r="Z39" s="9">
        <v>-9.5571818924039306E-2</v>
      </c>
      <c r="AA39" s="9">
        <v>-1.45292424665955E-2</v>
      </c>
      <c r="AB39" s="9">
        <v>3.3831790285297501E-2</v>
      </c>
      <c r="AC39" s="9">
        <v>0.29631113079620303</v>
      </c>
      <c r="AD39" s="9">
        <v>1.46253034596455E-2</v>
      </c>
      <c r="AE39" s="9">
        <v>-7.0306917898210197E-2</v>
      </c>
      <c r="AF39" s="9">
        <v>0.123777291037225</v>
      </c>
      <c r="AG39" s="9">
        <v>-1.46749592074546E-3</v>
      </c>
      <c r="AH39" s="9">
        <v>-1.8347424308466798E-2</v>
      </c>
      <c r="AI39" s="9">
        <v>-2.3971728098600799E-2</v>
      </c>
      <c r="AJ39" s="9">
        <v>-5.58582931647916E-2</v>
      </c>
      <c r="AK39" s="9">
        <v>-2.9395539525456801E-2</v>
      </c>
      <c r="AL39" s="9">
        <v>-3.1566666717038797E-2</v>
      </c>
      <c r="AM39" s="9">
        <v>7.6422631730299395E-2</v>
      </c>
      <c r="AN39" s="9">
        <v>4.8424088697351403E-2</v>
      </c>
      <c r="AO39" s="9">
        <v>3.1924645782172897E-2</v>
      </c>
      <c r="AP39" s="9">
        <v>9.3118492545182396E-2</v>
      </c>
      <c r="AQ39" s="9">
        <v>4.2006588266307598E-2</v>
      </c>
      <c r="AR39" s="9">
        <v>-9.5556406776550501E-2</v>
      </c>
      <c r="AS39" s="9">
        <v>5.8672664229854503E-2</v>
      </c>
      <c r="AT39" s="9">
        <v>-1.5663167334199E-2</v>
      </c>
      <c r="AU39" s="9">
        <v>8.7294759231380997E-2</v>
      </c>
      <c r="AV39" s="9">
        <v>7.0015227967114402E-2</v>
      </c>
      <c r="AW39" s="9">
        <v>-4.5679633160568001E-3</v>
      </c>
      <c r="AX39" s="9">
        <v>-0.12640527600163001</v>
      </c>
      <c r="AY39" s="9">
        <v>1.7407731447186499E-2</v>
      </c>
      <c r="AZ39" s="9">
        <v>4.3102805688521803E-2</v>
      </c>
      <c r="BA39" s="9">
        <v>3.4167818391954699E-3</v>
      </c>
      <c r="BB39" s="9">
        <v>2.52971159257664E-2</v>
      </c>
      <c r="BC39" s="9">
        <v>-3.51555475683017E-2</v>
      </c>
      <c r="BD39" s="9">
        <v>5.1939731946957198E-3</v>
      </c>
      <c r="BE39" s="9">
        <v>-3.00388611131314E-2</v>
      </c>
      <c r="BF39" s="9">
        <v>4.5878197410953198E-2</v>
      </c>
      <c r="BG39" s="9">
        <v>4.51273383649448E-2</v>
      </c>
      <c r="BH39" s="9">
        <v>5.7068475424252703E-2</v>
      </c>
      <c r="BI39" s="9">
        <v>8.3503399949459794E-2</v>
      </c>
      <c r="BJ39" s="9">
        <v>-4.6648388085024403E-2</v>
      </c>
      <c r="BK39" s="9">
        <v>0.22149427928745699</v>
      </c>
      <c r="BL39" s="9">
        <v>-2.2966410633881102E-3</v>
      </c>
      <c r="BM39" s="9">
        <v>-6.8267176766245697E-4</v>
      </c>
      <c r="BN39" s="9">
        <v>-2.9834777448371499E-2</v>
      </c>
      <c r="BO39" s="9">
        <v>-0.13922414663822</v>
      </c>
      <c r="BP39" s="9">
        <v>7.02683871575953E-2</v>
      </c>
      <c r="BQ39" s="9">
        <v>3.59017388993798E-3</v>
      </c>
      <c r="BR39" s="9">
        <v>3.1842235474237097E-2</v>
      </c>
      <c r="BS39" s="9">
        <v>-0.106288814405958</v>
      </c>
      <c r="BT39" s="9">
        <v>-0.125932634851874</v>
      </c>
      <c r="BU39" s="9">
        <v>-0.10284011349585399</v>
      </c>
      <c r="BV39" s="9">
        <v>-1.8798218866542701E-2</v>
      </c>
      <c r="BW39" s="9">
        <v>7.3789006171790295E-2</v>
      </c>
      <c r="BX39" s="9">
        <v>-2.4758765070929199E-2</v>
      </c>
      <c r="BY39" s="9">
        <v>-0.13111754372010601</v>
      </c>
      <c r="BZ39" s="9">
        <v>0.129446317077058</v>
      </c>
      <c r="CA39" s="9">
        <v>-3.6987081105844102E-2</v>
      </c>
      <c r="CB39" s="9">
        <v>-5.4318013706073903E-3</v>
      </c>
    </row>
    <row r="40" spans="1:80" x14ac:dyDescent="0.35">
      <c r="A40" t="b">
        <v>1</v>
      </c>
      <c r="B40" s="1" t="s">
        <v>10</v>
      </c>
      <c r="C40" t="b">
        <f t="shared" ref="C40:V40" si="5">C38&gt;C39</f>
        <v>0</v>
      </c>
      <c r="D40" t="b">
        <f t="shared" ref="D40:BO40" si="6">D38&gt;D39</f>
        <v>0</v>
      </c>
      <c r="E40" t="b">
        <f t="shared" si="6"/>
        <v>1</v>
      </c>
      <c r="F40" t="b">
        <f t="shared" si="6"/>
        <v>1</v>
      </c>
      <c r="G40" t="b">
        <f t="shared" si="6"/>
        <v>1</v>
      </c>
      <c r="H40" t="b">
        <f t="shared" si="6"/>
        <v>0</v>
      </c>
      <c r="I40" t="b">
        <f t="shared" si="6"/>
        <v>0</v>
      </c>
      <c r="J40" t="b">
        <f t="shared" si="6"/>
        <v>1</v>
      </c>
      <c r="K40" t="b">
        <f t="shared" si="6"/>
        <v>0</v>
      </c>
      <c r="L40" t="b">
        <f t="shared" si="6"/>
        <v>1</v>
      </c>
      <c r="M40" t="b">
        <f t="shared" si="6"/>
        <v>0</v>
      </c>
      <c r="N40" t="b">
        <f t="shared" si="6"/>
        <v>0</v>
      </c>
      <c r="O40" t="b">
        <f t="shared" si="6"/>
        <v>0</v>
      </c>
      <c r="P40" t="b">
        <f t="shared" si="6"/>
        <v>0</v>
      </c>
      <c r="Q40" t="b">
        <f t="shared" si="6"/>
        <v>0</v>
      </c>
      <c r="R40" t="b">
        <f t="shared" si="6"/>
        <v>0</v>
      </c>
      <c r="S40" t="b">
        <f t="shared" si="6"/>
        <v>0</v>
      </c>
      <c r="T40" t="b">
        <f t="shared" si="6"/>
        <v>1</v>
      </c>
      <c r="U40" t="b">
        <f t="shared" si="6"/>
        <v>1</v>
      </c>
      <c r="V40" t="b">
        <f t="shared" si="6"/>
        <v>1</v>
      </c>
      <c r="W40" t="b">
        <f t="shared" si="6"/>
        <v>1</v>
      </c>
      <c r="X40" t="b">
        <f t="shared" si="6"/>
        <v>0</v>
      </c>
      <c r="Y40" t="b">
        <f t="shared" si="6"/>
        <v>1</v>
      </c>
      <c r="Z40" t="b">
        <f t="shared" si="6"/>
        <v>1</v>
      </c>
      <c r="AA40" t="b">
        <f t="shared" si="6"/>
        <v>1</v>
      </c>
      <c r="AB40" t="b">
        <f t="shared" si="6"/>
        <v>0</v>
      </c>
      <c r="AC40" t="b">
        <f t="shared" si="6"/>
        <v>0</v>
      </c>
      <c r="AD40" t="b">
        <f t="shared" si="6"/>
        <v>1</v>
      </c>
      <c r="AE40" t="b">
        <f t="shared" si="6"/>
        <v>1</v>
      </c>
      <c r="AF40" t="b">
        <f t="shared" si="6"/>
        <v>0</v>
      </c>
      <c r="AG40" t="b">
        <f t="shared" si="6"/>
        <v>1</v>
      </c>
      <c r="AH40" t="b">
        <f t="shared" si="6"/>
        <v>1</v>
      </c>
      <c r="AI40" t="b">
        <f t="shared" si="6"/>
        <v>1</v>
      </c>
      <c r="AJ40" t="b">
        <f t="shared" si="6"/>
        <v>1</v>
      </c>
      <c r="AK40" t="b">
        <f t="shared" si="6"/>
        <v>1</v>
      </c>
      <c r="AL40" t="b">
        <f t="shared" si="6"/>
        <v>1</v>
      </c>
      <c r="AM40" t="b">
        <f t="shared" si="6"/>
        <v>0</v>
      </c>
      <c r="AN40" t="b">
        <f t="shared" si="6"/>
        <v>0</v>
      </c>
      <c r="AO40" t="b">
        <f t="shared" si="6"/>
        <v>0</v>
      </c>
      <c r="AP40" t="b">
        <f t="shared" si="6"/>
        <v>0</v>
      </c>
      <c r="AQ40" t="b">
        <f t="shared" si="6"/>
        <v>0</v>
      </c>
      <c r="AR40" t="b">
        <f t="shared" si="6"/>
        <v>1</v>
      </c>
      <c r="AS40" t="b">
        <f t="shared" si="6"/>
        <v>0</v>
      </c>
      <c r="AT40" t="b">
        <f t="shared" si="6"/>
        <v>1</v>
      </c>
      <c r="AU40" t="b">
        <f t="shared" si="6"/>
        <v>0</v>
      </c>
      <c r="AV40" t="b">
        <f t="shared" si="6"/>
        <v>0</v>
      </c>
      <c r="AW40" t="b">
        <f t="shared" si="6"/>
        <v>1</v>
      </c>
      <c r="AX40" t="b">
        <f t="shared" si="6"/>
        <v>1</v>
      </c>
      <c r="AY40" t="b">
        <f t="shared" si="6"/>
        <v>1</v>
      </c>
      <c r="AZ40" t="b">
        <f t="shared" si="6"/>
        <v>0</v>
      </c>
      <c r="BA40" t="b">
        <f t="shared" si="6"/>
        <v>1</v>
      </c>
      <c r="BB40" t="b">
        <f t="shared" si="6"/>
        <v>1</v>
      </c>
      <c r="BC40" t="b">
        <f t="shared" si="6"/>
        <v>1</v>
      </c>
      <c r="BD40" t="b">
        <f t="shared" si="6"/>
        <v>1</v>
      </c>
      <c r="BE40" t="b">
        <f t="shared" si="6"/>
        <v>1</v>
      </c>
      <c r="BF40" t="b">
        <f t="shared" si="6"/>
        <v>0</v>
      </c>
      <c r="BG40" t="b">
        <f t="shared" si="6"/>
        <v>1</v>
      </c>
      <c r="BH40" t="b">
        <f t="shared" si="6"/>
        <v>0</v>
      </c>
      <c r="BI40" t="b">
        <f t="shared" si="6"/>
        <v>0</v>
      </c>
      <c r="BJ40" t="b">
        <f t="shared" si="6"/>
        <v>1</v>
      </c>
      <c r="BK40" t="b">
        <f t="shared" si="6"/>
        <v>0</v>
      </c>
      <c r="BL40" t="b">
        <f t="shared" si="6"/>
        <v>1</v>
      </c>
      <c r="BM40" t="b">
        <f t="shared" si="6"/>
        <v>1</v>
      </c>
      <c r="BN40" t="b">
        <f t="shared" si="6"/>
        <v>1</v>
      </c>
      <c r="BO40" t="b">
        <f t="shared" si="6"/>
        <v>1</v>
      </c>
      <c r="BP40" t="b">
        <f t="shared" ref="BP40:CB40" si="7">BP38&gt;BP39</f>
        <v>1</v>
      </c>
      <c r="BQ40" t="b">
        <f t="shared" si="7"/>
        <v>0</v>
      </c>
      <c r="BR40" t="b">
        <f t="shared" si="7"/>
        <v>1</v>
      </c>
      <c r="BS40" t="b">
        <f t="shared" si="7"/>
        <v>1</v>
      </c>
      <c r="BT40" t="b">
        <f t="shared" si="7"/>
        <v>0</v>
      </c>
      <c r="BU40" t="b">
        <f t="shared" si="7"/>
        <v>1</v>
      </c>
      <c r="BV40" t="b">
        <f t="shared" si="7"/>
        <v>1</v>
      </c>
      <c r="BW40" t="b">
        <f t="shared" si="7"/>
        <v>0</v>
      </c>
      <c r="BX40" t="b">
        <f t="shared" si="7"/>
        <v>1</v>
      </c>
      <c r="BY40" t="b">
        <f t="shared" si="7"/>
        <v>1</v>
      </c>
      <c r="BZ40" t="b">
        <f t="shared" si="7"/>
        <v>0</v>
      </c>
      <c r="CA40" t="b">
        <f t="shared" si="7"/>
        <v>1</v>
      </c>
      <c r="CB40" t="b">
        <f t="shared" si="7"/>
        <v>1</v>
      </c>
    </row>
    <row r="41" spans="1:80" x14ac:dyDescent="0.35">
      <c r="B41" s="1" t="s">
        <v>91</v>
      </c>
      <c r="C41" t="b">
        <f>AND(C34&gt;C35,C34&gt;C36)</f>
        <v>0</v>
      </c>
      <c r="D41" t="b">
        <f t="shared" ref="D41:BO41" si="8">AND(D34&gt;D35,D34&gt;D36)</f>
        <v>0</v>
      </c>
      <c r="E41" t="b">
        <f t="shared" si="8"/>
        <v>0</v>
      </c>
      <c r="F41" t="b">
        <f t="shared" si="8"/>
        <v>1</v>
      </c>
      <c r="G41" t="b">
        <f t="shared" si="8"/>
        <v>0</v>
      </c>
      <c r="H41" t="b">
        <f t="shared" si="8"/>
        <v>0</v>
      </c>
      <c r="I41" t="b">
        <f t="shared" si="8"/>
        <v>0</v>
      </c>
      <c r="J41" t="b">
        <f t="shared" si="8"/>
        <v>1</v>
      </c>
      <c r="K41" t="b">
        <f t="shared" si="8"/>
        <v>0</v>
      </c>
      <c r="L41" t="b">
        <f t="shared" si="8"/>
        <v>0</v>
      </c>
      <c r="M41" t="b">
        <f t="shared" si="8"/>
        <v>0</v>
      </c>
      <c r="N41" t="b">
        <f t="shared" si="8"/>
        <v>0</v>
      </c>
      <c r="O41" t="b">
        <f t="shared" si="8"/>
        <v>0</v>
      </c>
      <c r="P41" t="b">
        <f t="shared" si="8"/>
        <v>0</v>
      </c>
      <c r="Q41" t="b">
        <f t="shared" si="8"/>
        <v>0</v>
      </c>
      <c r="R41" t="b">
        <f t="shared" si="8"/>
        <v>0</v>
      </c>
      <c r="S41" t="b">
        <f t="shared" si="8"/>
        <v>0</v>
      </c>
      <c r="T41" t="b">
        <f t="shared" si="8"/>
        <v>0</v>
      </c>
      <c r="U41" t="b">
        <f t="shared" si="8"/>
        <v>1</v>
      </c>
      <c r="V41" t="b">
        <f t="shared" si="8"/>
        <v>0</v>
      </c>
      <c r="W41" t="b">
        <f t="shared" si="8"/>
        <v>1</v>
      </c>
      <c r="X41" t="b">
        <f t="shared" si="8"/>
        <v>0</v>
      </c>
      <c r="Y41" t="b">
        <f t="shared" si="8"/>
        <v>1</v>
      </c>
      <c r="Z41" t="b">
        <f t="shared" si="8"/>
        <v>0</v>
      </c>
      <c r="AA41" t="b">
        <f t="shared" si="8"/>
        <v>1</v>
      </c>
      <c r="AB41" t="b">
        <f t="shared" si="8"/>
        <v>0</v>
      </c>
      <c r="AC41" t="b">
        <f t="shared" si="8"/>
        <v>0</v>
      </c>
      <c r="AD41" t="b">
        <f t="shared" si="8"/>
        <v>1</v>
      </c>
      <c r="AE41" t="b">
        <f t="shared" si="8"/>
        <v>1</v>
      </c>
      <c r="AF41" t="b">
        <f t="shared" si="8"/>
        <v>0</v>
      </c>
      <c r="AG41" t="b">
        <f t="shared" si="8"/>
        <v>1</v>
      </c>
      <c r="AH41" t="b">
        <f t="shared" si="8"/>
        <v>0</v>
      </c>
      <c r="AI41" t="b">
        <f t="shared" si="8"/>
        <v>1</v>
      </c>
      <c r="AJ41" t="b">
        <f t="shared" si="8"/>
        <v>0</v>
      </c>
      <c r="AK41" t="b">
        <f t="shared" si="8"/>
        <v>0</v>
      </c>
      <c r="AL41" t="b">
        <f t="shared" si="8"/>
        <v>0</v>
      </c>
      <c r="AM41" t="b">
        <f t="shared" si="8"/>
        <v>0</v>
      </c>
      <c r="AN41" t="b">
        <f t="shared" si="8"/>
        <v>1</v>
      </c>
      <c r="AO41" t="b">
        <f t="shared" si="8"/>
        <v>0</v>
      </c>
      <c r="AP41" t="b">
        <f t="shared" si="8"/>
        <v>0</v>
      </c>
      <c r="AQ41" t="b">
        <f t="shared" si="8"/>
        <v>0</v>
      </c>
      <c r="AR41" t="b">
        <f t="shared" si="8"/>
        <v>0</v>
      </c>
      <c r="AS41" t="b">
        <f t="shared" si="8"/>
        <v>0</v>
      </c>
      <c r="AT41" t="b">
        <f t="shared" si="8"/>
        <v>0</v>
      </c>
      <c r="AU41" t="b">
        <f t="shared" si="8"/>
        <v>0</v>
      </c>
      <c r="AV41" t="b">
        <f t="shared" si="8"/>
        <v>0</v>
      </c>
      <c r="AW41" t="b">
        <f t="shared" si="8"/>
        <v>0</v>
      </c>
      <c r="AX41" t="b">
        <f t="shared" si="8"/>
        <v>0</v>
      </c>
      <c r="AY41" t="b">
        <f t="shared" si="8"/>
        <v>1</v>
      </c>
      <c r="AZ41" t="b">
        <f t="shared" si="8"/>
        <v>0</v>
      </c>
      <c r="BA41" t="b">
        <f t="shared" si="8"/>
        <v>1</v>
      </c>
      <c r="BB41" t="b">
        <f t="shared" si="8"/>
        <v>1</v>
      </c>
      <c r="BC41" t="b">
        <f t="shared" si="8"/>
        <v>0</v>
      </c>
      <c r="BD41" t="b">
        <f t="shared" si="8"/>
        <v>1</v>
      </c>
      <c r="BE41" t="b">
        <f t="shared" si="8"/>
        <v>0</v>
      </c>
      <c r="BF41" t="b">
        <f t="shared" si="8"/>
        <v>0</v>
      </c>
      <c r="BG41" t="b">
        <f t="shared" si="8"/>
        <v>1</v>
      </c>
      <c r="BH41" t="b">
        <f t="shared" si="8"/>
        <v>0</v>
      </c>
      <c r="BI41" t="b">
        <f t="shared" si="8"/>
        <v>0</v>
      </c>
      <c r="BJ41" t="b">
        <f t="shared" si="8"/>
        <v>0</v>
      </c>
      <c r="BK41" t="b">
        <f t="shared" si="8"/>
        <v>0</v>
      </c>
      <c r="BL41" t="b">
        <f t="shared" si="8"/>
        <v>1</v>
      </c>
      <c r="BM41" t="b">
        <f t="shared" si="8"/>
        <v>1</v>
      </c>
      <c r="BN41" t="b">
        <f t="shared" si="8"/>
        <v>0</v>
      </c>
      <c r="BO41" t="b">
        <f t="shared" si="8"/>
        <v>0</v>
      </c>
      <c r="BP41" t="b">
        <f t="shared" ref="BP41:CB41" si="9">AND(BP34&gt;BP35,BP34&gt;BP36)</f>
        <v>1</v>
      </c>
      <c r="BQ41" t="b">
        <f t="shared" si="9"/>
        <v>0</v>
      </c>
      <c r="BR41" t="b">
        <f t="shared" si="9"/>
        <v>1</v>
      </c>
      <c r="BS41" t="b">
        <f t="shared" si="9"/>
        <v>0</v>
      </c>
      <c r="BT41" t="b">
        <f t="shared" si="9"/>
        <v>0</v>
      </c>
      <c r="BU41" t="b">
        <f t="shared" si="9"/>
        <v>0</v>
      </c>
      <c r="BV41" t="b">
        <f t="shared" si="9"/>
        <v>0</v>
      </c>
      <c r="BW41" t="b">
        <f t="shared" si="9"/>
        <v>1</v>
      </c>
      <c r="BX41" t="b">
        <f t="shared" si="9"/>
        <v>0</v>
      </c>
      <c r="BY41" t="b">
        <f t="shared" si="9"/>
        <v>0</v>
      </c>
      <c r="BZ41" t="b">
        <f t="shared" si="9"/>
        <v>1</v>
      </c>
      <c r="CA41" t="b">
        <f t="shared" si="9"/>
        <v>0</v>
      </c>
      <c r="CB41" t="b">
        <f t="shared" si="9"/>
        <v>0</v>
      </c>
    </row>
    <row r="42" spans="1:80" x14ac:dyDescent="0.35">
      <c r="B42" s="1" t="s">
        <v>93</v>
      </c>
      <c r="C42" t="b">
        <f>AND(C35&gt;C36,C35&gt;C34)</f>
        <v>0</v>
      </c>
      <c r="D42" t="b">
        <f t="shared" ref="D42:BO42" si="10">AND(D35&gt;D36,D35&gt;D34)</f>
        <v>0</v>
      </c>
      <c r="E42" t="b">
        <f t="shared" si="10"/>
        <v>1</v>
      </c>
      <c r="F42" t="b">
        <f t="shared" si="10"/>
        <v>0</v>
      </c>
      <c r="G42" t="b">
        <f t="shared" si="10"/>
        <v>1</v>
      </c>
      <c r="H42" t="b">
        <f t="shared" si="10"/>
        <v>1</v>
      </c>
      <c r="I42" t="b">
        <f t="shared" si="10"/>
        <v>0</v>
      </c>
      <c r="J42" t="b">
        <f t="shared" si="10"/>
        <v>0</v>
      </c>
      <c r="K42" t="b">
        <f t="shared" si="10"/>
        <v>0</v>
      </c>
      <c r="L42" t="b">
        <f t="shared" si="10"/>
        <v>1</v>
      </c>
      <c r="M42" t="b">
        <f t="shared" si="10"/>
        <v>0</v>
      </c>
      <c r="N42" t="b">
        <f t="shared" si="10"/>
        <v>0</v>
      </c>
      <c r="O42" t="b">
        <f t="shared" si="10"/>
        <v>0</v>
      </c>
      <c r="P42" t="b">
        <f t="shared" si="10"/>
        <v>1</v>
      </c>
      <c r="Q42" t="b">
        <f t="shared" si="10"/>
        <v>0</v>
      </c>
      <c r="R42" t="b">
        <f t="shared" si="10"/>
        <v>0</v>
      </c>
      <c r="S42" t="b">
        <f t="shared" si="10"/>
        <v>1</v>
      </c>
      <c r="T42" t="b">
        <f t="shared" si="10"/>
        <v>1</v>
      </c>
      <c r="U42" t="b">
        <f t="shared" si="10"/>
        <v>0</v>
      </c>
      <c r="V42" t="b">
        <f t="shared" si="10"/>
        <v>1</v>
      </c>
      <c r="W42" t="b">
        <f t="shared" si="10"/>
        <v>0</v>
      </c>
      <c r="X42" t="b">
        <f t="shared" si="10"/>
        <v>0</v>
      </c>
      <c r="Y42" t="b">
        <f t="shared" si="10"/>
        <v>0</v>
      </c>
      <c r="Z42" t="b">
        <f t="shared" si="10"/>
        <v>1</v>
      </c>
      <c r="AA42" t="b">
        <f t="shared" si="10"/>
        <v>0</v>
      </c>
      <c r="AB42" t="b">
        <f t="shared" si="10"/>
        <v>0</v>
      </c>
      <c r="AC42" t="b">
        <f t="shared" si="10"/>
        <v>0</v>
      </c>
      <c r="AD42" t="b">
        <f t="shared" si="10"/>
        <v>0</v>
      </c>
      <c r="AE42" t="b">
        <f t="shared" si="10"/>
        <v>0</v>
      </c>
      <c r="AF42" t="b">
        <f t="shared" si="10"/>
        <v>0</v>
      </c>
      <c r="AG42" t="b">
        <f t="shared" si="10"/>
        <v>0</v>
      </c>
      <c r="AH42" t="b">
        <f t="shared" si="10"/>
        <v>1</v>
      </c>
      <c r="AI42" t="b">
        <f t="shared" si="10"/>
        <v>0</v>
      </c>
      <c r="AJ42" t="b">
        <f t="shared" si="10"/>
        <v>1</v>
      </c>
      <c r="AK42" t="b">
        <f t="shared" si="10"/>
        <v>1</v>
      </c>
      <c r="AL42" t="b">
        <f t="shared" si="10"/>
        <v>1</v>
      </c>
      <c r="AM42" t="b">
        <f t="shared" si="10"/>
        <v>0</v>
      </c>
      <c r="AN42" t="b">
        <f t="shared" si="10"/>
        <v>0</v>
      </c>
      <c r="AO42" t="b">
        <f t="shared" si="10"/>
        <v>0</v>
      </c>
      <c r="AP42" t="b">
        <f t="shared" si="10"/>
        <v>0</v>
      </c>
      <c r="AQ42" t="b">
        <f t="shared" si="10"/>
        <v>0</v>
      </c>
      <c r="AR42" t="b">
        <f t="shared" si="10"/>
        <v>1</v>
      </c>
      <c r="AS42" t="b">
        <f t="shared" si="10"/>
        <v>0</v>
      </c>
      <c r="AT42" t="b">
        <f t="shared" si="10"/>
        <v>1</v>
      </c>
      <c r="AU42" t="b">
        <f t="shared" si="10"/>
        <v>0</v>
      </c>
      <c r="AV42" t="b">
        <f t="shared" si="10"/>
        <v>0</v>
      </c>
      <c r="AW42" t="b">
        <f t="shared" si="10"/>
        <v>1</v>
      </c>
      <c r="AX42" t="b">
        <f t="shared" si="10"/>
        <v>1</v>
      </c>
      <c r="AY42" t="b">
        <f t="shared" si="10"/>
        <v>0</v>
      </c>
      <c r="AZ42" t="b">
        <f t="shared" si="10"/>
        <v>0</v>
      </c>
      <c r="BA42" t="b">
        <f t="shared" si="10"/>
        <v>0</v>
      </c>
      <c r="BB42" t="b">
        <f t="shared" si="10"/>
        <v>0</v>
      </c>
      <c r="BC42" t="b">
        <f t="shared" si="10"/>
        <v>1</v>
      </c>
      <c r="BD42" t="b">
        <f t="shared" si="10"/>
        <v>0</v>
      </c>
      <c r="BE42" t="b">
        <f t="shared" si="10"/>
        <v>1</v>
      </c>
      <c r="BF42" t="b">
        <f t="shared" si="10"/>
        <v>0</v>
      </c>
      <c r="BG42" t="b">
        <f t="shared" si="10"/>
        <v>0</v>
      </c>
      <c r="BH42" t="b">
        <f t="shared" si="10"/>
        <v>0</v>
      </c>
      <c r="BI42" t="b">
        <f t="shared" si="10"/>
        <v>0</v>
      </c>
      <c r="BJ42" t="b">
        <f t="shared" si="10"/>
        <v>1</v>
      </c>
      <c r="BK42" t="b">
        <f t="shared" si="10"/>
        <v>0</v>
      </c>
      <c r="BL42" t="b">
        <f t="shared" si="10"/>
        <v>0</v>
      </c>
      <c r="BM42" t="b">
        <f t="shared" si="10"/>
        <v>0</v>
      </c>
      <c r="BN42" t="b">
        <f t="shared" si="10"/>
        <v>1</v>
      </c>
      <c r="BO42" t="b">
        <f t="shared" si="10"/>
        <v>1</v>
      </c>
      <c r="BP42" t="b">
        <f t="shared" ref="BP42:CB42" si="11">AND(BP35&gt;BP36,BP35&gt;BP34)</f>
        <v>0</v>
      </c>
      <c r="BQ42" t="b">
        <f t="shared" si="11"/>
        <v>0</v>
      </c>
      <c r="BR42" t="b">
        <f t="shared" si="11"/>
        <v>0</v>
      </c>
      <c r="BS42" t="b">
        <f t="shared" si="11"/>
        <v>1</v>
      </c>
      <c r="BT42" t="b">
        <f t="shared" si="11"/>
        <v>1</v>
      </c>
      <c r="BU42" t="b">
        <f t="shared" si="11"/>
        <v>1</v>
      </c>
      <c r="BV42" t="b">
        <f t="shared" si="11"/>
        <v>1</v>
      </c>
      <c r="BW42" t="b">
        <f t="shared" si="11"/>
        <v>0</v>
      </c>
      <c r="BX42" t="b">
        <f t="shared" si="11"/>
        <v>1</v>
      </c>
      <c r="BY42" t="b">
        <f t="shared" si="11"/>
        <v>1</v>
      </c>
      <c r="BZ42" t="b">
        <f t="shared" si="11"/>
        <v>0</v>
      </c>
      <c r="CA42" t="b">
        <f t="shared" si="11"/>
        <v>1</v>
      </c>
      <c r="CB42" t="b">
        <f t="shared" si="11"/>
        <v>1</v>
      </c>
    </row>
    <row r="43" spans="1:80" x14ac:dyDescent="0.35">
      <c r="B43" s="1" t="s">
        <v>92</v>
      </c>
      <c r="C43" t="b">
        <f>AND(C36&gt;C35,C36&gt;C34)</f>
        <v>1</v>
      </c>
      <c r="D43" t="b">
        <f t="shared" ref="D43:BO43" si="12">AND(D36&gt;D35,D36&gt;D34)</f>
        <v>1</v>
      </c>
      <c r="E43" t="b">
        <f t="shared" si="12"/>
        <v>0</v>
      </c>
      <c r="F43" t="b">
        <f t="shared" si="12"/>
        <v>0</v>
      </c>
      <c r="G43" t="b">
        <f t="shared" si="12"/>
        <v>0</v>
      </c>
      <c r="H43" t="b">
        <f t="shared" si="12"/>
        <v>0</v>
      </c>
      <c r="I43" t="b">
        <f t="shared" si="12"/>
        <v>1</v>
      </c>
      <c r="J43" t="b">
        <f t="shared" si="12"/>
        <v>0</v>
      </c>
      <c r="K43" t="b">
        <f t="shared" si="12"/>
        <v>1</v>
      </c>
      <c r="L43" t="b">
        <f t="shared" si="12"/>
        <v>0</v>
      </c>
      <c r="M43" t="b">
        <f t="shared" si="12"/>
        <v>1</v>
      </c>
      <c r="N43" t="b">
        <f t="shared" si="12"/>
        <v>1</v>
      </c>
      <c r="O43" t="b">
        <f t="shared" si="12"/>
        <v>1</v>
      </c>
      <c r="P43" t="b">
        <f t="shared" si="12"/>
        <v>0</v>
      </c>
      <c r="Q43" t="b">
        <f t="shared" si="12"/>
        <v>1</v>
      </c>
      <c r="R43" t="b">
        <f t="shared" si="12"/>
        <v>1</v>
      </c>
      <c r="S43" t="b">
        <f t="shared" si="12"/>
        <v>0</v>
      </c>
      <c r="T43" t="b">
        <f t="shared" si="12"/>
        <v>0</v>
      </c>
      <c r="U43" t="b">
        <f t="shared" si="12"/>
        <v>0</v>
      </c>
      <c r="V43" t="b">
        <f t="shared" si="12"/>
        <v>0</v>
      </c>
      <c r="W43" t="b">
        <f t="shared" si="12"/>
        <v>0</v>
      </c>
      <c r="X43" t="b">
        <f t="shared" si="12"/>
        <v>1</v>
      </c>
      <c r="Y43" t="b">
        <f t="shared" si="12"/>
        <v>0</v>
      </c>
      <c r="Z43" t="b">
        <f t="shared" si="12"/>
        <v>0</v>
      </c>
      <c r="AA43" t="b">
        <f t="shared" si="12"/>
        <v>0</v>
      </c>
      <c r="AB43" t="b">
        <f t="shared" si="12"/>
        <v>1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1</v>
      </c>
      <c r="AG43" t="b">
        <f t="shared" si="12"/>
        <v>0</v>
      </c>
      <c r="AH43" t="b">
        <f t="shared" si="12"/>
        <v>0</v>
      </c>
      <c r="AI43" t="b">
        <f t="shared" si="12"/>
        <v>0</v>
      </c>
      <c r="AJ43" t="b">
        <f t="shared" si="12"/>
        <v>0</v>
      </c>
      <c r="AK43" t="b">
        <f t="shared" si="12"/>
        <v>0</v>
      </c>
      <c r="AL43" t="b">
        <f t="shared" si="12"/>
        <v>0</v>
      </c>
      <c r="AM43" t="b">
        <f t="shared" si="12"/>
        <v>1</v>
      </c>
      <c r="AN43" t="b">
        <f t="shared" si="12"/>
        <v>0</v>
      </c>
      <c r="AO43" t="b">
        <f t="shared" si="12"/>
        <v>1</v>
      </c>
      <c r="AP43" t="b">
        <f t="shared" si="12"/>
        <v>1</v>
      </c>
      <c r="AQ43" t="b">
        <f t="shared" si="12"/>
        <v>1</v>
      </c>
      <c r="AR43" t="b">
        <f t="shared" si="12"/>
        <v>0</v>
      </c>
      <c r="AS43" t="b">
        <f t="shared" si="12"/>
        <v>1</v>
      </c>
      <c r="AT43" t="b">
        <f t="shared" si="12"/>
        <v>0</v>
      </c>
      <c r="AU43" t="b">
        <f t="shared" si="12"/>
        <v>1</v>
      </c>
      <c r="AV43" t="b">
        <f t="shared" si="12"/>
        <v>1</v>
      </c>
      <c r="AW43" t="b">
        <f t="shared" si="12"/>
        <v>0</v>
      </c>
      <c r="AX43" t="b">
        <f t="shared" si="12"/>
        <v>0</v>
      </c>
      <c r="AY43" t="b">
        <f t="shared" si="12"/>
        <v>0</v>
      </c>
      <c r="AZ43" t="b">
        <f t="shared" si="12"/>
        <v>1</v>
      </c>
      <c r="BA43" t="b">
        <f t="shared" si="12"/>
        <v>0</v>
      </c>
      <c r="BB43" t="b">
        <f t="shared" si="12"/>
        <v>0</v>
      </c>
      <c r="BC43" t="b">
        <f t="shared" si="12"/>
        <v>0</v>
      </c>
      <c r="BD43" t="b">
        <f t="shared" si="12"/>
        <v>0</v>
      </c>
      <c r="BE43" t="b">
        <f t="shared" si="12"/>
        <v>0</v>
      </c>
      <c r="BF43" t="b">
        <f t="shared" si="12"/>
        <v>1</v>
      </c>
      <c r="BG43" t="b">
        <f t="shared" si="12"/>
        <v>0</v>
      </c>
      <c r="BH43" t="b">
        <f t="shared" si="12"/>
        <v>1</v>
      </c>
      <c r="BI43" t="b">
        <f t="shared" si="12"/>
        <v>1</v>
      </c>
      <c r="BJ43" t="b">
        <f t="shared" si="12"/>
        <v>0</v>
      </c>
      <c r="BK43" t="b">
        <f t="shared" si="12"/>
        <v>1</v>
      </c>
      <c r="BL43" t="b">
        <f t="shared" si="12"/>
        <v>0</v>
      </c>
      <c r="BM43" t="b">
        <f t="shared" si="12"/>
        <v>0</v>
      </c>
      <c r="BN43" t="b">
        <f t="shared" si="12"/>
        <v>0</v>
      </c>
      <c r="BO43" t="b">
        <f t="shared" si="12"/>
        <v>0</v>
      </c>
      <c r="BP43" t="b">
        <f t="shared" ref="BP43:CB43" si="13">AND(BP36&gt;BP35,BP36&gt;BP34)</f>
        <v>0</v>
      </c>
      <c r="BQ43" t="b">
        <f t="shared" si="13"/>
        <v>1</v>
      </c>
      <c r="BR43" t="b">
        <f t="shared" si="13"/>
        <v>0</v>
      </c>
      <c r="BS43" t="b">
        <f t="shared" si="13"/>
        <v>0</v>
      </c>
      <c r="BT43" t="b">
        <f t="shared" si="13"/>
        <v>0</v>
      </c>
      <c r="BU43" t="b">
        <f t="shared" si="13"/>
        <v>0</v>
      </c>
      <c r="BV43" t="b">
        <f t="shared" si="13"/>
        <v>0</v>
      </c>
      <c r="BW43" t="b">
        <f t="shared" si="13"/>
        <v>0</v>
      </c>
      <c r="BX43" t="b">
        <f t="shared" si="13"/>
        <v>0</v>
      </c>
      <c r="BY43" t="b">
        <f t="shared" si="13"/>
        <v>0</v>
      </c>
      <c r="BZ43" t="b">
        <f t="shared" si="13"/>
        <v>0</v>
      </c>
      <c r="CA43" t="b">
        <f t="shared" si="13"/>
        <v>0</v>
      </c>
      <c r="CB43" t="b">
        <f t="shared" si="13"/>
        <v>0</v>
      </c>
    </row>
    <row r="44" spans="1:80" x14ac:dyDescent="0.35">
      <c r="C44" t="s">
        <v>90</v>
      </c>
      <c r="D44">
        <f>COUNT(36:36)</f>
        <v>78</v>
      </c>
    </row>
    <row r="45" spans="1:80" x14ac:dyDescent="0.35">
      <c r="B45" s="1" t="s">
        <v>98</v>
      </c>
      <c r="C45" t="s">
        <v>9</v>
      </c>
      <c r="D45">
        <f>COUNTIF(40:40,$A$14)</f>
        <v>46</v>
      </c>
      <c r="E45" s="9">
        <f>D45/(D44)</f>
        <v>0.58974358974358976</v>
      </c>
    </row>
    <row r="46" spans="1:80" x14ac:dyDescent="0.35">
      <c r="C46" t="s">
        <v>11</v>
      </c>
      <c r="D46" s="8">
        <f>D44-D45</f>
        <v>32</v>
      </c>
      <c r="E46" s="9">
        <f>D46/(D44)</f>
        <v>0.41025641025641024</v>
      </c>
    </row>
    <row r="47" spans="1:80" x14ac:dyDescent="0.35">
      <c r="B47" t="s">
        <v>94</v>
      </c>
      <c r="C47" t="s">
        <v>95</v>
      </c>
      <c r="D47">
        <f>COUNTIF(41:41,$A$14)</f>
        <v>22</v>
      </c>
      <c r="E47" s="9"/>
    </row>
    <row r="48" spans="1:80" x14ac:dyDescent="0.35">
      <c r="C48" t="s">
        <v>96</v>
      </c>
      <c r="D48">
        <f>COUNTIF(42:42,$A$14)</f>
        <v>30</v>
      </c>
      <c r="E48" s="9"/>
    </row>
    <row r="49" spans="3:4" x14ac:dyDescent="0.35">
      <c r="C49" t="s">
        <v>97</v>
      </c>
      <c r="D49">
        <f>COUNTIF(43:43,$A$14)</f>
        <v>26</v>
      </c>
    </row>
  </sheetData>
  <autoFilter ref="A27:CB37" xr:uid="{97916BB5-22DD-477E-ACCC-94AB5E5A0557}">
    <sortState xmlns:xlrd2="http://schemas.microsoft.com/office/spreadsheetml/2017/richdata2" ref="A28:CB39">
      <sortCondition ref="B27:B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 Alp Yilmaz</dc:creator>
  <cp:lastModifiedBy>Berk Alp Yilmaz</cp:lastModifiedBy>
  <dcterms:created xsi:type="dcterms:W3CDTF">2024-06-27T10:45:38Z</dcterms:created>
  <dcterms:modified xsi:type="dcterms:W3CDTF">2024-06-27T11:59:11Z</dcterms:modified>
</cp:coreProperties>
</file>