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rko Nikolic\Desktop\q_file\_analysis\ongoing_projects\algo working file\"/>
    </mc:Choice>
  </mc:AlternateContent>
  <xr:revisionPtr revIDLastSave="0" documentId="13_ncr:1_{C7CE36F9-15D4-4B3A-A8D8-1505ED169897}" xr6:coauthVersionLast="47" xr6:coauthVersionMax="47" xr10:uidLastSave="{00000000-0000-0000-0000-000000000000}"/>
  <bookViews>
    <workbookView xWindow="20544" yWindow="0" windowWidth="20832" windowHeight="16656" activeTab="2" xr2:uid="{00000000-000D-0000-FFFF-FFFF00000000}"/>
  </bookViews>
  <sheets>
    <sheet name="18_april-2024" sheetId="9" r:id="rId1"/>
    <sheet name="23_may-2024" sheetId="10" r:id="rId2"/>
    <sheet name="25_June-2024" sheetId="12" r:id="rId3"/>
    <sheet name="SL to Ret " sheetId="11" r:id="rId4"/>
  </sheets>
  <definedNames>
    <definedName name="_xlnm._FilterDatabase" localSheetId="0" hidden="1">'18_april-2024'!$A$3:$K$3</definedName>
    <definedName name="_xlnm._FilterDatabase" localSheetId="1" hidden="1">'23_may-2024'!$A$3:$R$68</definedName>
    <definedName name="_xlnm._FilterDatabase" localSheetId="2" hidden="1">'25_June-2024'!$A$3:$R$68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2" l="1"/>
  <c r="K68" i="12"/>
  <c r="J68" i="12"/>
  <c r="E68" i="12"/>
  <c r="K67" i="12"/>
  <c r="M67" i="12" s="1"/>
  <c r="J67" i="12"/>
  <c r="L67" i="12" s="1"/>
  <c r="E67" i="12"/>
  <c r="R66" i="12"/>
  <c r="K66" i="12"/>
  <c r="M66" i="12" s="1"/>
  <c r="J66" i="12"/>
  <c r="L66" i="12" s="1"/>
  <c r="E66" i="12"/>
  <c r="K65" i="12"/>
  <c r="J65" i="12"/>
  <c r="E65" i="12"/>
  <c r="K64" i="12"/>
  <c r="J64" i="12"/>
  <c r="E64" i="12"/>
  <c r="K63" i="12"/>
  <c r="J63" i="12"/>
  <c r="E63" i="12"/>
  <c r="R62" i="12"/>
  <c r="E62" i="12" s="1"/>
  <c r="K62" i="12"/>
  <c r="M62" i="12" s="1"/>
  <c r="J62" i="12"/>
  <c r="L62" i="12" s="1"/>
  <c r="R61" i="12"/>
  <c r="E61" i="12" s="1"/>
  <c r="K60" i="12"/>
  <c r="M60" i="12" s="1"/>
  <c r="J60" i="12"/>
  <c r="L60" i="12" s="1"/>
  <c r="E60" i="12"/>
  <c r="R59" i="12"/>
  <c r="E59" i="12" s="1"/>
  <c r="K59" i="12"/>
  <c r="M59" i="12" s="1"/>
  <c r="J59" i="12"/>
  <c r="L59" i="12" s="1"/>
  <c r="R58" i="12"/>
  <c r="E58" i="12" s="1"/>
  <c r="K58" i="12"/>
  <c r="M58" i="12" s="1"/>
  <c r="J58" i="12"/>
  <c r="L58" i="12" s="1"/>
  <c r="K57" i="12"/>
  <c r="M57" i="12" s="1"/>
  <c r="J57" i="12"/>
  <c r="L57" i="12" s="1"/>
  <c r="E57" i="12"/>
  <c r="K56" i="12"/>
  <c r="M56" i="12" s="1"/>
  <c r="J56" i="12"/>
  <c r="L56" i="12" s="1"/>
  <c r="E56" i="12"/>
  <c r="R55" i="12"/>
  <c r="M55" i="12"/>
  <c r="L55" i="12"/>
  <c r="K55" i="12"/>
  <c r="J55" i="12"/>
  <c r="E55" i="12"/>
  <c r="K54" i="12"/>
  <c r="M54" i="12" s="1"/>
  <c r="J54" i="12"/>
  <c r="L54" i="12" s="1"/>
  <c r="E54" i="12"/>
  <c r="R53" i="12"/>
  <c r="E53" i="12" s="1"/>
  <c r="M53" i="12"/>
  <c r="K53" i="12"/>
  <c r="J53" i="12"/>
  <c r="L53" i="12" s="1"/>
  <c r="M52" i="12"/>
  <c r="L52" i="12"/>
  <c r="K52" i="12"/>
  <c r="J52" i="12"/>
  <c r="E52" i="12"/>
  <c r="R51" i="12"/>
  <c r="K51" i="12"/>
  <c r="M51" i="12" s="1"/>
  <c r="J51" i="12"/>
  <c r="L51" i="12" s="1"/>
  <c r="E51" i="12"/>
  <c r="M50" i="12"/>
  <c r="L50" i="12"/>
  <c r="K50" i="12"/>
  <c r="J50" i="12"/>
  <c r="E50" i="12"/>
  <c r="M49" i="12"/>
  <c r="L49" i="12"/>
  <c r="K49" i="12"/>
  <c r="J49" i="12"/>
  <c r="E49" i="12"/>
  <c r="K48" i="12"/>
  <c r="M48" i="12" s="1"/>
  <c r="J48" i="12"/>
  <c r="L48" i="12" s="1"/>
  <c r="E48" i="12"/>
  <c r="K47" i="12"/>
  <c r="M47" i="12" s="1"/>
  <c r="J47" i="12"/>
  <c r="L47" i="12" s="1"/>
  <c r="E47" i="12"/>
  <c r="K46" i="12"/>
  <c r="M46" i="12" s="1"/>
  <c r="J46" i="12"/>
  <c r="L46" i="12" s="1"/>
  <c r="E46" i="12"/>
  <c r="R45" i="12"/>
  <c r="E45" i="12" s="1"/>
  <c r="K45" i="12"/>
  <c r="M45" i="12" s="1"/>
  <c r="J45" i="12"/>
  <c r="L45" i="12" s="1"/>
  <c r="K44" i="12"/>
  <c r="M44" i="12" s="1"/>
  <c r="J44" i="12"/>
  <c r="L44" i="12" s="1"/>
  <c r="E44" i="12"/>
  <c r="K43" i="12"/>
  <c r="M43" i="12" s="1"/>
  <c r="J43" i="12"/>
  <c r="L43" i="12" s="1"/>
  <c r="E43" i="12"/>
  <c r="K42" i="12"/>
  <c r="M42" i="12" s="1"/>
  <c r="J42" i="12"/>
  <c r="L42" i="12" s="1"/>
  <c r="E42" i="12"/>
  <c r="R41" i="12"/>
  <c r="E41" i="12" s="1"/>
  <c r="K41" i="12"/>
  <c r="M41" i="12" s="1"/>
  <c r="J41" i="12"/>
  <c r="L41" i="12" s="1"/>
  <c r="K40" i="12"/>
  <c r="M40" i="12" s="1"/>
  <c r="J40" i="12"/>
  <c r="L40" i="12" s="1"/>
  <c r="E40" i="12"/>
  <c r="R39" i="12"/>
  <c r="E39" i="12" s="1"/>
  <c r="K39" i="12"/>
  <c r="M39" i="12" s="1"/>
  <c r="J39" i="12"/>
  <c r="L39" i="12" s="1"/>
  <c r="K38" i="12"/>
  <c r="M38" i="12" s="1"/>
  <c r="J38" i="12"/>
  <c r="L38" i="12" s="1"/>
  <c r="E38" i="12"/>
  <c r="K37" i="12"/>
  <c r="M37" i="12" s="1"/>
  <c r="J37" i="12"/>
  <c r="L37" i="12" s="1"/>
  <c r="E37" i="12"/>
  <c r="R36" i="12"/>
  <c r="E36" i="12" s="1"/>
  <c r="K36" i="12"/>
  <c r="M36" i="12" s="1"/>
  <c r="J36" i="12"/>
  <c r="L36" i="12" s="1"/>
  <c r="K35" i="12"/>
  <c r="M35" i="12" s="1"/>
  <c r="J35" i="12"/>
  <c r="L35" i="12" s="1"/>
  <c r="E35" i="12"/>
  <c r="K34" i="12"/>
  <c r="M34" i="12" s="1"/>
  <c r="J34" i="12"/>
  <c r="L34" i="12" s="1"/>
  <c r="E34" i="12"/>
  <c r="K33" i="12"/>
  <c r="M33" i="12" s="1"/>
  <c r="J33" i="12"/>
  <c r="L33" i="12" s="1"/>
  <c r="E33" i="12"/>
  <c r="R32" i="12"/>
  <c r="E32" i="12" s="1"/>
  <c r="L32" i="12"/>
  <c r="K32" i="12"/>
  <c r="M32" i="12" s="1"/>
  <c r="J32" i="12"/>
  <c r="K31" i="12"/>
  <c r="M31" i="12" s="1"/>
  <c r="J31" i="12"/>
  <c r="L31" i="12" s="1"/>
  <c r="E31" i="12"/>
  <c r="K30" i="12"/>
  <c r="M30" i="12" s="1"/>
  <c r="J30" i="12"/>
  <c r="L30" i="12" s="1"/>
  <c r="E30" i="12"/>
  <c r="R29" i="12"/>
  <c r="E29" i="12" s="1"/>
  <c r="K29" i="12"/>
  <c r="M29" i="12" s="1"/>
  <c r="J29" i="12"/>
  <c r="L29" i="12" s="1"/>
  <c r="R28" i="12"/>
  <c r="E28" i="12" s="1"/>
  <c r="L28" i="12"/>
  <c r="K28" i="12"/>
  <c r="M28" i="12" s="1"/>
  <c r="J28" i="12"/>
  <c r="R27" i="12"/>
  <c r="E27" i="12" s="1"/>
  <c r="K27" i="12"/>
  <c r="M27" i="12" s="1"/>
  <c r="J27" i="12"/>
  <c r="L27" i="12" s="1"/>
  <c r="R26" i="12"/>
  <c r="E26" i="12" s="1"/>
  <c r="K26" i="12"/>
  <c r="M26" i="12" s="1"/>
  <c r="J26" i="12"/>
  <c r="L26" i="12" s="1"/>
  <c r="R25" i="12"/>
  <c r="E25" i="12" s="1"/>
  <c r="L25" i="12"/>
  <c r="K25" i="12"/>
  <c r="M25" i="12" s="1"/>
  <c r="J25" i="12"/>
  <c r="R24" i="12"/>
  <c r="E24" i="12" s="1"/>
  <c r="K24" i="12"/>
  <c r="M24" i="12" s="1"/>
  <c r="J24" i="12"/>
  <c r="L24" i="12" s="1"/>
  <c r="R23" i="12"/>
  <c r="E23" i="12" s="1"/>
  <c r="K23" i="12"/>
  <c r="M23" i="12" s="1"/>
  <c r="J23" i="12"/>
  <c r="L23" i="12" s="1"/>
  <c r="K22" i="12"/>
  <c r="M22" i="12" s="1"/>
  <c r="J22" i="12"/>
  <c r="L22" i="12" s="1"/>
  <c r="E22" i="12"/>
  <c r="K21" i="12"/>
  <c r="M21" i="12" s="1"/>
  <c r="J21" i="12"/>
  <c r="L21" i="12" s="1"/>
  <c r="E21" i="12"/>
  <c r="R20" i="12"/>
  <c r="E20" i="12" s="1"/>
  <c r="K20" i="12"/>
  <c r="M20" i="12" s="1"/>
  <c r="J20" i="12"/>
  <c r="L20" i="12" s="1"/>
  <c r="L19" i="12"/>
  <c r="K19" i="12"/>
  <c r="M19" i="12" s="1"/>
  <c r="J19" i="12"/>
  <c r="E19" i="12"/>
  <c r="K18" i="12"/>
  <c r="M18" i="12" s="1"/>
  <c r="J18" i="12"/>
  <c r="L18" i="12" s="1"/>
  <c r="E18" i="12"/>
  <c r="K17" i="12"/>
  <c r="M17" i="12" s="1"/>
  <c r="J17" i="12"/>
  <c r="L17" i="12" s="1"/>
  <c r="E17" i="12"/>
  <c r="K16" i="12"/>
  <c r="M16" i="12" s="1"/>
  <c r="J16" i="12"/>
  <c r="L16" i="12" s="1"/>
  <c r="E16" i="12"/>
  <c r="R15" i="12"/>
  <c r="E15" i="12" s="1"/>
  <c r="K15" i="12"/>
  <c r="M15" i="12" s="1"/>
  <c r="J15" i="12"/>
  <c r="L15" i="12" s="1"/>
  <c r="R14" i="12"/>
  <c r="K14" i="12"/>
  <c r="M14" i="12" s="1"/>
  <c r="J14" i="12"/>
  <c r="L14" i="12" s="1"/>
  <c r="E14" i="12"/>
  <c r="R13" i="12"/>
  <c r="E13" i="12" s="1"/>
  <c r="K13" i="12"/>
  <c r="M13" i="12" s="1"/>
  <c r="J13" i="12"/>
  <c r="L13" i="12" s="1"/>
  <c r="R12" i="12"/>
  <c r="E12" i="12" s="1"/>
  <c r="L12" i="12"/>
  <c r="K12" i="12"/>
  <c r="M12" i="12" s="1"/>
  <c r="J12" i="12"/>
  <c r="R11" i="12"/>
  <c r="E11" i="12" s="1"/>
  <c r="K11" i="12"/>
  <c r="M11" i="12" s="1"/>
  <c r="J11" i="12"/>
  <c r="L11" i="12" s="1"/>
  <c r="R10" i="12"/>
  <c r="E10" i="12" s="1"/>
  <c r="K10" i="12"/>
  <c r="M10" i="12" s="1"/>
  <c r="J10" i="12"/>
  <c r="L10" i="12" s="1"/>
  <c r="R9" i="12"/>
  <c r="E9" i="12" s="1"/>
  <c r="M9" i="12"/>
  <c r="K9" i="12"/>
  <c r="J9" i="12"/>
  <c r="L9" i="12" s="1"/>
  <c r="R8" i="12"/>
  <c r="E8" i="12" s="1"/>
  <c r="L8" i="12"/>
  <c r="K8" i="12"/>
  <c r="M8" i="12" s="1"/>
  <c r="J8" i="12"/>
  <c r="R7" i="12"/>
  <c r="E7" i="12" s="1"/>
  <c r="K7" i="12"/>
  <c r="M7" i="12" s="1"/>
  <c r="J7" i="12"/>
  <c r="L7" i="12" s="1"/>
  <c r="R6" i="12"/>
  <c r="E6" i="12" s="1"/>
  <c r="R5" i="12"/>
  <c r="E5" i="12"/>
  <c r="R4" i="12"/>
  <c r="E4" i="12" s="1"/>
  <c r="K4" i="12"/>
  <c r="M4" i="12" s="1"/>
  <c r="J4" i="12"/>
  <c r="J1" i="12"/>
  <c r="L7" i="10"/>
  <c r="M7" i="10"/>
  <c r="L8" i="10"/>
  <c r="M8" i="10"/>
  <c r="L9" i="10"/>
  <c r="M9" i="10"/>
  <c r="L10" i="10"/>
  <c r="M10" i="10"/>
  <c r="L11" i="10"/>
  <c r="M11" i="10"/>
  <c r="L12" i="10"/>
  <c r="M12" i="10"/>
  <c r="L13" i="10"/>
  <c r="M13" i="10"/>
  <c r="L14" i="10"/>
  <c r="M14" i="10"/>
  <c r="L15" i="10"/>
  <c r="M15" i="10"/>
  <c r="L16" i="10"/>
  <c r="M16" i="10"/>
  <c r="L17" i="10"/>
  <c r="M17" i="10"/>
  <c r="L18" i="10"/>
  <c r="M18" i="10"/>
  <c r="L19" i="10"/>
  <c r="M19" i="10"/>
  <c r="L20" i="10"/>
  <c r="M20" i="10"/>
  <c r="L21" i="10"/>
  <c r="M21" i="10"/>
  <c r="L22" i="10"/>
  <c r="M22" i="10"/>
  <c r="L23" i="10"/>
  <c r="M23" i="10"/>
  <c r="L24" i="10"/>
  <c r="M24" i="10"/>
  <c r="L25" i="10"/>
  <c r="M25" i="10"/>
  <c r="L26" i="10"/>
  <c r="M26" i="10"/>
  <c r="L27" i="10"/>
  <c r="M27" i="10"/>
  <c r="L28" i="10"/>
  <c r="M28" i="10"/>
  <c r="L29" i="10"/>
  <c r="M29" i="10"/>
  <c r="L30" i="10"/>
  <c r="M30" i="10"/>
  <c r="L31" i="10"/>
  <c r="M31" i="10"/>
  <c r="L32" i="10"/>
  <c r="M32" i="10"/>
  <c r="L33" i="10"/>
  <c r="M33" i="10"/>
  <c r="L34" i="10"/>
  <c r="M34" i="10"/>
  <c r="L35" i="10"/>
  <c r="M35" i="10"/>
  <c r="L36" i="10"/>
  <c r="M36" i="10"/>
  <c r="L37" i="10"/>
  <c r="M37" i="10"/>
  <c r="L38" i="10"/>
  <c r="M38" i="10"/>
  <c r="L39" i="10"/>
  <c r="M39" i="10"/>
  <c r="L40" i="10"/>
  <c r="M40" i="10"/>
  <c r="L41" i="10"/>
  <c r="M41" i="10"/>
  <c r="L42" i="10"/>
  <c r="M42" i="10"/>
  <c r="L43" i="10"/>
  <c r="M43" i="10"/>
  <c r="L44" i="10"/>
  <c r="M44" i="10"/>
  <c r="L45" i="10"/>
  <c r="M45" i="10"/>
  <c r="L46" i="10"/>
  <c r="M46" i="10"/>
  <c r="L47" i="10"/>
  <c r="M47" i="10"/>
  <c r="L48" i="10"/>
  <c r="M48" i="10"/>
  <c r="L49" i="10"/>
  <c r="M49" i="10"/>
  <c r="L50" i="10"/>
  <c r="M50" i="10"/>
  <c r="L51" i="10"/>
  <c r="M51" i="10"/>
  <c r="L52" i="10"/>
  <c r="M52" i="10"/>
  <c r="L53" i="10"/>
  <c r="M53" i="10"/>
  <c r="L54" i="10"/>
  <c r="M54" i="10"/>
  <c r="L55" i="10"/>
  <c r="M55" i="10"/>
  <c r="L56" i="10"/>
  <c r="M56" i="10"/>
  <c r="L57" i="10"/>
  <c r="M57" i="10"/>
  <c r="L58" i="10"/>
  <c r="M58" i="10"/>
  <c r="L59" i="10"/>
  <c r="M59" i="10"/>
  <c r="L60" i="10"/>
  <c r="M60" i="10"/>
  <c r="L62" i="10"/>
  <c r="M62" i="10"/>
  <c r="L66" i="10"/>
  <c r="M66" i="10"/>
  <c r="L67" i="10"/>
  <c r="M67" i="10"/>
  <c r="M4" i="10"/>
  <c r="L4" i="10"/>
  <c r="J8" i="10"/>
  <c r="K8" i="10"/>
  <c r="J9" i="10"/>
  <c r="K9" i="10"/>
  <c r="J10" i="10"/>
  <c r="K10" i="10"/>
  <c r="J11" i="10"/>
  <c r="K11" i="10"/>
  <c r="J12" i="10"/>
  <c r="K12" i="10"/>
  <c r="J13" i="10"/>
  <c r="K13" i="10"/>
  <c r="J14" i="10"/>
  <c r="K14" i="10"/>
  <c r="J15" i="10"/>
  <c r="K15" i="10"/>
  <c r="J16" i="10"/>
  <c r="K16" i="10"/>
  <c r="J17" i="10"/>
  <c r="K17" i="10"/>
  <c r="J18" i="10"/>
  <c r="K18" i="10"/>
  <c r="J19" i="10"/>
  <c r="K19" i="10"/>
  <c r="J20" i="10"/>
  <c r="K20" i="10"/>
  <c r="J21" i="10"/>
  <c r="K21" i="10"/>
  <c r="J22" i="10"/>
  <c r="K22" i="10"/>
  <c r="J23" i="10"/>
  <c r="K23" i="10"/>
  <c r="J24" i="10"/>
  <c r="K24" i="10"/>
  <c r="J25" i="10"/>
  <c r="K25" i="10"/>
  <c r="J26" i="10"/>
  <c r="K26" i="10"/>
  <c r="J27" i="10"/>
  <c r="K27" i="10"/>
  <c r="J28" i="10"/>
  <c r="K28" i="10"/>
  <c r="J29" i="10"/>
  <c r="K29" i="10"/>
  <c r="J30" i="10"/>
  <c r="K30" i="10"/>
  <c r="J31" i="10"/>
  <c r="K31" i="10"/>
  <c r="J32" i="10"/>
  <c r="K32" i="10"/>
  <c r="J33" i="10"/>
  <c r="K33" i="10"/>
  <c r="J34" i="10"/>
  <c r="K34" i="10"/>
  <c r="J35" i="10"/>
  <c r="K35" i="10"/>
  <c r="J36" i="10"/>
  <c r="K36" i="10"/>
  <c r="J37" i="10"/>
  <c r="K37" i="10"/>
  <c r="J38" i="10"/>
  <c r="K38" i="10"/>
  <c r="J39" i="10"/>
  <c r="K39" i="10"/>
  <c r="J40" i="10"/>
  <c r="K40" i="10"/>
  <c r="J41" i="10"/>
  <c r="K41" i="10"/>
  <c r="J42" i="10"/>
  <c r="K42" i="10"/>
  <c r="J43" i="10"/>
  <c r="K43" i="10"/>
  <c r="J44" i="10"/>
  <c r="K44" i="10"/>
  <c r="J45" i="10"/>
  <c r="K45" i="10"/>
  <c r="J46" i="10"/>
  <c r="K46" i="10"/>
  <c r="J47" i="10"/>
  <c r="K47" i="10"/>
  <c r="J48" i="10"/>
  <c r="K48" i="10"/>
  <c r="J49" i="10"/>
  <c r="K49" i="10"/>
  <c r="J50" i="10"/>
  <c r="K50" i="10"/>
  <c r="J51" i="10"/>
  <c r="K51" i="10"/>
  <c r="J52" i="10"/>
  <c r="K52" i="10"/>
  <c r="J53" i="10"/>
  <c r="K53" i="10"/>
  <c r="J54" i="10"/>
  <c r="K54" i="10"/>
  <c r="J55" i="10"/>
  <c r="K55" i="10"/>
  <c r="J56" i="10"/>
  <c r="K56" i="10"/>
  <c r="J57" i="10"/>
  <c r="K57" i="10"/>
  <c r="J58" i="10"/>
  <c r="K58" i="10"/>
  <c r="J59" i="10"/>
  <c r="K59" i="10"/>
  <c r="J60" i="10"/>
  <c r="K60" i="10"/>
  <c r="J62" i="10"/>
  <c r="K62" i="10"/>
  <c r="J63" i="10"/>
  <c r="K63" i="10"/>
  <c r="J64" i="10"/>
  <c r="K64" i="10"/>
  <c r="J65" i="10"/>
  <c r="K65" i="10"/>
  <c r="J66" i="10"/>
  <c r="K66" i="10"/>
  <c r="J67" i="10"/>
  <c r="K67" i="10"/>
  <c r="J68" i="10"/>
  <c r="K68" i="10"/>
  <c r="K7" i="10"/>
  <c r="J7" i="10"/>
  <c r="J1" i="10"/>
  <c r="K4" i="10"/>
  <c r="J4" i="10"/>
  <c r="E68" i="10"/>
  <c r="E67" i="10"/>
  <c r="R66" i="10"/>
  <c r="E66" i="10" s="1"/>
  <c r="E65" i="10"/>
  <c r="E64" i="10"/>
  <c r="E63" i="10"/>
  <c r="R62" i="10"/>
  <c r="E62" i="10" s="1"/>
  <c r="R61" i="10"/>
  <c r="E61" i="10" s="1"/>
  <c r="E60" i="10"/>
  <c r="R59" i="10"/>
  <c r="E59" i="10" s="1"/>
  <c r="R58" i="10"/>
  <c r="E58" i="10" s="1"/>
  <c r="E57" i="10"/>
  <c r="E56" i="10"/>
  <c r="R55" i="10"/>
  <c r="E55" i="10" s="1"/>
  <c r="E54" i="10"/>
  <c r="R53" i="10"/>
  <c r="E53" i="10" s="1"/>
  <c r="E52" i="10"/>
  <c r="R51" i="10"/>
  <c r="E51" i="10" s="1"/>
  <c r="E50" i="10"/>
  <c r="E49" i="10"/>
  <c r="E48" i="10"/>
  <c r="E47" i="10"/>
  <c r="E46" i="10"/>
  <c r="R45" i="10"/>
  <c r="E45" i="10" s="1"/>
  <c r="E44" i="10"/>
  <c r="E43" i="10"/>
  <c r="E42" i="10"/>
  <c r="R41" i="10"/>
  <c r="E41" i="10" s="1"/>
  <c r="E40" i="10"/>
  <c r="R39" i="10"/>
  <c r="E39" i="10" s="1"/>
  <c r="E38" i="10"/>
  <c r="E37" i="10"/>
  <c r="R36" i="10"/>
  <c r="E36" i="10" s="1"/>
  <c r="E35" i="10"/>
  <c r="E34" i="10"/>
  <c r="E33" i="10"/>
  <c r="R32" i="10"/>
  <c r="E32" i="10" s="1"/>
  <c r="E31" i="10"/>
  <c r="E30" i="10"/>
  <c r="R29" i="10"/>
  <c r="E29" i="10" s="1"/>
  <c r="R28" i="10"/>
  <c r="E28" i="10" s="1"/>
  <c r="R27" i="10"/>
  <c r="E27" i="10" s="1"/>
  <c r="R26" i="10"/>
  <c r="E26" i="10" s="1"/>
  <c r="R25" i="10"/>
  <c r="E25" i="10" s="1"/>
  <c r="R24" i="10"/>
  <c r="E24" i="10" s="1"/>
  <c r="R23" i="10"/>
  <c r="E23" i="10" s="1"/>
  <c r="E22" i="10"/>
  <c r="E21" i="10"/>
  <c r="R20" i="10"/>
  <c r="E20" i="10" s="1"/>
  <c r="E19" i="10"/>
  <c r="E18" i="10"/>
  <c r="E17" i="10"/>
  <c r="E16" i="10"/>
  <c r="R15" i="10"/>
  <c r="E15" i="10" s="1"/>
  <c r="R14" i="10"/>
  <c r="E14" i="10" s="1"/>
  <c r="R13" i="10"/>
  <c r="E13" i="10" s="1"/>
  <c r="R12" i="10"/>
  <c r="E12" i="10" s="1"/>
  <c r="R11" i="10"/>
  <c r="E11" i="10" s="1"/>
  <c r="R10" i="10"/>
  <c r="E10" i="10" s="1"/>
  <c r="R9" i="10"/>
  <c r="E9" i="10" s="1"/>
  <c r="R8" i="10"/>
  <c r="E8" i="10" s="1"/>
  <c r="R7" i="10"/>
  <c r="E7" i="10" s="1"/>
  <c r="R6" i="10"/>
  <c r="E6" i="10" s="1"/>
  <c r="R5" i="10"/>
  <c r="E5" i="10" s="1"/>
  <c r="R4" i="10"/>
  <c r="E4" i="10" s="1"/>
  <c r="E12" i="9"/>
  <c r="E49" i="9"/>
  <c r="E45" i="9"/>
  <c r="E34" i="9"/>
  <c r="E47" i="9"/>
  <c r="E43" i="9"/>
  <c r="E19" i="9"/>
  <c r="E38" i="9"/>
  <c r="E65" i="9"/>
  <c r="E16" i="9"/>
  <c r="E63" i="9"/>
  <c r="E18" i="9"/>
  <c r="E17" i="9"/>
  <c r="E35" i="9"/>
  <c r="E31" i="9"/>
  <c r="E42" i="9"/>
  <c r="E60" i="9"/>
  <c r="E56" i="9"/>
  <c r="E52" i="9"/>
  <c r="E44" i="9"/>
  <c r="E40" i="9"/>
  <c r="E57" i="9"/>
  <c r="E46" i="9"/>
  <c r="E64" i="9"/>
  <c r="E33" i="9"/>
  <c r="E21" i="9"/>
  <c r="E22" i="9"/>
  <c r="E30" i="9"/>
  <c r="E48" i="9"/>
  <c r="E50" i="9"/>
  <c r="E37" i="9"/>
  <c r="E54" i="9"/>
  <c r="E68" i="9"/>
  <c r="E67" i="9"/>
  <c r="E55" i="9"/>
  <c r="K66" i="9"/>
  <c r="E66" i="9" s="1"/>
  <c r="K55" i="9"/>
  <c r="K5" i="9"/>
  <c r="E5" i="9" s="1"/>
  <c r="K6" i="9"/>
  <c r="E6" i="9" s="1"/>
  <c r="K59" i="9"/>
  <c r="E59" i="9" s="1"/>
  <c r="K36" i="9"/>
  <c r="E36" i="9" s="1"/>
  <c r="K32" i="9"/>
  <c r="E32" i="9" s="1"/>
  <c r="K4" i="9"/>
  <c r="E4" i="9" s="1"/>
  <c r="K41" i="9"/>
  <c r="E41" i="9" s="1"/>
  <c r="K23" i="9"/>
  <c r="E23" i="9" s="1"/>
  <c r="K20" i="9"/>
  <c r="E20" i="9" s="1"/>
  <c r="K62" i="9"/>
  <c r="E62" i="9" s="1"/>
  <c r="K25" i="9"/>
  <c r="E25" i="9" s="1"/>
  <c r="K26" i="9"/>
  <c r="E26" i="9" s="1"/>
  <c r="K29" i="9"/>
  <c r="E29" i="9" s="1"/>
  <c r="K10" i="9"/>
  <c r="E10" i="9" s="1"/>
  <c r="K28" i="9"/>
  <c r="E28" i="9" s="1"/>
  <c r="K9" i="9"/>
  <c r="E9" i="9" s="1"/>
  <c r="K24" i="9"/>
  <c r="E24" i="9" s="1"/>
  <c r="K7" i="9"/>
  <c r="E7" i="9" s="1"/>
  <c r="K45" i="9"/>
  <c r="K53" i="9"/>
  <c r="E53" i="9" s="1"/>
  <c r="K61" i="9"/>
  <c r="E61" i="9" s="1"/>
  <c r="K58" i="9"/>
  <c r="E58" i="9" s="1"/>
  <c r="K51" i="9"/>
  <c r="E51" i="9" s="1"/>
  <c r="K14" i="9"/>
  <c r="E14" i="9" s="1"/>
  <c r="K39" i="9"/>
  <c r="E39" i="9" s="1"/>
  <c r="K15" i="9"/>
  <c r="E15" i="9" s="1"/>
  <c r="K27" i="9"/>
  <c r="E27" i="9" s="1"/>
  <c r="K13" i="9"/>
  <c r="E13" i="9" s="1"/>
  <c r="K12" i="9"/>
  <c r="K11" i="9"/>
  <c r="E11" i="9" s="1"/>
  <c r="K8" i="9"/>
  <c r="E8" i="9" s="1"/>
</calcChain>
</file>

<file path=xl/sharedStrings.xml><?xml version="1.0" encoding="utf-8"?>
<sst xmlns="http://schemas.openxmlformats.org/spreadsheetml/2006/main" count="651" uniqueCount="96">
  <si>
    <t xml:space="preserve">Instrument </t>
  </si>
  <si>
    <t>SL</t>
  </si>
  <si>
    <t>Fin</t>
  </si>
  <si>
    <t>häv</t>
  </si>
  <si>
    <t>start Y</t>
  </si>
  <si>
    <t xml:space="preserve">YTD % </t>
  </si>
  <si>
    <t>MFS VIX VT5</t>
  </si>
  <si>
    <t>MFS VIX VT3</t>
  </si>
  <si>
    <t xml:space="preserve">seems to bee highly affected by the vix roll not matter where the stop loss is </t>
  </si>
  <si>
    <t>MFS VIX VT7</t>
  </si>
  <si>
    <t>MFS VIX VT6</t>
  </si>
  <si>
    <t>today 4/18</t>
  </si>
  <si>
    <t>MFS VIX VT2</t>
  </si>
  <si>
    <t>MFS VIX VT8</t>
  </si>
  <si>
    <t>MFS VIX VT1</t>
  </si>
  <si>
    <t>MFS VIX VT9</t>
  </si>
  <si>
    <t>MINISHRT VIX BNP102</t>
  </si>
  <si>
    <t>MINI S VIXFUT BNP18</t>
  </si>
  <si>
    <t>MINI S VIXFUT BNP16</t>
  </si>
  <si>
    <t>MFS VIX VT25</t>
  </si>
  <si>
    <t>MFS VIX VT27</t>
  </si>
  <si>
    <t>MFS VIX VT26</t>
  </si>
  <si>
    <t>MFS VIX VT23</t>
  </si>
  <si>
    <t>MFS VIX VT24</t>
  </si>
  <si>
    <t>MFS VIX VT22</t>
  </si>
  <si>
    <t>MFS VIX VT21</t>
  </si>
  <si>
    <t>MFS VIX VT19</t>
  </si>
  <si>
    <t>MFS VIX VT36</t>
  </si>
  <si>
    <t>MFS VIX VT37</t>
  </si>
  <si>
    <t>MINI S VIX O SG</t>
  </si>
  <si>
    <t>MINI S VIX Y SG</t>
  </si>
  <si>
    <t>MINI S VIX X SG</t>
  </si>
  <si>
    <t>MINI S VIX N SG</t>
  </si>
  <si>
    <t>MINI S VIX DJ SG</t>
  </si>
  <si>
    <t>MINI S VIX AA SG</t>
  </si>
  <si>
    <t>MINI S VIX AB SG</t>
  </si>
  <si>
    <t>MINI S VIX CU SG</t>
  </si>
  <si>
    <t>MINI S VIX CT SG</t>
  </si>
  <si>
    <t>MINI S VIX AI SG</t>
  </si>
  <si>
    <t>MINI S VIX DA SG</t>
  </si>
  <si>
    <t>MINI S VIX DG SG</t>
  </si>
  <si>
    <t>MINI S VIX DD SG</t>
  </si>
  <si>
    <t>MINI S VIX DF SG</t>
  </si>
  <si>
    <t>MINI S VIX CZ SG</t>
  </si>
  <si>
    <t>MINI S VIX AJ SG</t>
  </si>
  <si>
    <t>MINI S VIX AG SG</t>
  </si>
  <si>
    <t>MINI S VIX BD SG</t>
  </si>
  <si>
    <t xml:space="preserve">Issuer </t>
  </si>
  <si>
    <t>Vontobel</t>
  </si>
  <si>
    <t>BNP Paribas</t>
  </si>
  <si>
    <t>Avanza owners</t>
  </si>
  <si>
    <t xml:space="preserve">Short list </t>
  </si>
  <si>
    <t>Societe Generale</t>
  </si>
  <si>
    <t>MINI S VIX CW SG</t>
  </si>
  <si>
    <t>MINI S VIX DH SG</t>
  </si>
  <si>
    <t>MINI S VIX CY SG</t>
  </si>
  <si>
    <t>MINI S VIX DL SG</t>
  </si>
  <si>
    <t>MINI S VIX CV SG</t>
  </si>
  <si>
    <t>MINI S VIX AF SG</t>
  </si>
  <si>
    <t>MINI S VIX AE SG</t>
  </si>
  <si>
    <t>MINI S VIX CR SG</t>
  </si>
  <si>
    <t>MINI S VIX DC SG</t>
  </si>
  <si>
    <t>MINI S VIX DB SG</t>
  </si>
  <si>
    <t>MINI S VIX CX SG</t>
  </si>
  <si>
    <t>MINI S VIX DE SG</t>
  </si>
  <si>
    <t>MINISHRT VIX Y SG</t>
  </si>
  <si>
    <t>MINI S VIXFUT BNP9</t>
  </si>
  <si>
    <t>MINI S VIXFUT BNP7</t>
  </si>
  <si>
    <t>MINI S VIXFUT BNP1</t>
  </si>
  <si>
    <t>MINI S VIXFUT BNP23</t>
  </si>
  <si>
    <t>MINI S VIXFUT BNP20</t>
  </si>
  <si>
    <t>MINI S VIXFUT BNP24</t>
  </si>
  <si>
    <t>MINI S VIXFUT BNP17</t>
  </si>
  <si>
    <t>MINI S VIXFUT BNP70</t>
  </si>
  <si>
    <t>MINI S VIXFUT BNP88</t>
  </si>
  <si>
    <t>MINI S VIXFUT BNP21</t>
  </si>
  <si>
    <t>MINI S VIXFUT BNP10</t>
  </si>
  <si>
    <t>MINI S VIXFUT BNP11</t>
  </si>
  <si>
    <t>MINI S VIXFUT BNP19</t>
  </si>
  <si>
    <t xml:space="preserve">Not 100% reliable because of the source </t>
  </si>
  <si>
    <t xml:space="preserve">Full data? </t>
  </si>
  <si>
    <t>today 5/23</t>
  </si>
  <si>
    <t>N_SL</t>
  </si>
  <si>
    <t>N_fin</t>
  </si>
  <si>
    <t>diff_SL</t>
  </si>
  <si>
    <t>diff_Fin</t>
  </si>
  <si>
    <t>days gone =</t>
  </si>
  <si>
    <t xml:space="preserve">may have changed SL/FIN them during the month lets e end of june as well </t>
  </si>
  <si>
    <t>N_häv</t>
  </si>
  <si>
    <t>nan</t>
  </si>
  <si>
    <t xml:space="preserve">nan </t>
  </si>
  <si>
    <t>% diff_SL</t>
  </si>
  <si>
    <t>% diff_Fin</t>
  </si>
  <si>
    <t>today 6/25</t>
  </si>
  <si>
    <t xml:space="preserve">does the SEK/USD have an impact? </t>
  </si>
  <si>
    <t xml:space="preserve">USD/SEK lost 4,64% during may and +/- 0 during june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</si>
</sst>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0" fontId="0" fillId="0" borderId="0" xfId="1" applyNumberFormat="1" applyFont="1"/>
    <xf numFmtId="0" fontId="2" fillId="0" borderId="1" xfId="0" applyFont="1" applyBorder="1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/>
    </xf>
    <xf numFmtId="0" fontId="2" fillId="0" borderId="0" xfId="0" applyFont="1"/>
    <xf numFmtId="10" fontId="2" fillId="0" borderId="0" xfId="1" applyNumberFormat="1" applyFont="1"/>
    <xf numFmtId="16" fontId="0" fillId="0" borderId="0" xfId="0" applyNumberFormat="1"/>
    <xf numFmtId="16" fontId="2" fillId="0" borderId="0" xfId="0" applyNumberFormat="1" applyFont="1"/>
    <xf numFmtId="2" fontId="0" fillId="0" borderId="0" xfId="0" applyNumberFormat="1"/>
    <xf numFmtId="2" fontId="2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YTD % as of 23may 2024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 to Ret '!$D$2</c:f>
              <c:strCache>
                <c:ptCount val="1"/>
                <c:pt idx="0">
                  <c:v>YTD %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'SL to Ret '!$C$3:$C$32</c:f>
              <c:numCache>
                <c:formatCode>General</c:formatCode>
                <c:ptCount val="30"/>
                <c:pt idx="0">
                  <c:v>82.7</c:v>
                </c:pt>
                <c:pt idx="1">
                  <c:v>59.23</c:v>
                </c:pt>
                <c:pt idx="2">
                  <c:v>45.5</c:v>
                </c:pt>
                <c:pt idx="3">
                  <c:v>43.6</c:v>
                </c:pt>
                <c:pt idx="4">
                  <c:v>41.7</c:v>
                </c:pt>
                <c:pt idx="5">
                  <c:v>39.799999999999997</c:v>
                </c:pt>
                <c:pt idx="6">
                  <c:v>38</c:v>
                </c:pt>
                <c:pt idx="7">
                  <c:v>36.1</c:v>
                </c:pt>
                <c:pt idx="8">
                  <c:v>36.15</c:v>
                </c:pt>
                <c:pt idx="9">
                  <c:v>35.700000000000003</c:v>
                </c:pt>
                <c:pt idx="10">
                  <c:v>38.04</c:v>
                </c:pt>
                <c:pt idx="11">
                  <c:v>36.58</c:v>
                </c:pt>
                <c:pt idx="12">
                  <c:v>30</c:v>
                </c:pt>
                <c:pt idx="13">
                  <c:v>29.8</c:v>
                </c:pt>
                <c:pt idx="14">
                  <c:v>28.8</c:v>
                </c:pt>
                <c:pt idx="15">
                  <c:v>28.35</c:v>
                </c:pt>
                <c:pt idx="16">
                  <c:v>28.1</c:v>
                </c:pt>
                <c:pt idx="17">
                  <c:v>27.7</c:v>
                </c:pt>
                <c:pt idx="18">
                  <c:v>31.84</c:v>
                </c:pt>
                <c:pt idx="19">
                  <c:v>30.53</c:v>
                </c:pt>
                <c:pt idx="20">
                  <c:v>44.08</c:v>
                </c:pt>
                <c:pt idx="21">
                  <c:v>29.22</c:v>
                </c:pt>
                <c:pt idx="22">
                  <c:v>28.09</c:v>
                </c:pt>
                <c:pt idx="23">
                  <c:v>22.2</c:v>
                </c:pt>
                <c:pt idx="24">
                  <c:v>21.2</c:v>
                </c:pt>
                <c:pt idx="25">
                  <c:v>25.39</c:v>
                </c:pt>
                <c:pt idx="26">
                  <c:v>20.2</c:v>
                </c:pt>
                <c:pt idx="27">
                  <c:v>24.19</c:v>
                </c:pt>
                <c:pt idx="28">
                  <c:v>23.04</c:v>
                </c:pt>
                <c:pt idx="29">
                  <c:v>21.88</c:v>
                </c:pt>
              </c:numCache>
            </c:numRef>
          </c:cat>
          <c:val>
            <c:numRef>
              <c:f>'SL to Ret '!$D$3:$D$32</c:f>
              <c:numCache>
                <c:formatCode>0.00%</c:formatCode>
                <c:ptCount val="30"/>
                <c:pt idx="0">
                  <c:v>9.665576115885921E-2</c:v>
                </c:pt>
                <c:pt idx="1">
                  <c:v>0.1388989788917141</c:v>
                </c:pt>
                <c:pt idx="2">
                  <c:v>0.15629198387819088</c:v>
                </c:pt>
                <c:pt idx="3">
                  <c:v>0.16436726926736456</c:v>
                </c:pt>
                <c:pt idx="4">
                  <c:v>0.17381375285460554</c:v>
                </c:pt>
                <c:pt idx="5">
                  <c:v>0.18396739130434803</c:v>
                </c:pt>
                <c:pt idx="6">
                  <c:v>0.19567757009345788</c:v>
                </c:pt>
                <c:pt idx="7">
                  <c:v>0.21006010756089855</c:v>
                </c:pt>
                <c:pt idx="8">
                  <c:v>0.23527505993649944</c:v>
                </c:pt>
                <c:pt idx="9">
                  <c:v>0.2392225680418516</c:v>
                </c:pt>
                <c:pt idx="10">
                  <c:v>0.24496111728297087</c:v>
                </c:pt>
                <c:pt idx="11">
                  <c:v>0.25980350639451188</c:v>
                </c:pt>
                <c:pt idx="12">
                  <c:v>0.27534364261168376</c:v>
                </c:pt>
                <c:pt idx="13">
                  <c:v>0.31759793018927862</c:v>
                </c:pt>
                <c:pt idx="14">
                  <c:v>0.33549010140028956</c:v>
                </c:pt>
                <c:pt idx="15">
                  <c:v>0.34619030986477739</c:v>
                </c:pt>
                <c:pt idx="16">
                  <c:v>0.30746847720659543</c:v>
                </c:pt>
                <c:pt idx="17">
                  <c:v>0.3605427974947808</c:v>
                </c:pt>
                <c:pt idx="18">
                  <c:v>0.31345910565975466</c:v>
                </c:pt>
                <c:pt idx="19">
                  <c:v>0.3386497181916297</c:v>
                </c:pt>
                <c:pt idx="20">
                  <c:v>0.26665669073360498</c:v>
                </c:pt>
                <c:pt idx="21">
                  <c:v>0.38580653663679509</c:v>
                </c:pt>
                <c:pt idx="22">
                  <c:v>0.41883911853665556</c:v>
                </c:pt>
                <c:pt idx="23">
                  <c:v>0.49316170555108596</c:v>
                </c:pt>
                <c:pt idx="24">
                  <c:v>0.55253623188405809</c:v>
                </c:pt>
                <c:pt idx="25">
                  <c:v>0.50510109441662032</c:v>
                </c:pt>
                <c:pt idx="26">
                  <c:v>0.62603305785123964</c:v>
                </c:pt>
                <c:pt idx="27">
                  <c:v>0.60497766432673905</c:v>
                </c:pt>
                <c:pt idx="28">
                  <c:v>0.69814356435643576</c:v>
                </c:pt>
                <c:pt idx="29">
                  <c:v>0.93629653401797186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3-4201-A62C-D5EA5C447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155392"/>
        <c:axId val="1704156352"/>
      </c:lineChart>
      <c:catAx>
        <c:axId val="170415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Stop loss level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04156352"/>
        <c:crosses val="autoZero"/>
        <c:auto val="1"/>
        <c:lblAlgn val="ctr"/>
        <c:lblOffset val="100"/>
        <c:noMultiLvlLbl val="0"/>
      </c:catAx>
      <c:valAx>
        <c:axId val="17041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70415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137160</xdr:colOff>
      <xdr:row>5</xdr:row>
      <xdr:rowOff>140970</xdr:rowOff>
    </xdr:from>
    <xdr:to>
      <xdr:col>15</xdr:col>
      <xdr:colOff>403860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3AFB9F-A2B9-4EB4-90CF-9DDDE39DD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98753-F4DF-4B04-A05C-C1FD267BCB8E}">
  <dimension ref="A1:O71"/>
  <sheetViews>
    <sheetView zoomScaleNormal="100" workbookViewId="0">
      <selection activeCell="H6" sqref="H6"/>
    </sheetView>
  </sheetViews>
  <sheetFormatPr defaultRowHeight="14.4" x14ac:dyDescent="0.3"/>
  <cols>
    <col min="1" max="1" width="19.5546875" bestFit="1" customWidth="1"/>
    <col min="2" max="2" width="19.5546875" customWidth="1"/>
  </cols>
  <sheetData>
    <row r="1" spans="1:15" x14ac:dyDescent="0.3">
      <c r="O1" t="s">
        <v>8</v>
      </c>
    </row>
    <row r="3" spans="1:15" ht="15" thickBot="1" x14ac:dyDescent="0.35">
      <c r="A3" s="2" t="s">
        <v>0</v>
      </c>
      <c r="B3" s="2" t="s">
        <v>47</v>
      </c>
      <c r="C3" s="2" t="s">
        <v>50</v>
      </c>
      <c r="D3" s="3" t="s">
        <v>51</v>
      </c>
      <c r="E3" s="3" t="s">
        <v>80</v>
      </c>
      <c r="F3" s="4" t="s">
        <v>1</v>
      </c>
      <c r="G3" s="4" t="s">
        <v>2</v>
      </c>
      <c r="H3" s="2" t="s">
        <v>3</v>
      </c>
      <c r="I3" s="2" t="s">
        <v>4</v>
      </c>
      <c r="J3" s="2" t="s">
        <v>11</v>
      </c>
      <c r="K3" s="2" t="s">
        <v>5</v>
      </c>
    </row>
    <row r="4" spans="1:15" ht="15" thickTop="1" x14ac:dyDescent="0.3">
      <c r="A4" t="s">
        <v>65</v>
      </c>
      <c r="B4" t="s">
        <v>52</v>
      </c>
      <c r="C4">
        <v>2</v>
      </c>
      <c r="D4">
        <v>1</v>
      </c>
      <c r="E4">
        <f t="shared" ref="E4:E35" si="0">IF(K4&gt;0,1,0)</f>
        <v>1</v>
      </c>
      <c r="F4">
        <v>82.7</v>
      </c>
      <c r="G4">
        <v>110.16</v>
      </c>
      <c r="H4">
        <v>0.18</v>
      </c>
      <c r="I4">
        <v>950.59</v>
      </c>
      <c r="J4">
        <v>1021.58</v>
      </c>
      <c r="K4" s="1">
        <f t="shared" ref="K4:K15" si="1">J4/I4-1</f>
        <v>7.4679935618931381E-2</v>
      </c>
      <c r="L4" t="s">
        <v>79</v>
      </c>
    </row>
    <row r="5" spans="1:15" x14ac:dyDescent="0.3">
      <c r="A5" s="5" t="s">
        <v>73</v>
      </c>
      <c r="B5" s="5" t="s">
        <v>49</v>
      </c>
      <c r="C5" s="5">
        <v>3</v>
      </c>
      <c r="D5" s="5">
        <v>1</v>
      </c>
      <c r="E5" s="5">
        <f t="shared" si="0"/>
        <v>1</v>
      </c>
      <c r="F5" s="5">
        <v>86.99</v>
      </c>
      <c r="G5" s="5">
        <v>96.66</v>
      </c>
      <c r="H5" s="5">
        <v>0.21</v>
      </c>
      <c r="I5" s="5">
        <v>814.04</v>
      </c>
      <c r="J5" s="5">
        <v>870.9</v>
      </c>
      <c r="K5" s="6">
        <f t="shared" si="1"/>
        <v>6.9849147462041294E-2</v>
      </c>
      <c r="L5" s="5" t="s">
        <v>79</v>
      </c>
    </row>
    <row r="6" spans="1:15" x14ac:dyDescent="0.3">
      <c r="A6" t="s">
        <v>74</v>
      </c>
      <c r="B6" t="s">
        <v>49</v>
      </c>
      <c r="C6">
        <v>1</v>
      </c>
      <c r="D6">
        <v>1</v>
      </c>
      <c r="E6">
        <f t="shared" si="0"/>
        <v>1</v>
      </c>
      <c r="F6">
        <v>62.16</v>
      </c>
      <c r="G6">
        <v>69.08</v>
      </c>
      <c r="H6">
        <v>0.33</v>
      </c>
      <c r="I6">
        <v>528.73</v>
      </c>
      <c r="J6">
        <v>568.07000000000005</v>
      </c>
      <c r="K6" s="1">
        <f t="shared" si="1"/>
        <v>7.4404705615342515E-2</v>
      </c>
      <c r="L6" t="s">
        <v>79</v>
      </c>
    </row>
    <row r="7" spans="1:15" x14ac:dyDescent="0.3">
      <c r="A7" t="s">
        <v>16</v>
      </c>
      <c r="B7" t="s">
        <v>49</v>
      </c>
      <c r="C7">
        <v>0</v>
      </c>
      <c r="D7">
        <v>1</v>
      </c>
      <c r="E7">
        <f t="shared" si="0"/>
        <v>1</v>
      </c>
      <c r="F7">
        <v>59.23</v>
      </c>
      <c r="G7">
        <v>65.81</v>
      </c>
      <c r="H7">
        <v>0.35</v>
      </c>
      <c r="I7">
        <v>495.54</v>
      </c>
      <c r="J7">
        <v>532.73</v>
      </c>
      <c r="K7" s="1">
        <f t="shared" si="1"/>
        <v>7.5049441013843365E-2</v>
      </c>
      <c r="L7" t="s">
        <v>79</v>
      </c>
    </row>
    <row r="8" spans="1:15" x14ac:dyDescent="0.3">
      <c r="A8" t="s">
        <v>6</v>
      </c>
      <c r="B8" t="s">
        <v>48</v>
      </c>
      <c r="C8">
        <v>0</v>
      </c>
      <c r="D8">
        <v>1</v>
      </c>
      <c r="E8">
        <f t="shared" si="0"/>
        <v>1</v>
      </c>
      <c r="F8">
        <v>45.5</v>
      </c>
      <c r="G8">
        <v>60.72</v>
      </c>
      <c r="H8">
        <v>0.38</v>
      </c>
      <c r="I8">
        <v>44.66</v>
      </c>
      <c r="J8">
        <v>47.81</v>
      </c>
      <c r="K8" s="1">
        <f t="shared" si="1"/>
        <v>7.0532915360501658E-2</v>
      </c>
      <c r="L8" t="s">
        <v>79</v>
      </c>
    </row>
    <row r="9" spans="1:15" x14ac:dyDescent="0.3">
      <c r="A9" t="s">
        <v>14</v>
      </c>
      <c r="B9" t="s">
        <v>48</v>
      </c>
      <c r="C9">
        <v>0</v>
      </c>
      <c r="D9">
        <v>1</v>
      </c>
      <c r="E9">
        <f t="shared" si="0"/>
        <v>1</v>
      </c>
      <c r="F9">
        <v>43.6</v>
      </c>
      <c r="G9">
        <v>58.19</v>
      </c>
      <c r="H9">
        <v>0.4</v>
      </c>
      <c r="I9">
        <v>42.04</v>
      </c>
      <c r="J9">
        <v>45.13</v>
      </c>
      <c r="K9" s="1">
        <f t="shared" si="1"/>
        <v>7.3501427212179005E-2</v>
      </c>
      <c r="L9" t="s">
        <v>79</v>
      </c>
    </row>
    <row r="10" spans="1:15" x14ac:dyDescent="0.3">
      <c r="A10" t="s">
        <v>12</v>
      </c>
      <c r="B10" t="s">
        <v>48</v>
      </c>
      <c r="C10">
        <v>0</v>
      </c>
      <c r="D10">
        <v>1</v>
      </c>
      <c r="E10">
        <f t="shared" si="0"/>
        <v>1</v>
      </c>
      <c r="F10">
        <v>41.7</v>
      </c>
      <c r="G10">
        <v>55.66</v>
      </c>
      <c r="H10">
        <v>0.43</v>
      </c>
      <c r="I10">
        <v>39.409999999999997</v>
      </c>
      <c r="J10">
        <v>42.38</v>
      </c>
      <c r="K10" s="1">
        <f t="shared" si="1"/>
        <v>7.5361583354478734E-2</v>
      </c>
      <c r="L10" t="s">
        <v>79</v>
      </c>
    </row>
    <row r="11" spans="1:15" x14ac:dyDescent="0.3">
      <c r="A11" t="s">
        <v>7</v>
      </c>
      <c r="B11" t="s">
        <v>48</v>
      </c>
      <c r="C11">
        <v>0</v>
      </c>
      <c r="D11">
        <v>1</v>
      </c>
      <c r="E11">
        <f t="shared" si="0"/>
        <v>1</v>
      </c>
      <c r="F11">
        <v>39.799999999999997</v>
      </c>
      <c r="G11">
        <v>53.14</v>
      </c>
      <c r="H11">
        <v>0.46</v>
      </c>
      <c r="I11">
        <v>36.799999999999997</v>
      </c>
      <c r="J11">
        <v>39.56</v>
      </c>
      <c r="K11" s="1">
        <f t="shared" si="1"/>
        <v>7.5000000000000178E-2</v>
      </c>
      <c r="L11" t="s">
        <v>79</v>
      </c>
    </row>
    <row r="12" spans="1:15" x14ac:dyDescent="0.3">
      <c r="A12" t="s">
        <v>9</v>
      </c>
      <c r="B12" t="s">
        <v>48</v>
      </c>
      <c r="C12">
        <v>0</v>
      </c>
      <c r="D12">
        <v>1</v>
      </c>
      <c r="E12">
        <f t="shared" si="0"/>
        <v>1</v>
      </c>
      <c r="F12">
        <v>38</v>
      </c>
      <c r="G12">
        <v>50.67</v>
      </c>
      <c r="H12">
        <v>0.49</v>
      </c>
      <c r="I12">
        <v>34.24</v>
      </c>
      <c r="J12">
        <v>36.89</v>
      </c>
      <c r="K12" s="1">
        <f t="shared" si="1"/>
        <v>7.7394859813084027E-2</v>
      </c>
      <c r="L12" t="s">
        <v>79</v>
      </c>
    </row>
    <row r="13" spans="1:15" x14ac:dyDescent="0.3">
      <c r="A13" t="s">
        <v>10</v>
      </c>
      <c r="B13" t="s">
        <v>48</v>
      </c>
      <c r="C13">
        <v>0</v>
      </c>
      <c r="D13">
        <v>1</v>
      </c>
      <c r="E13">
        <f t="shared" si="0"/>
        <v>1</v>
      </c>
      <c r="F13">
        <v>36.1</v>
      </c>
      <c r="G13">
        <v>48.13</v>
      </c>
      <c r="H13">
        <v>0.53</v>
      </c>
      <c r="I13">
        <v>31.61</v>
      </c>
      <c r="J13">
        <v>34.130000000000003</v>
      </c>
      <c r="K13" s="1">
        <f t="shared" si="1"/>
        <v>7.9721607086365109E-2</v>
      </c>
      <c r="L13" t="s">
        <v>79</v>
      </c>
    </row>
    <row r="14" spans="1:15" x14ac:dyDescent="0.3">
      <c r="A14" t="s">
        <v>29</v>
      </c>
      <c r="B14" t="s">
        <v>52</v>
      </c>
      <c r="C14">
        <v>0</v>
      </c>
      <c r="D14">
        <v>1</v>
      </c>
      <c r="E14">
        <f t="shared" si="0"/>
        <v>1</v>
      </c>
      <c r="F14">
        <v>36.15</v>
      </c>
      <c r="G14">
        <v>48.06</v>
      </c>
      <c r="H14">
        <v>0.53</v>
      </c>
      <c r="I14">
        <v>308.66000000000003</v>
      </c>
      <c r="J14">
        <v>341.8</v>
      </c>
      <c r="K14" s="1">
        <f t="shared" si="1"/>
        <v>0.10736732974794272</v>
      </c>
      <c r="L14" t="s">
        <v>79</v>
      </c>
    </row>
    <row r="15" spans="1:15" x14ac:dyDescent="0.3">
      <c r="A15" t="s">
        <v>32</v>
      </c>
      <c r="B15" t="s">
        <v>52</v>
      </c>
      <c r="C15">
        <v>0</v>
      </c>
      <c r="D15">
        <v>1</v>
      </c>
      <c r="E15">
        <f t="shared" si="0"/>
        <v>1</v>
      </c>
      <c r="F15">
        <v>35.700000000000003</v>
      </c>
      <c r="G15">
        <v>47.42</v>
      </c>
      <c r="H15">
        <v>0.54</v>
      </c>
      <c r="I15">
        <v>302.02</v>
      </c>
      <c r="J15">
        <v>334.67</v>
      </c>
      <c r="K15" s="1">
        <f t="shared" si="1"/>
        <v>0.10810542348188878</v>
      </c>
      <c r="L15" t="s">
        <v>79</v>
      </c>
    </row>
    <row r="16" spans="1:15" x14ac:dyDescent="0.3">
      <c r="A16" t="s">
        <v>30</v>
      </c>
      <c r="B16" t="s">
        <v>52</v>
      </c>
      <c r="C16">
        <v>0</v>
      </c>
      <c r="D16">
        <v>1</v>
      </c>
      <c r="E16">
        <f t="shared" si="0"/>
        <v>0</v>
      </c>
      <c r="F16">
        <v>33.65</v>
      </c>
      <c r="G16">
        <v>44.72</v>
      </c>
      <c r="H16">
        <v>0.6</v>
      </c>
      <c r="K16" s="1"/>
      <c r="L16" t="s">
        <v>79</v>
      </c>
    </row>
    <row r="17" spans="1:12" x14ac:dyDescent="0.3">
      <c r="A17" t="s">
        <v>35</v>
      </c>
      <c r="B17" t="s">
        <v>52</v>
      </c>
      <c r="C17">
        <v>0</v>
      </c>
      <c r="D17">
        <v>1</v>
      </c>
      <c r="E17">
        <f t="shared" si="0"/>
        <v>0</v>
      </c>
      <c r="F17">
        <v>33.200000000000003</v>
      </c>
      <c r="G17">
        <v>44.09</v>
      </c>
      <c r="H17">
        <v>0.61</v>
      </c>
      <c r="K17" s="1"/>
      <c r="L17" t="s">
        <v>79</v>
      </c>
    </row>
    <row r="18" spans="1:12" x14ac:dyDescent="0.3">
      <c r="A18" t="s">
        <v>34</v>
      </c>
      <c r="B18" t="s">
        <v>52</v>
      </c>
      <c r="C18">
        <v>0</v>
      </c>
      <c r="D18">
        <v>1</v>
      </c>
      <c r="E18">
        <f t="shared" si="0"/>
        <v>0</v>
      </c>
      <c r="F18">
        <v>32.700000000000003</v>
      </c>
      <c r="G18">
        <v>43.45</v>
      </c>
      <c r="H18">
        <v>0.62</v>
      </c>
      <c r="K18" s="1"/>
      <c r="L18" t="s">
        <v>79</v>
      </c>
    </row>
    <row r="19" spans="1:12" x14ac:dyDescent="0.3">
      <c r="A19" t="s">
        <v>26</v>
      </c>
      <c r="B19" t="s">
        <v>48</v>
      </c>
      <c r="C19">
        <v>0</v>
      </c>
      <c r="D19">
        <v>1</v>
      </c>
      <c r="E19">
        <f t="shared" si="0"/>
        <v>0</v>
      </c>
      <c r="F19">
        <v>32.1</v>
      </c>
      <c r="G19">
        <v>42.86</v>
      </c>
      <c r="H19">
        <v>0.65</v>
      </c>
      <c r="K19" s="1"/>
      <c r="L19" t="s">
        <v>79</v>
      </c>
    </row>
    <row r="20" spans="1:12" x14ac:dyDescent="0.3">
      <c r="A20" t="s">
        <v>68</v>
      </c>
      <c r="B20" t="s">
        <v>49</v>
      </c>
      <c r="C20">
        <v>0</v>
      </c>
      <c r="D20">
        <v>1</v>
      </c>
      <c r="E20">
        <f t="shared" si="0"/>
        <v>1</v>
      </c>
      <c r="F20">
        <v>38.04</v>
      </c>
      <c r="G20">
        <v>42.28</v>
      </c>
      <c r="H20">
        <v>0.68</v>
      </c>
      <c r="I20">
        <v>252.04</v>
      </c>
      <c r="J20">
        <v>275.52999999999997</v>
      </c>
      <c r="K20" s="1">
        <f>J20/I20-1</f>
        <v>9.3199492144103946E-2</v>
      </c>
      <c r="L20" t="s">
        <v>79</v>
      </c>
    </row>
    <row r="21" spans="1:12" x14ac:dyDescent="0.3">
      <c r="A21" t="s">
        <v>58</v>
      </c>
      <c r="B21" t="s">
        <v>52</v>
      </c>
      <c r="C21">
        <v>0</v>
      </c>
      <c r="D21">
        <v>1</v>
      </c>
      <c r="E21">
        <f t="shared" si="0"/>
        <v>0</v>
      </c>
      <c r="F21">
        <v>31.8</v>
      </c>
      <c r="G21">
        <v>42.2</v>
      </c>
      <c r="H21">
        <v>0.65</v>
      </c>
      <c r="K21" s="1"/>
      <c r="L21" t="s">
        <v>79</v>
      </c>
    </row>
    <row r="22" spans="1:12" x14ac:dyDescent="0.3">
      <c r="A22" t="s">
        <v>59</v>
      </c>
      <c r="B22" t="s">
        <v>52</v>
      </c>
      <c r="C22">
        <v>0</v>
      </c>
      <c r="D22">
        <v>1</v>
      </c>
      <c r="E22">
        <f t="shared" si="0"/>
        <v>0</v>
      </c>
      <c r="F22">
        <v>31.3</v>
      </c>
      <c r="G22">
        <v>41.57</v>
      </c>
      <c r="H22">
        <v>0.67</v>
      </c>
      <c r="K22" s="1"/>
      <c r="L22" t="s">
        <v>79</v>
      </c>
    </row>
    <row r="23" spans="1:12" x14ac:dyDescent="0.3">
      <c r="A23" t="s">
        <v>67</v>
      </c>
      <c r="B23" t="s">
        <v>49</v>
      </c>
      <c r="C23">
        <v>2</v>
      </c>
      <c r="D23">
        <v>1</v>
      </c>
      <c r="E23">
        <f t="shared" si="0"/>
        <v>1</v>
      </c>
      <c r="F23">
        <v>36.58</v>
      </c>
      <c r="G23">
        <v>40.65</v>
      </c>
      <c r="H23">
        <v>0.71</v>
      </c>
      <c r="I23">
        <v>236.14</v>
      </c>
      <c r="J23">
        <v>258.88</v>
      </c>
      <c r="K23" s="1">
        <f t="shared" ref="K23:K29" si="2">J23/I23-1</f>
        <v>9.6298805793173514E-2</v>
      </c>
      <c r="L23" t="s">
        <v>79</v>
      </c>
    </row>
    <row r="24" spans="1:12" x14ac:dyDescent="0.3">
      <c r="A24" t="s">
        <v>15</v>
      </c>
      <c r="B24" t="s">
        <v>48</v>
      </c>
      <c r="C24">
        <v>0</v>
      </c>
      <c r="D24">
        <v>1</v>
      </c>
      <c r="E24">
        <f t="shared" si="0"/>
        <v>1</v>
      </c>
      <c r="F24">
        <v>30</v>
      </c>
      <c r="G24">
        <v>40.1</v>
      </c>
      <c r="H24">
        <v>0.71</v>
      </c>
      <c r="I24">
        <v>23.28</v>
      </c>
      <c r="J24">
        <v>25.42</v>
      </c>
      <c r="K24" s="1">
        <f t="shared" si="2"/>
        <v>9.1924398625429671E-2</v>
      </c>
      <c r="L24" t="s">
        <v>79</v>
      </c>
    </row>
    <row r="25" spans="1:12" x14ac:dyDescent="0.3">
      <c r="A25" t="s">
        <v>45</v>
      </c>
      <c r="B25" t="s">
        <v>52</v>
      </c>
      <c r="C25">
        <v>0</v>
      </c>
      <c r="D25">
        <v>1</v>
      </c>
      <c r="E25">
        <f t="shared" si="0"/>
        <v>1</v>
      </c>
      <c r="F25">
        <v>29.8</v>
      </c>
      <c r="G25">
        <v>39.53</v>
      </c>
      <c r="H25">
        <v>0.73</v>
      </c>
      <c r="I25">
        <v>220.31</v>
      </c>
      <c r="J25">
        <v>248.66</v>
      </c>
      <c r="K25" s="1">
        <f t="shared" si="2"/>
        <v>0.12868231128863861</v>
      </c>
      <c r="L25" t="s">
        <v>79</v>
      </c>
    </row>
    <row r="26" spans="1:12" x14ac:dyDescent="0.3">
      <c r="A26" t="s">
        <v>44</v>
      </c>
      <c r="B26" t="s">
        <v>52</v>
      </c>
      <c r="C26">
        <v>0</v>
      </c>
      <c r="D26">
        <v>1</v>
      </c>
      <c r="E26">
        <f t="shared" si="0"/>
        <v>1</v>
      </c>
      <c r="F26">
        <v>28.8</v>
      </c>
      <c r="G26">
        <v>38.25</v>
      </c>
      <c r="H26">
        <v>0.77</v>
      </c>
      <c r="I26">
        <v>207.1</v>
      </c>
      <c r="J26">
        <v>234.6</v>
      </c>
      <c r="K26" s="1">
        <f t="shared" si="2"/>
        <v>0.1327860936745533</v>
      </c>
      <c r="L26" t="s">
        <v>79</v>
      </c>
    </row>
    <row r="27" spans="1:12" x14ac:dyDescent="0.3">
      <c r="A27" t="s">
        <v>38</v>
      </c>
      <c r="B27" t="s">
        <v>52</v>
      </c>
      <c r="C27">
        <v>0</v>
      </c>
      <c r="D27">
        <v>1</v>
      </c>
      <c r="E27">
        <f t="shared" si="0"/>
        <v>1</v>
      </c>
      <c r="F27">
        <v>28.35</v>
      </c>
      <c r="G27">
        <v>37.61</v>
      </c>
      <c r="H27">
        <v>0.81</v>
      </c>
      <c r="I27">
        <v>200.41</v>
      </c>
      <c r="J27">
        <v>226.58</v>
      </c>
      <c r="K27" s="1">
        <f t="shared" si="2"/>
        <v>0.13058230627214229</v>
      </c>
      <c r="L27" t="s">
        <v>79</v>
      </c>
    </row>
    <row r="28" spans="1:12" x14ac:dyDescent="0.3">
      <c r="A28" t="s">
        <v>13</v>
      </c>
      <c r="B28" t="s">
        <v>48</v>
      </c>
      <c r="C28">
        <v>0</v>
      </c>
      <c r="D28">
        <v>1</v>
      </c>
      <c r="E28">
        <f t="shared" si="0"/>
        <v>1</v>
      </c>
      <c r="F28">
        <v>28.1</v>
      </c>
      <c r="G28">
        <v>37.53</v>
      </c>
      <c r="H28">
        <v>0.8</v>
      </c>
      <c r="I28">
        <v>20.62</v>
      </c>
      <c r="J28">
        <v>22.63</v>
      </c>
      <c r="K28" s="1">
        <f t="shared" si="2"/>
        <v>9.7478176527642901E-2</v>
      </c>
      <c r="L28" t="s">
        <v>79</v>
      </c>
    </row>
    <row r="29" spans="1:12" x14ac:dyDescent="0.3">
      <c r="A29" t="s">
        <v>46</v>
      </c>
      <c r="B29" t="s">
        <v>52</v>
      </c>
      <c r="C29">
        <v>0</v>
      </c>
      <c r="D29">
        <v>1</v>
      </c>
      <c r="E29">
        <f t="shared" si="0"/>
        <v>1</v>
      </c>
      <c r="F29">
        <v>27.7</v>
      </c>
      <c r="G29">
        <v>36.76</v>
      </c>
      <c r="H29">
        <v>0.83</v>
      </c>
      <c r="I29">
        <v>191.6</v>
      </c>
      <c r="J29">
        <v>218.67</v>
      </c>
      <c r="K29" s="1">
        <f t="shared" si="2"/>
        <v>0.14128392484342367</v>
      </c>
      <c r="L29" t="s">
        <v>79</v>
      </c>
    </row>
    <row r="30" spans="1:12" x14ac:dyDescent="0.3">
      <c r="A30" t="s">
        <v>60</v>
      </c>
      <c r="B30" t="s">
        <v>52</v>
      </c>
      <c r="C30">
        <v>0</v>
      </c>
      <c r="D30">
        <v>1</v>
      </c>
      <c r="E30">
        <f t="shared" si="0"/>
        <v>0</v>
      </c>
      <c r="F30">
        <v>27.35</v>
      </c>
      <c r="G30">
        <v>36.31</v>
      </c>
      <c r="H30">
        <v>0.85</v>
      </c>
      <c r="K30" s="1"/>
      <c r="L30" t="s">
        <v>79</v>
      </c>
    </row>
    <row r="31" spans="1:12" x14ac:dyDescent="0.3">
      <c r="A31" t="s">
        <v>37</v>
      </c>
      <c r="B31" t="s">
        <v>52</v>
      </c>
      <c r="C31">
        <v>0</v>
      </c>
      <c r="D31">
        <v>1</v>
      </c>
      <c r="E31">
        <f t="shared" si="0"/>
        <v>0</v>
      </c>
      <c r="F31">
        <v>26.85</v>
      </c>
      <c r="G31">
        <v>35.659999999999997</v>
      </c>
      <c r="H31">
        <v>0.89</v>
      </c>
      <c r="K31" s="1"/>
      <c r="L31" t="s">
        <v>79</v>
      </c>
    </row>
    <row r="32" spans="1:12" x14ac:dyDescent="0.3">
      <c r="A32" t="s">
        <v>77</v>
      </c>
      <c r="B32" t="s">
        <v>49</v>
      </c>
      <c r="C32">
        <v>0</v>
      </c>
      <c r="D32">
        <v>1</v>
      </c>
      <c r="E32">
        <f t="shared" si="0"/>
        <v>1</v>
      </c>
      <c r="F32">
        <v>31.84</v>
      </c>
      <c r="G32">
        <v>35.380000000000003</v>
      </c>
      <c r="H32">
        <v>0.9</v>
      </c>
      <c r="I32">
        <v>181.81</v>
      </c>
      <c r="J32">
        <v>202.68</v>
      </c>
      <c r="K32" s="1">
        <f>J32/I32-1</f>
        <v>0.11479016555745014</v>
      </c>
      <c r="L32" t="s">
        <v>79</v>
      </c>
    </row>
    <row r="33" spans="1:12" x14ac:dyDescent="0.3">
      <c r="A33" t="s">
        <v>57</v>
      </c>
      <c r="B33" t="s">
        <v>52</v>
      </c>
      <c r="C33">
        <v>0</v>
      </c>
      <c r="D33">
        <v>1</v>
      </c>
      <c r="E33">
        <f t="shared" si="0"/>
        <v>0</v>
      </c>
      <c r="F33">
        <v>26.4</v>
      </c>
      <c r="G33">
        <v>35.020000000000003</v>
      </c>
      <c r="H33">
        <v>0.91</v>
      </c>
      <c r="K33" s="1"/>
      <c r="L33" t="s">
        <v>79</v>
      </c>
    </row>
    <row r="34" spans="1:12" x14ac:dyDescent="0.3">
      <c r="A34" t="s">
        <v>22</v>
      </c>
      <c r="B34" t="s">
        <v>48</v>
      </c>
      <c r="C34">
        <v>0</v>
      </c>
      <c r="D34">
        <v>1</v>
      </c>
      <c r="E34">
        <f t="shared" si="0"/>
        <v>0</v>
      </c>
      <c r="F34">
        <v>26.1</v>
      </c>
      <c r="G34">
        <v>34.85</v>
      </c>
      <c r="H34">
        <v>0.92</v>
      </c>
      <c r="K34" s="1"/>
      <c r="L34" t="s">
        <v>79</v>
      </c>
    </row>
    <row r="35" spans="1:12" x14ac:dyDescent="0.3">
      <c r="A35" t="s">
        <v>36</v>
      </c>
      <c r="B35" t="s">
        <v>52</v>
      </c>
      <c r="C35">
        <v>0</v>
      </c>
      <c r="D35">
        <v>1</v>
      </c>
      <c r="E35">
        <f t="shared" si="0"/>
        <v>0</v>
      </c>
      <c r="F35">
        <v>25.9</v>
      </c>
      <c r="G35">
        <v>34.36</v>
      </c>
      <c r="H35">
        <v>0.96</v>
      </c>
      <c r="K35" s="1"/>
      <c r="L35" t="s">
        <v>79</v>
      </c>
    </row>
    <row r="36" spans="1:12" x14ac:dyDescent="0.3">
      <c r="A36" t="s">
        <v>76</v>
      </c>
      <c r="B36" t="s">
        <v>49</v>
      </c>
      <c r="C36">
        <v>0</v>
      </c>
      <c r="D36">
        <v>1</v>
      </c>
      <c r="E36">
        <f t="shared" ref="E36:E68" si="3">IF(K36&gt;0,1,0)</f>
        <v>1</v>
      </c>
      <c r="F36">
        <v>30.53</v>
      </c>
      <c r="G36">
        <v>33.92</v>
      </c>
      <c r="H36">
        <v>0.98</v>
      </c>
      <c r="I36">
        <v>166.78</v>
      </c>
      <c r="J36">
        <v>186.23</v>
      </c>
      <c r="K36" s="1">
        <f>J36/I36-1</f>
        <v>0.11662069792541074</v>
      </c>
      <c r="L36" t="s">
        <v>79</v>
      </c>
    </row>
    <row r="37" spans="1:12" x14ac:dyDescent="0.3">
      <c r="A37" t="s">
        <v>63</v>
      </c>
      <c r="B37" t="s">
        <v>52</v>
      </c>
      <c r="C37">
        <v>0</v>
      </c>
      <c r="D37">
        <v>1</v>
      </c>
      <c r="E37">
        <f t="shared" si="3"/>
        <v>0</v>
      </c>
      <c r="F37">
        <v>25.4</v>
      </c>
      <c r="G37">
        <v>33.71</v>
      </c>
      <c r="H37">
        <v>0.99</v>
      </c>
      <c r="K37" s="1"/>
      <c r="L37" t="s">
        <v>79</v>
      </c>
    </row>
    <row r="38" spans="1:12" x14ac:dyDescent="0.3">
      <c r="A38" t="s">
        <v>27</v>
      </c>
      <c r="B38" t="s">
        <v>48</v>
      </c>
      <c r="C38">
        <v>0</v>
      </c>
      <c r="D38">
        <v>1</v>
      </c>
      <c r="E38">
        <f t="shared" si="3"/>
        <v>0</v>
      </c>
      <c r="F38">
        <v>25</v>
      </c>
      <c r="G38">
        <v>33.31</v>
      </c>
      <c r="H38">
        <v>1.03</v>
      </c>
      <c r="K38" s="1"/>
      <c r="L38" t="s">
        <v>79</v>
      </c>
    </row>
    <row r="39" spans="1:12" x14ac:dyDescent="0.3">
      <c r="A39" t="s">
        <v>31</v>
      </c>
      <c r="B39" t="s">
        <v>52</v>
      </c>
      <c r="C39">
        <v>0</v>
      </c>
      <c r="D39">
        <v>1</v>
      </c>
      <c r="E39">
        <f t="shared" si="3"/>
        <v>1</v>
      </c>
      <c r="F39">
        <v>44.08</v>
      </c>
      <c r="G39">
        <v>33.200000000000003</v>
      </c>
      <c r="H39">
        <v>0.61</v>
      </c>
      <c r="I39">
        <v>267.31</v>
      </c>
      <c r="J39">
        <v>298.27999999999997</v>
      </c>
      <c r="K39" s="1">
        <f>J39/I39-1</f>
        <v>0.11585799259286955</v>
      </c>
      <c r="L39" t="s">
        <v>79</v>
      </c>
    </row>
    <row r="40" spans="1:12" x14ac:dyDescent="0.3">
      <c r="A40" t="s">
        <v>53</v>
      </c>
      <c r="B40" t="s">
        <v>52</v>
      </c>
      <c r="C40">
        <v>0</v>
      </c>
      <c r="D40">
        <v>1</v>
      </c>
      <c r="E40">
        <f t="shared" si="3"/>
        <v>0</v>
      </c>
      <c r="F40">
        <v>24.9</v>
      </c>
      <c r="G40">
        <v>33.06</v>
      </c>
      <c r="H40">
        <v>1.02</v>
      </c>
      <c r="K40" s="1"/>
      <c r="L40" t="s">
        <v>79</v>
      </c>
    </row>
    <row r="41" spans="1:12" x14ac:dyDescent="0.3">
      <c r="A41" t="s">
        <v>66</v>
      </c>
      <c r="B41" t="s">
        <v>49</v>
      </c>
      <c r="C41">
        <v>1</v>
      </c>
      <c r="D41">
        <v>1</v>
      </c>
      <c r="E41">
        <f t="shared" si="3"/>
        <v>1</v>
      </c>
      <c r="F41">
        <v>29.22</v>
      </c>
      <c r="G41">
        <v>32.47</v>
      </c>
      <c r="H41">
        <v>1.1000000000000001</v>
      </c>
      <c r="I41">
        <v>151.76</v>
      </c>
      <c r="J41">
        <v>168.91</v>
      </c>
      <c r="K41" s="1">
        <f>J41/I41-1</f>
        <v>0.11300738007380073</v>
      </c>
      <c r="L41" t="s">
        <v>79</v>
      </c>
    </row>
    <row r="42" spans="1:12" x14ac:dyDescent="0.3">
      <c r="A42" t="s">
        <v>39</v>
      </c>
      <c r="B42" t="s">
        <v>52</v>
      </c>
      <c r="C42">
        <v>0</v>
      </c>
      <c r="D42">
        <v>1</v>
      </c>
      <c r="E42">
        <f t="shared" si="3"/>
        <v>0</v>
      </c>
      <c r="F42">
        <v>24.45</v>
      </c>
      <c r="G42">
        <v>32.4</v>
      </c>
      <c r="H42">
        <v>1.07</v>
      </c>
      <c r="K42" s="1"/>
      <c r="L42" t="s">
        <v>79</v>
      </c>
    </row>
    <row r="43" spans="1:12" x14ac:dyDescent="0.3">
      <c r="A43" t="s">
        <v>24</v>
      </c>
      <c r="B43" t="s">
        <v>48</v>
      </c>
      <c r="C43">
        <v>0</v>
      </c>
      <c r="D43">
        <v>1</v>
      </c>
      <c r="E43">
        <f t="shared" si="3"/>
        <v>0</v>
      </c>
      <c r="F43">
        <v>24.1</v>
      </c>
      <c r="G43">
        <v>32.24</v>
      </c>
      <c r="H43">
        <v>1.0900000000000001</v>
      </c>
      <c r="K43" s="1"/>
      <c r="L43" t="s">
        <v>79</v>
      </c>
    </row>
    <row r="44" spans="1:12" x14ac:dyDescent="0.3">
      <c r="A44" t="s">
        <v>43</v>
      </c>
      <c r="B44" t="s">
        <v>52</v>
      </c>
      <c r="C44">
        <v>0</v>
      </c>
      <c r="D44">
        <v>1</v>
      </c>
      <c r="E44">
        <f t="shared" si="3"/>
        <v>0</v>
      </c>
      <c r="F44">
        <v>23.95</v>
      </c>
      <c r="G44">
        <v>31.74</v>
      </c>
      <c r="H44">
        <v>1.1100000000000001</v>
      </c>
      <c r="K44" s="1"/>
      <c r="L44" t="s">
        <v>79</v>
      </c>
    </row>
    <row r="45" spans="1:12" x14ac:dyDescent="0.3">
      <c r="A45" t="s">
        <v>18</v>
      </c>
      <c r="B45" t="s">
        <v>49</v>
      </c>
      <c r="C45">
        <v>0</v>
      </c>
      <c r="D45">
        <v>1</v>
      </c>
      <c r="E45">
        <f t="shared" si="3"/>
        <v>1</v>
      </c>
      <c r="F45">
        <v>28.09</v>
      </c>
      <c r="G45">
        <v>31.22</v>
      </c>
      <c r="H45">
        <v>1.17</v>
      </c>
      <c r="I45">
        <v>138.86000000000001</v>
      </c>
      <c r="J45">
        <v>155.63</v>
      </c>
      <c r="K45" s="1">
        <f>J45/I45-1</f>
        <v>0.12076911997695516</v>
      </c>
      <c r="L45" t="s">
        <v>79</v>
      </c>
    </row>
    <row r="46" spans="1:12" x14ac:dyDescent="0.3">
      <c r="A46" t="s">
        <v>55</v>
      </c>
      <c r="B46" t="s">
        <v>52</v>
      </c>
      <c r="C46">
        <v>0</v>
      </c>
      <c r="D46">
        <v>1</v>
      </c>
      <c r="E46">
        <f t="shared" si="3"/>
        <v>0</v>
      </c>
      <c r="F46">
        <v>24.45</v>
      </c>
      <c r="G46">
        <v>31.1</v>
      </c>
      <c r="H46">
        <v>1.1599999999999999</v>
      </c>
      <c r="K46" s="1"/>
      <c r="L46" t="s">
        <v>79</v>
      </c>
    </row>
    <row r="47" spans="1:12" x14ac:dyDescent="0.3">
      <c r="A47" t="s">
        <v>23</v>
      </c>
      <c r="B47" t="s">
        <v>48</v>
      </c>
      <c r="C47">
        <v>0</v>
      </c>
      <c r="D47">
        <v>1</v>
      </c>
      <c r="E47">
        <f t="shared" si="3"/>
        <v>0</v>
      </c>
      <c r="F47">
        <v>23.1</v>
      </c>
      <c r="G47">
        <v>30.91</v>
      </c>
      <c r="H47">
        <v>1.19</v>
      </c>
      <c r="K47" s="1"/>
      <c r="L47" t="s">
        <v>79</v>
      </c>
    </row>
    <row r="48" spans="1:12" x14ac:dyDescent="0.3">
      <c r="A48" t="s">
        <v>61</v>
      </c>
      <c r="B48" t="s">
        <v>52</v>
      </c>
      <c r="C48">
        <v>0</v>
      </c>
      <c r="D48">
        <v>1</v>
      </c>
      <c r="E48">
        <f t="shared" si="3"/>
        <v>0</v>
      </c>
      <c r="F48">
        <v>22.95</v>
      </c>
      <c r="G48">
        <v>30.45</v>
      </c>
      <c r="H48">
        <v>1.22</v>
      </c>
      <c r="K48" s="1"/>
      <c r="L48" t="s">
        <v>79</v>
      </c>
    </row>
    <row r="49" spans="1:12" x14ac:dyDescent="0.3">
      <c r="A49" t="s">
        <v>17</v>
      </c>
      <c r="B49" t="s">
        <v>49</v>
      </c>
      <c r="C49">
        <v>0</v>
      </c>
      <c r="D49">
        <v>1</v>
      </c>
      <c r="E49">
        <f t="shared" si="3"/>
        <v>0</v>
      </c>
      <c r="F49">
        <v>26.8</v>
      </c>
      <c r="G49">
        <v>29.79</v>
      </c>
      <c r="H49">
        <v>1.31</v>
      </c>
      <c r="K49" s="1"/>
      <c r="L49" t="s">
        <v>79</v>
      </c>
    </row>
    <row r="50" spans="1:12" x14ac:dyDescent="0.3">
      <c r="A50" t="s">
        <v>62</v>
      </c>
      <c r="B50" t="s">
        <v>52</v>
      </c>
      <c r="C50">
        <v>0</v>
      </c>
      <c r="D50">
        <v>1</v>
      </c>
      <c r="E50">
        <f t="shared" si="3"/>
        <v>0</v>
      </c>
      <c r="F50">
        <v>22.5</v>
      </c>
      <c r="G50">
        <v>29.79</v>
      </c>
      <c r="H50">
        <v>1.28</v>
      </c>
      <c r="K50" s="1"/>
      <c r="L50" t="s">
        <v>79</v>
      </c>
    </row>
    <row r="51" spans="1:12" x14ac:dyDescent="0.3">
      <c r="A51" t="s">
        <v>25</v>
      </c>
      <c r="B51" t="s">
        <v>48</v>
      </c>
      <c r="C51">
        <v>0</v>
      </c>
      <c r="D51">
        <v>1</v>
      </c>
      <c r="E51">
        <f t="shared" si="3"/>
        <v>1</v>
      </c>
      <c r="F51">
        <v>22.2</v>
      </c>
      <c r="G51">
        <v>29.64</v>
      </c>
      <c r="H51">
        <v>1.31</v>
      </c>
      <c r="I51">
        <v>12.43</v>
      </c>
      <c r="J51">
        <v>13.88</v>
      </c>
      <c r="K51" s="1">
        <f>J51/I51-1</f>
        <v>0.11665325824617878</v>
      </c>
      <c r="L51" t="s">
        <v>79</v>
      </c>
    </row>
    <row r="52" spans="1:12" x14ac:dyDescent="0.3">
      <c r="A52" t="s">
        <v>42</v>
      </c>
      <c r="B52" t="s">
        <v>52</v>
      </c>
      <c r="C52">
        <v>0</v>
      </c>
      <c r="D52">
        <v>1</v>
      </c>
      <c r="E52">
        <f t="shared" si="3"/>
        <v>0</v>
      </c>
      <c r="F52">
        <v>21.85</v>
      </c>
      <c r="G52">
        <v>28.95</v>
      </c>
      <c r="H52">
        <v>1.37</v>
      </c>
      <c r="K52" s="1"/>
      <c r="L52" t="s">
        <v>79</v>
      </c>
    </row>
    <row r="53" spans="1:12" x14ac:dyDescent="0.3">
      <c r="A53" t="s">
        <v>19</v>
      </c>
      <c r="B53" t="s">
        <v>48</v>
      </c>
      <c r="C53">
        <v>0</v>
      </c>
      <c r="D53">
        <v>1</v>
      </c>
      <c r="E53">
        <f t="shared" si="3"/>
        <v>1</v>
      </c>
      <c r="F53">
        <v>21.2</v>
      </c>
      <c r="G53">
        <v>28.3</v>
      </c>
      <c r="H53">
        <v>1.43</v>
      </c>
      <c r="I53">
        <v>11.04</v>
      </c>
      <c r="J53">
        <v>12.58</v>
      </c>
      <c r="K53" s="1">
        <f>J53/I53-1</f>
        <v>0.13949275362318847</v>
      </c>
      <c r="L53" t="s">
        <v>79</v>
      </c>
    </row>
    <row r="54" spans="1:12" x14ac:dyDescent="0.3">
      <c r="A54" t="s">
        <v>64</v>
      </c>
      <c r="B54" t="s">
        <v>52</v>
      </c>
      <c r="C54">
        <v>0</v>
      </c>
      <c r="D54">
        <v>1</v>
      </c>
      <c r="E54">
        <f t="shared" si="3"/>
        <v>0</v>
      </c>
      <c r="F54">
        <v>21.35</v>
      </c>
      <c r="G54">
        <v>28.3</v>
      </c>
      <c r="H54">
        <v>1.43</v>
      </c>
      <c r="K54" s="1"/>
      <c r="L54" t="s">
        <v>79</v>
      </c>
    </row>
    <row r="55" spans="1:12" x14ac:dyDescent="0.3">
      <c r="A55" t="s">
        <v>72</v>
      </c>
      <c r="B55" t="s">
        <v>49</v>
      </c>
      <c r="C55">
        <v>0</v>
      </c>
      <c r="D55">
        <v>1</v>
      </c>
      <c r="E55">
        <f t="shared" si="3"/>
        <v>1</v>
      </c>
      <c r="F55">
        <v>25.39</v>
      </c>
      <c r="G55">
        <v>28.21</v>
      </c>
      <c r="H55">
        <v>1.49</v>
      </c>
      <c r="I55">
        <v>107.82</v>
      </c>
      <c r="J55">
        <v>122.73</v>
      </c>
      <c r="K55" s="1">
        <f>J55/I55-1</f>
        <v>0.13828603227601577</v>
      </c>
      <c r="L55" t="s">
        <v>79</v>
      </c>
    </row>
    <row r="56" spans="1:12" x14ac:dyDescent="0.3">
      <c r="A56" t="s">
        <v>41</v>
      </c>
      <c r="B56" t="s">
        <v>52</v>
      </c>
      <c r="C56">
        <v>0</v>
      </c>
      <c r="D56">
        <v>1</v>
      </c>
      <c r="E56">
        <f t="shared" si="3"/>
        <v>0</v>
      </c>
      <c r="F56">
        <v>20.85</v>
      </c>
      <c r="G56">
        <v>27.64</v>
      </c>
      <c r="H56">
        <v>1.54</v>
      </c>
      <c r="K56" s="1"/>
      <c r="L56" t="s">
        <v>79</v>
      </c>
    </row>
    <row r="57" spans="1:12" x14ac:dyDescent="0.3">
      <c r="A57" t="s">
        <v>54</v>
      </c>
      <c r="B57" t="s">
        <v>52</v>
      </c>
      <c r="C57">
        <v>0</v>
      </c>
      <c r="D57">
        <v>1</v>
      </c>
      <c r="E57">
        <f t="shared" si="3"/>
        <v>0</v>
      </c>
      <c r="F57">
        <v>20.399999999999999</v>
      </c>
      <c r="G57">
        <v>27</v>
      </c>
      <c r="H57">
        <v>1.63</v>
      </c>
      <c r="K57" s="1"/>
      <c r="L57" t="s">
        <v>79</v>
      </c>
    </row>
    <row r="58" spans="1:12" x14ac:dyDescent="0.3">
      <c r="A58" t="s">
        <v>21</v>
      </c>
      <c r="B58" t="s">
        <v>48</v>
      </c>
      <c r="C58">
        <v>1</v>
      </c>
      <c r="D58">
        <v>1</v>
      </c>
      <c r="E58">
        <f t="shared" si="3"/>
        <v>1</v>
      </c>
      <c r="F58">
        <v>20.2</v>
      </c>
      <c r="G58">
        <v>26.99</v>
      </c>
      <c r="H58">
        <v>1.61</v>
      </c>
      <c r="I58">
        <v>9.68</v>
      </c>
      <c r="J58">
        <v>11.09</v>
      </c>
      <c r="K58" s="1">
        <f>J58/I58-1</f>
        <v>0.14566115702479343</v>
      </c>
      <c r="L58" t="s">
        <v>79</v>
      </c>
    </row>
    <row r="59" spans="1:12" x14ac:dyDescent="0.3">
      <c r="A59" t="s">
        <v>75</v>
      </c>
      <c r="B59" t="s">
        <v>49</v>
      </c>
      <c r="C59">
        <v>0</v>
      </c>
      <c r="D59">
        <v>1</v>
      </c>
      <c r="E59">
        <f t="shared" si="3"/>
        <v>1</v>
      </c>
      <c r="F59">
        <v>24.19</v>
      </c>
      <c r="G59">
        <v>26.89</v>
      </c>
      <c r="H59">
        <v>1.68</v>
      </c>
      <c r="I59">
        <v>94.02</v>
      </c>
      <c r="J59">
        <v>108.76</v>
      </c>
      <c r="K59" s="1">
        <f>J59/I59-1</f>
        <v>0.15677515422250599</v>
      </c>
      <c r="L59" t="s">
        <v>79</v>
      </c>
    </row>
    <row r="60" spans="1:12" x14ac:dyDescent="0.3">
      <c r="A60" t="s">
        <v>40</v>
      </c>
      <c r="B60" t="s">
        <v>52</v>
      </c>
      <c r="C60">
        <v>0</v>
      </c>
      <c r="D60">
        <v>1</v>
      </c>
      <c r="E60">
        <f t="shared" si="3"/>
        <v>0</v>
      </c>
      <c r="F60">
        <v>19.899999999999999</v>
      </c>
      <c r="G60">
        <v>26.34</v>
      </c>
      <c r="H60">
        <v>1.74</v>
      </c>
      <c r="K60" s="1"/>
      <c r="L60" t="s">
        <v>79</v>
      </c>
    </row>
    <row r="61" spans="1:12" x14ac:dyDescent="0.3">
      <c r="A61" t="s">
        <v>20</v>
      </c>
      <c r="B61" t="s">
        <v>48</v>
      </c>
      <c r="C61">
        <v>0</v>
      </c>
      <c r="D61">
        <v>1</v>
      </c>
      <c r="E61">
        <f t="shared" si="3"/>
        <v>1</v>
      </c>
      <c r="F61">
        <v>19.3</v>
      </c>
      <c r="G61">
        <v>25.74</v>
      </c>
      <c r="H61">
        <v>1.84</v>
      </c>
      <c r="I61">
        <v>8.35</v>
      </c>
      <c r="J61">
        <v>9.7799999999999994</v>
      </c>
      <c r="K61" s="1">
        <f>J61/I61-1</f>
        <v>0.17125748502993998</v>
      </c>
      <c r="L61" t="s">
        <v>79</v>
      </c>
    </row>
    <row r="62" spans="1:12" x14ac:dyDescent="0.3">
      <c r="A62" t="s">
        <v>70</v>
      </c>
      <c r="B62" t="s">
        <v>49</v>
      </c>
      <c r="C62">
        <v>2</v>
      </c>
      <c r="D62">
        <v>1</v>
      </c>
      <c r="E62">
        <f t="shared" si="3"/>
        <v>1</v>
      </c>
      <c r="F62">
        <v>23.04</v>
      </c>
      <c r="G62">
        <v>25.6</v>
      </c>
      <c r="H62">
        <v>1.94</v>
      </c>
      <c r="I62">
        <v>80.8</v>
      </c>
      <c r="J62">
        <v>94.2</v>
      </c>
      <c r="K62" s="1">
        <f>J62/I62-1</f>
        <v>0.16584158415841599</v>
      </c>
      <c r="L62" t="s">
        <v>79</v>
      </c>
    </row>
    <row r="63" spans="1:12" x14ac:dyDescent="0.3">
      <c r="A63" t="s">
        <v>33</v>
      </c>
      <c r="B63" t="s">
        <v>52</v>
      </c>
      <c r="C63">
        <v>2</v>
      </c>
      <c r="D63">
        <v>1</v>
      </c>
      <c r="E63">
        <f t="shared" si="3"/>
        <v>0</v>
      </c>
      <c r="F63">
        <v>19.350000000000001</v>
      </c>
      <c r="G63">
        <v>25.59</v>
      </c>
      <c r="H63">
        <v>1.88</v>
      </c>
      <c r="K63" s="1"/>
      <c r="L63" t="s">
        <v>79</v>
      </c>
    </row>
    <row r="64" spans="1:12" x14ac:dyDescent="0.3">
      <c r="A64" t="s">
        <v>56</v>
      </c>
      <c r="B64" t="s">
        <v>52</v>
      </c>
      <c r="C64">
        <v>0</v>
      </c>
      <c r="D64">
        <v>1</v>
      </c>
      <c r="E64">
        <f t="shared" si="3"/>
        <v>0</v>
      </c>
      <c r="F64">
        <v>18.850000000000001</v>
      </c>
      <c r="G64">
        <v>24.94</v>
      </c>
      <c r="H64">
        <v>2.04</v>
      </c>
      <c r="K64" s="1"/>
      <c r="L64" t="s">
        <v>79</v>
      </c>
    </row>
    <row r="65" spans="1:12" x14ac:dyDescent="0.3">
      <c r="A65" t="s">
        <v>28</v>
      </c>
      <c r="B65" t="s">
        <v>48</v>
      </c>
      <c r="C65">
        <v>0</v>
      </c>
      <c r="D65">
        <v>1</v>
      </c>
      <c r="E65">
        <f t="shared" si="3"/>
        <v>0</v>
      </c>
      <c r="F65">
        <v>18.5</v>
      </c>
      <c r="G65">
        <v>24.64</v>
      </c>
      <c r="H65">
        <v>2.13</v>
      </c>
      <c r="K65" s="1"/>
      <c r="L65" t="s">
        <v>79</v>
      </c>
    </row>
    <row r="66" spans="1:12" x14ac:dyDescent="0.3">
      <c r="A66" t="s">
        <v>78</v>
      </c>
      <c r="B66" t="s">
        <v>49</v>
      </c>
      <c r="C66">
        <v>0</v>
      </c>
      <c r="D66">
        <v>1</v>
      </c>
      <c r="E66">
        <f t="shared" si="3"/>
        <v>1</v>
      </c>
      <c r="F66">
        <v>21.88</v>
      </c>
      <c r="G66">
        <v>24.31</v>
      </c>
      <c r="H66">
        <v>2.21</v>
      </c>
      <c r="I66">
        <v>62.32</v>
      </c>
      <c r="J66">
        <v>81.260000000000005</v>
      </c>
      <c r="K66" s="1">
        <f>J66/I66-1</f>
        <v>0.30391527599486534</v>
      </c>
      <c r="L66" t="s">
        <v>79</v>
      </c>
    </row>
    <row r="67" spans="1:12" x14ac:dyDescent="0.3">
      <c r="A67" t="s">
        <v>71</v>
      </c>
      <c r="B67" t="s">
        <v>49</v>
      </c>
      <c r="C67">
        <v>1</v>
      </c>
      <c r="D67">
        <v>1</v>
      </c>
      <c r="E67">
        <f t="shared" si="3"/>
        <v>0</v>
      </c>
      <c r="F67">
        <v>20.74</v>
      </c>
      <c r="G67">
        <v>23.05</v>
      </c>
      <c r="H67">
        <v>2.74</v>
      </c>
      <c r="K67" s="1"/>
      <c r="L67" t="s">
        <v>79</v>
      </c>
    </row>
    <row r="68" spans="1:12" x14ac:dyDescent="0.3">
      <c r="A68" t="s">
        <v>69</v>
      </c>
      <c r="B68" t="s">
        <v>49</v>
      </c>
      <c r="C68">
        <v>0</v>
      </c>
      <c r="D68">
        <v>1</v>
      </c>
      <c r="E68">
        <f t="shared" si="3"/>
        <v>0</v>
      </c>
      <c r="F68">
        <v>19.579999999999998</v>
      </c>
      <c r="G68">
        <v>21.76</v>
      </c>
      <c r="H68">
        <v>3.47</v>
      </c>
      <c r="K68" s="1"/>
      <c r="L68" t="s">
        <v>79</v>
      </c>
    </row>
    <row r="69" spans="1:12" x14ac:dyDescent="0.3">
      <c r="K69" s="1"/>
    </row>
    <row r="70" spans="1:12" x14ac:dyDescent="0.3">
      <c r="K70" s="1"/>
    </row>
    <row r="71" spans="1:12" x14ac:dyDescent="0.3">
      <c r="K71" s="1"/>
    </row>
  </sheetData>
  <autoFilter ref="A3:K3" xr:uid="{F9A98753-F4DF-4B04-A05C-C1FD267BCB8E}">
    <sortState xmlns:xlrd2="http://schemas.microsoft.com/office/spreadsheetml/2017/richdata2" ref="A4:K68">
      <sortCondition descending="1" ref="G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3C178-B652-42E7-9C81-62429FDB92C9}">
  <dimension ref="A1:V71"/>
  <sheetViews>
    <sheetView zoomScaleNormal="100" workbookViewId="0">
      <selection activeCell="B31" sqref="B31"/>
    </sheetView>
  </sheetViews>
  <sheetFormatPr defaultRowHeight="14.4" x14ac:dyDescent="0.3"/>
  <cols>
    <col min="1" max="1" width="19.5546875" bestFit="1" customWidth="1"/>
    <col min="2" max="2" width="19.5546875" customWidth="1"/>
    <col min="6" max="15" width="8.88671875" customWidth="1"/>
    <col min="16" max="16" width="8.44140625" bestFit="1" customWidth="1"/>
  </cols>
  <sheetData>
    <row r="1" spans="1:22" x14ac:dyDescent="0.3">
      <c r="E1" s="7">
        <v>45400</v>
      </c>
      <c r="F1" s="8">
        <v>45435</v>
      </c>
      <c r="H1" t="s">
        <v>86</v>
      </c>
      <c r="J1">
        <f>F1-E1</f>
        <v>35</v>
      </c>
      <c r="V1" t="s">
        <v>8</v>
      </c>
    </row>
    <row r="3" spans="1:22" ht="15" thickBot="1" x14ac:dyDescent="0.35">
      <c r="A3" s="2" t="s">
        <v>0</v>
      </c>
      <c r="B3" s="2" t="s">
        <v>47</v>
      </c>
      <c r="C3" s="2" t="s">
        <v>50</v>
      </c>
      <c r="D3" s="3" t="s">
        <v>51</v>
      </c>
      <c r="E3" s="3" t="s">
        <v>80</v>
      </c>
      <c r="F3" s="4" t="s">
        <v>1</v>
      </c>
      <c r="G3" s="4" t="s">
        <v>2</v>
      </c>
      <c r="H3" s="4" t="s">
        <v>82</v>
      </c>
      <c r="I3" s="4" t="s">
        <v>83</v>
      </c>
      <c r="J3" s="4" t="s">
        <v>84</v>
      </c>
      <c r="K3" s="4" t="s">
        <v>85</v>
      </c>
      <c r="L3" s="4" t="s">
        <v>91</v>
      </c>
      <c r="M3" s="4" t="s">
        <v>92</v>
      </c>
      <c r="N3" s="2" t="s">
        <v>3</v>
      </c>
      <c r="O3" s="2" t="s">
        <v>88</v>
      </c>
      <c r="P3" s="2" t="s">
        <v>4</v>
      </c>
      <c r="Q3" s="2" t="s">
        <v>81</v>
      </c>
      <c r="R3" s="2" t="s">
        <v>5</v>
      </c>
    </row>
    <row r="4" spans="1:22" ht="15" thickTop="1" x14ac:dyDescent="0.3">
      <c r="A4" t="s">
        <v>65</v>
      </c>
      <c r="B4" t="s">
        <v>52</v>
      </c>
      <c r="C4">
        <v>2</v>
      </c>
      <c r="D4">
        <v>1</v>
      </c>
      <c r="E4">
        <f t="shared" ref="E4:E67" si="0">IF(R4&gt;0,1,0)</f>
        <v>1</v>
      </c>
      <c r="F4">
        <v>82.7</v>
      </c>
      <c r="G4">
        <v>110.16</v>
      </c>
      <c r="H4">
        <v>83.09</v>
      </c>
      <c r="I4">
        <v>110.63</v>
      </c>
      <c r="J4" s="9">
        <f>H4-F4</f>
        <v>0.39000000000000057</v>
      </c>
      <c r="K4" s="9">
        <f>I4-G4</f>
        <v>0.46999999999999886</v>
      </c>
      <c r="L4" s="1">
        <f>J4/F4</f>
        <v>4.7158403869407561E-3</v>
      </c>
      <c r="M4" s="1">
        <f>K4/G4</f>
        <v>4.2665214233841581E-3</v>
      </c>
      <c r="N4">
        <v>0.18</v>
      </c>
      <c r="O4">
        <v>0.13</v>
      </c>
      <c r="P4">
        <v>950.59</v>
      </c>
      <c r="Q4">
        <v>1042.47</v>
      </c>
      <c r="R4" s="1">
        <f t="shared" ref="R4:R15" si="1">Q4/P4-1</f>
        <v>9.665576115885921E-2</v>
      </c>
      <c r="S4" t="s">
        <v>87</v>
      </c>
    </row>
    <row r="5" spans="1:22" x14ac:dyDescent="0.3">
      <c r="A5" s="5" t="s">
        <v>73</v>
      </c>
      <c r="B5" s="5" t="s">
        <v>49</v>
      </c>
      <c r="C5" s="5">
        <v>3</v>
      </c>
      <c r="D5" s="5">
        <v>1</v>
      </c>
      <c r="E5" s="5">
        <f t="shared" si="0"/>
        <v>1</v>
      </c>
      <c r="F5" s="5">
        <v>86.99</v>
      </c>
      <c r="G5" s="5">
        <v>96.66</v>
      </c>
      <c r="H5" s="5"/>
      <c r="I5" s="5"/>
      <c r="J5" s="9"/>
      <c r="K5" s="9"/>
      <c r="L5" s="1"/>
      <c r="M5" s="1"/>
      <c r="N5" s="5">
        <v>0.21</v>
      </c>
      <c r="O5" s="5"/>
      <c r="P5" s="5">
        <v>814.04</v>
      </c>
      <c r="Q5" s="5">
        <v>870.9</v>
      </c>
      <c r="R5" s="6">
        <f t="shared" si="1"/>
        <v>6.9849147462041294E-2</v>
      </c>
      <c r="S5" s="5" t="s">
        <v>79</v>
      </c>
    </row>
    <row r="6" spans="1:22" x14ac:dyDescent="0.3">
      <c r="A6" s="5" t="s">
        <v>74</v>
      </c>
      <c r="B6" s="5" t="s">
        <v>49</v>
      </c>
      <c r="C6" s="5">
        <v>1</v>
      </c>
      <c r="D6" s="5">
        <v>1</v>
      </c>
      <c r="E6" s="5">
        <f t="shared" si="0"/>
        <v>1</v>
      </c>
      <c r="F6" s="5">
        <v>62.16</v>
      </c>
      <c r="G6" s="5">
        <v>69.08</v>
      </c>
      <c r="H6" s="5"/>
      <c r="I6" s="5"/>
      <c r="J6" s="9"/>
      <c r="K6" s="9"/>
      <c r="L6" s="1"/>
      <c r="M6" s="1"/>
      <c r="N6" s="5">
        <v>0.33</v>
      </c>
      <c r="O6" s="5"/>
      <c r="P6" s="5">
        <v>528.73</v>
      </c>
      <c r="Q6" s="5">
        <v>568.07000000000005</v>
      </c>
      <c r="R6" s="6">
        <f t="shared" si="1"/>
        <v>7.4404705615342515E-2</v>
      </c>
      <c r="S6" s="5" t="s">
        <v>79</v>
      </c>
    </row>
    <row r="7" spans="1:22" x14ac:dyDescent="0.3">
      <c r="A7" t="s">
        <v>16</v>
      </c>
      <c r="B7" t="s">
        <v>49</v>
      </c>
      <c r="C7">
        <v>0</v>
      </c>
      <c r="D7">
        <v>1</v>
      </c>
      <c r="E7">
        <f t="shared" si="0"/>
        <v>1</v>
      </c>
      <c r="F7">
        <v>59.23</v>
      </c>
      <c r="G7">
        <v>65.81</v>
      </c>
      <c r="H7">
        <v>59.57</v>
      </c>
      <c r="I7">
        <v>66.19</v>
      </c>
      <c r="J7" s="9">
        <f t="shared" ref="J7" si="2">H7-F7</f>
        <v>0.34000000000000341</v>
      </c>
      <c r="K7" s="9">
        <f t="shared" ref="K7" si="3">I7-G7</f>
        <v>0.37999999999999545</v>
      </c>
      <c r="L7" s="1">
        <f t="shared" ref="L7:L67" si="4">J7/F7</f>
        <v>5.7403342900557725E-3</v>
      </c>
      <c r="M7" s="1">
        <f t="shared" ref="M7:M67" si="5">K7/G7</f>
        <v>5.7741984500835047E-3</v>
      </c>
      <c r="N7">
        <v>0.35</v>
      </c>
      <c r="O7">
        <v>0.25</v>
      </c>
      <c r="P7">
        <v>495.54</v>
      </c>
      <c r="Q7">
        <v>564.37</v>
      </c>
      <c r="R7" s="1">
        <f t="shared" si="1"/>
        <v>0.1388989788917141</v>
      </c>
      <c r="S7" t="s">
        <v>87</v>
      </c>
    </row>
    <row r="8" spans="1:22" x14ac:dyDescent="0.3">
      <c r="A8" t="s">
        <v>6</v>
      </c>
      <c r="B8" t="s">
        <v>48</v>
      </c>
      <c r="C8">
        <v>0</v>
      </c>
      <c r="D8">
        <v>1</v>
      </c>
      <c r="E8">
        <f t="shared" si="0"/>
        <v>1</v>
      </c>
      <c r="F8">
        <v>45.5</v>
      </c>
      <c r="G8">
        <v>60.72</v>
      </c>
      <c r="H8">
        <v>46</v>
      </c>
      <c r="I8">
        <v>61.4</v>
      </c>
      <c r="J8" s="9">
        <f t="shared" ref="J8:J68" si="6">H8-F8</f>
        <v>0.5</v>
      </c>
      <c r="K8" s="9">
        <f t="shared" ref="K8:K68" si="7">I8-G8</f>
        <v>0.67999999999999972</v>
      </c>
      <c r="L8" s="1">
        <f t="shared" si="4"/>
        <v>1.098901098901099E-2</v>
      </c>
      <c r="M8" s="1">
        <f t="shared" si="5"/>
        <v>1.1198945981554673E-2</v>
      </c>
      <c r="N8">
        <v>0.38</v>
      </c>
      <c r="O8">
        <v>0.27</v>
      </c>
      <c r="P8">
        <v>44.66</v>
      </c>
      <c r="Q8">
        <v>51.64</v>
      </c>
      <c r="R8" s="1">
        <f t="shared" si="1"/>
        <v>0.15629198387819088</v>
      </c>
      <c r="S8" t="s">
        <v>79</v>
      </c>
    </row>
    <row r="9" spans="1:22" x14ac:dyDescent="0.3">
      <c r="A9" t="s">
        <v>14</v>
      </c>
      <c r="B9" t="s">
        <v>48</v>
      </c>
      <c r="C9">
        <v>0</v>
      </c>
      <c r="D9">
        <v>1</v>
      </c>
      <c r="E9">
        <f t="shared" si="0"/>
        <v>1</v>
      </c>
      <c r="F9">
        <v>43.6</v>
      </c>
      <c r="G9">
        <v>58.19</v>
      </c>
      <c r="H9">
        <v>44.1</v>
      </c>
      <c r="I9">
        <v>58.88</v>
      </c>
      <c r="J9" s="9">
        <f t="shared" si="6"/>
        <v>0.5</v>
      </c>
      <c r="K9" s="9">
        <f t="shared" si="7"/>
        <v>0.69000000000000483</v>
      </c>
      <c r="L9" s="1">
        <f t="shared" si="4"/>
        <v>1.146788990825688E-2</v>
      </c>
      <c r="M9" s="1">
        <f t="shared" si="5"/>
        <v>1.1857707509881507E-2</v>
      </c>
      <c r="N9">
        <v>0.4</v>
      </c>
      <c r="O9">
        <v>0.28000000000000003</v>
      </c>
      <c r="P9">
        <v>42.04</v>
      </c>
      <c r="Q9">
        <v>48.95</v>
      </c>
      <c r="R9" s="1">
        <f t="shared" si="1"/>
        <v>0.16436726926736456</v>
      </c>
      <c r="S9" t="s">
        <v>79</v>
      </c>
    </row>
    <row r="10" spans="1:22" x14ac:dyDescent="0.3">
      <c r="A10" t="s">
        <v>12</v>
      </c>
      <c r="B10" t="s">
        <v>48</v>
      </c>
      <c r="C10">
        <v>0</v>
      </c>
      <c r="D10">
        <v>1</v>
      </c>
      <c r="E10">
        <f t="shared" si="0"/>
        <v>1</v>
      </c>
      <c r="F10">
        <v>41.7</v>
      </c>
      <c r="G10">
        <v>55.66</v>
      </c>
      <c r="H10">
        <v>42.2</v>
      </c>
      <c r="I10">
        <v>56.37</v>
      </c>
      <c r="J10" s="9">
        <f t="shared" si="6"/>
        <v>0.5</v>
      </c>
      <c r="K10" s="9">
        <f t="shared" si="7"/>
        <v>0.71000000000000085</v>
      </c>
      <c r="L10" s="1">
        <f t="shared" si="4"/>
        <v>1.1990407673860911E-2</v>
      </c>
      <c r="M10" s="1">
        <f t="shared" si="5"/>
        <v>1.2756018684872457E-2</v>
      </c>
      <c r="N10">
        <v>0.43</v>
      </c>
      <c r="O10">
        <v>0.3</v>
      </c>
      <c r="P10">
        <v>39.409999999999997</v>
      </c>
      <c r="Q10">
        <v>46.26</v>
      </c>
      <c r="R10" s="1">
        <f t="shared" si="1"/>
        <v>0.17381375285460554</v>
      </c>
      <c r="S10" t="s">
        <v>79</v>
      </c>
    </row>
    <row r="11" spans="1:22" x14ac:dyDescent="0.3">
      <c r="A11" t="s">
        <v>7</v>
      </c>
      <c r="B11" t="s">
        <v>48</v>
      </c>
      <c r="C11">
        <v>0</v>
      </c>
      <c r="D11">
        <v>1</v>
      </c>
      <c r="E11">
        <f t="shared" si="0"/>
        <v>1</v>
      </c>
      <c r="F11">
        <v>39.799999999999997</v>
      </c>
      <c r="G11">
        <v>53.14</v>
      </c>
      <c r="H11">
        <v>40.299999999999997</v>
      </c>
      <c r="I11">
        <v>53.86</v>
      </c>
      <c r="J11" s="9">
        <f t="shared" si="6"/>
        <v>0.5</v>
      </c>
      <c r="K11" s="9">
        <f t="shared" si="7"/>
        <v>0.71999999999999886</v>
      </c>
      <c r="L11" s="1">
        <f t="shared" si="4"/>
        <v>1.2562814070351759E-2</v>
      </c>
      <c r="M11" s="1">
        <f t="shared" si="5"/>
        <v>1.3549115543846421E-2</v>
      </c>
      <c r="N11">
        <v>0.46</v>
      </c>
      <c r="O11">
        <v>0.32</v>
      </c>
      <c r="P11">
        <v>36.799999999999997</v>
      </c>
      <c r="Q11">
        <v>43.57</v>
      </c>
      <c r="R11" s="1">
        <f t="shared" si="1"/>
        <v>0.18396739130434803</v>
      </c>
      <c r="S11" t="s">
        <v>79</v>
      </c>
    </row>
    <row r="12" spans="1:22" x14ac:dyDescent="0.3">
      <c r="A12" t="s">
        <v>9</v>
      </c>
      <c r="B12" t="s">
        <v>48</v>
      </c>
      <c r="C12">
        <v>0</v>
      </c>
      <c r="D12">
        <v>1</v>
      </c>
      <c r="E12">
        <f t="shared" si="0"/>
        <v>1</v>
      </c>
      <c r="F12">
        <v>38</v>
      </c>
      <c r="G12">
        <v>50.67</v>
      </c>
      <c r="H12">
        <v>38.5</v>
      </c>
      <c r="I12">
        <v>51.4</v>
      </c>
      <c r="J12" s="9">
        <f t="shared" si="6"/>
        <v>0.5</v>
      </c>
      <c r="K12" s="9">
        <f t="shared" si="7"/>
        <v>0.72999999999999687</v>
      </c>
      <c r="L12" s="1">
        <f t="shared" si="4"/>
        <v>1.3157894736842105E-2</v>
      </c>
      <c r="M12" s="1">
        <f t="shared" si="5"/>
        <v>1.4406946911387346E-2</v>
      </c>
      <c r="N12">
        <v>0.49</v>
      </c>
      <c r="O12">
        <v>0.31</v>
      </c>
      <c r="P12">
        <v>34.24</v>
      </c>
      <c r="Q12">
        <v>40.94</v>
      </c>
      <c r="R12" s="1">
        <f t="shared" si="1"/>
        <v>0.19567757009345788</v>
      </c>
      <c r="S12" t="s">
        <v>79</v>
      </c>
    </row>
    <row r="13" spans="1:22" x14ac:dyDescent="0.3">
      <c r="A13" t="s">
        <v>10</v>
      </c>
      <c r="B13" t="s">
        <v>48</v>
      </c>
      <c r="C13">
        <v>0</v>
      </c>
      <c r="D13">
        <v>1</v>
      </c>
      <c r="E13">
        <f t="shared" si="0"/>
        <v>1</v>
      </c>
      <c r="F13">
        <v>36.1</v>
      </c>
      <c r="G13">
        <v>48.13</v>
      </c>
      <c r="H13">
        <v>36.6</v>
      </c>
      <c r="I13">
        <v>48.88</v>
      </c>
      <c r="J13" s="9">
        <f t="shared" si="6"/>
        <v>0.5</v>
      </c>
      <c r="K13" s="9">
        <f t="shared" si="7"/>
        <v>0.75</v>
      </c>
      <c r="L13" s="1">
        <f t="shared" si="4"/>
        <v>1.3850415512465374E-2</v>
      </c>
      <c r="M13" s="1">
        <f t="shared" si="5"/>
        <v>1.5582796592561812E-2</v>
      </c>
      <c r="N13">
        <v>0.53</v>
      </c>
      <c r="O13">
        <v>0.36</v>
      </c>
      <c r="P13">
        <v>31.61</v>
      </c>
      <c r="Q13">
        <v>38.25</v>
      </c>
      <c r="R13" s="1">
        <f t="shared" si="1"/>
        <v>0.21006010756089855</v>
      </c>
      <c r="S13" t="s">
        <v>79</v>
      </c>
    </row>
    <row r="14" spans="1:22" x14ac:dyDescent="0.3">
      <c r="A14" t="s">
        <v>29</v>
      </c>
      <c r="B14" t="s">
        <v>52</v>
      </c>
      <c r="C14">
        <v>0</v>
      </c>
      <c r="D14">
        <v>1</v>
      </c>
      <c r="E14">
        <f t="shared" si="0"/>
        <v>1</v>
      </c>
      <c r="F14">
        <v>36.15</v>
      </c>
      <c r="G14">
        <v>48.06</v>
      </c>
      <c r="H14">
        <v>36.74</v>
      </c>
      <c r="I14">
        <v>48.77</v>
      </c>
      <c r="J14" s="9">
        <f t="shared" si="6"/>
        <v>0.59000000000000341</v>
      </c>
      <c r="K14" s="9">
        <f t="shared" si="7"/>
        <v>0.71000000000000085</v>
      </c>
      <c r="L14" s="1">
        <f t="shared" si="4"/>
        <v>1.6320885200553345E-2</v>
      </c>
      <c r="M14" s="1">
        <f t="shared" si="5"/>
        <v>1.4773200166458611E-2</v>
      </c>
      <c r="N14">
        <v>0.53</v>
      </c>
      <c r="O14">
        <v>0.36</v>
      </c>
      <c r="P14">
        <v>308.66000000000003</v>
      </c>
      <c r="Q14">
        <v>381.28</v>
      </c>
      <c r="R14" s="1">
        <f t="shared" si="1"/>
        <v>0.23527505993649944</v>
      </c>
      <c r="S14" t="s">
        <v>79</v>
      </c>
    </row>
    <row r="15" spans="1:22" x14ac:dyDescent="0.3">
      <c r="A15" t="s">
        <v>32</v>
      </c>
      <c r="B15" t="s">
        <v>52</v>
      </c>
      <c r="C15">
        <v>0</v>
      </c>
      <c r="D15">
        <v>1</v>
      </c>
      <c r="E15">
        <f t="shared" si="0"/>
        <v>1</v>
      </c>
      <c r="F15">
        <v>35.700000000000003</v>
      </c>
      <c r="G15">
        <v>47.42</v>
      </c>
      <c r="H15">
        <v>36.24</v>
      </c>
      <c r="I15">
        <v>48.13</v>
      </c>
      <c r="J15" s="9">
        <f t="shared" si="6"/>
        <v>0.53999999999999915</v>
      </c>
      <c r="K15" s="9">
        <f t="shared" si="7"/>
        <v>0.71000000000000085</v>
      </c>
      <c r="L15" s="1">
        <f t="shared" si="4"/>
        <v>1.5126050420168043E-2</v>
      </c>
      <c r="M15" s="1">
        <f t="shared" si="5"/>
        <v>1.4972585407001283E-2</v>
      </c>
      <c r="N15">
        <v>0.54</v>
      </c>
      <c r="O15">
        <v>0.37</v>
      </c>
      <c r="P15">
        <v>302.02</v>
      </c>
      <c r="Q15">
        <v>374.27</v>
      </c>
      <c r="R15" s="1">
        <f t="shared" si="1"/>
        <v>0.2392225680418516</v>
      </c>
      <c r="S15" t="s">
        <v>79</v>
      </c>
    </row>
    <row r="16" spans="1:22" x14ac:dyDescent="0.3">
      <c r="A16" t="s">
        <v>30</v>
      </c>
      <c r="B16" t="s">
        <v>52</v>
      </c>
      <c r="C16">
        <v>0</v>
      </c>
      <c r="D16">
        <v>1</v>
      </c>
      <c r="E16">
        <f t="shared" si="0"/>
        <v>0</v>
      </c>
      <c r="F16">
        <v>33.65</v>
      </c>
      <c r="G16">
        <v>44.72</v>
      </c>
      <c r="H16">
        <v>34.24</v>
      </c>
      <c r="I16">
        <v>45.44</v>
      </c>
      <c r="J16" s="9">
        <f t="shared" si="6"/>
        <v>0.59000000000000341</v>
      </c>
      <c r="K16" s="9">
        <f t="shared" si="7"/>
        <v>0.71999999999999886</v>
      </c>
      <c r="L16" s="1">
        <f t="shared" si="4"/>
        <v>1.7533432392273503E-2</v>
      </c>
      <c r="M16" s="1">
        <f t="shared" si="5"/>
        <v>1.6100178890876539E-2</v>
      </c>
      <c r="N16">
        <v>0.6</v>
      </c>
      <c r="O16">
        <v>0.4</v>
      </c>
      <c r="R16" s="1"/>
      <c r="S16" t="s">
        <v>79</v>
      </c>
    </row>
    <row r="17" spans="1:19" x14ac:dyDescent="0.3">
      <c r="A17" t="s">
        <v>35</v>
      </c>
      <c r="B17" t="s">
        <v>52</v>
      </c>
      <c r="C17">
        <v>0</v>
      </c>
      <c r="D17">
        <v>1</v>
      </c>
      <c r="E17">
        <f t="shared" si="0"/>
        <v>0</v>
      </c>
      <c r="F17">
        <v>33.200000000000003</v>
      </c>
      <c r="G17">
        <v>44.09</v>
      </c>
      <c r="H17">
        <v>33.79</v>
      </c>
      <c r="I17">
        <v>44.81</v>
      </c>
      <c r="J17" s="9">
        <f t="shared" si="6"/>
        <v>0.58999999999999631</v>
      </c>
      <c r="K17" s="9">
        <f t="shared" si="7"/>
        <v>0.71999999999999886</v>
      </c>
      <c r="L17" s="1">
        <f t="shared" si="4"/>
        <v>1.7771084337349283E-2</v>
      </c>
      <c r="M17" s="1">
        <f t="shared" si="5"/>
        <v>1.6330233613064161E-2</v>
      </c>
      <c r="N17">
        <v>0.61</v>
      </c>
      <c r="O17">
        <v>0.41</v>
      </c>
      <c r="R17" s="1"/>
      <c r="S17" t="s">
        <v>79</v>
      </c>
    </row>
    <row r="18" spans="1:19" x14ac:dyDescent="0.3">
      <c r="A18" t="s">
        <v>34</v>
      </c>
      <c r="B18" t="s">
        <v>52</v>
      </c>
      <c r="C18">
        <v>0</v>
      </c>
      <c r="D18">
        <v>1</v>
      </c>
      <c r="E18">
        <f t="shared" si="0"/>
        <v>0</v>
      </c>
      <c r="F18">
        <v>32.700000000000003</v>
      </c>
      <c r="G18">
        <v>43.45</v>
      </c>
      <c r="H18">
        <v>33.29</v>
      </c>
      <c r="I18">
        <v>44.17</v>
      </c>
      <c r="J18" s="9">
        <f t="shared" si="6"/>
        <v>0.58999999999999631</v>
      </c>
      <c r="K18" s="9">
        <f t="shared" si="7"/>
        <v>0.71999999999999886</v>
      </c>
      <c r="L18" s="1">
        <f t="shared" si="4"/>
        <v>1.8042813455657378E-2</v>
      </c>
      <c r="M18" s="1">
        <f t="shared" si="5"/>
        <v>1.657077100115072E-2</v>
      </c>
      <c r="N18">
        <v>0.62</v>
      </c>
      <c r="O18">
        <v>0.42</v>
      </c>
      <c r="R18" s="1"/>
      <c r="S18" t="s">
        <v>79</v>
      </c>
    </row>
    <row r="19" spans="1:19" x14ac:dyDescent="0.3">
      <c r="A19" t="s">
        <v>26</v>
      </c>
      <c r="B19" t="s">
        <v>48</v>
      </c>
      <c r="C19">
        <v>0</v>
      </c>
      <c r="D19">
        <v>1</v>
      </c>
      <c r="E19">
        <f t="shared" si="0"/>
        <v>0</v>
      </c>
      <c r="F19">
        <v>32.1</v>
      </c>
      <c r="G19">
        <v>42.86</v>
      </c>
      <c r="H19">
        <v>32.700000000000003</v>
      </c>
      <c r="I19">
        <v>43.64</v>
      </c>
      <c r="J19" s="9">
        <f t="shared" si="6"/>
        <v>0.60000000000000142</v>
      </c>
      <c r="K19" s="9">
        <f t="shared" si="7"/>
        <v>0.78000000000000114</v>
      </c>
      <c r="L19" s="1">
        <f t="shared" si="4"/>
        <v>1.8691588785046773E-2</v>
      </c>
      <c r="M19" s="1">
        <f t="shared" si="5"/>
        <v>1.819878674755019E-2</v>
      </c>
      <c r="N19">
        <v>0.65</v>
      </c>
      <c r="O19">
        <v>0.42</v>
      </c>
      <c r="R19" s="1"/>
      <c r="S19" t="s">
        <v>79</v>
      </c>
    </row>
    <row r="20" spans="1:19" x14ac:dyDescent="0.3">
      <c r="A20" t="s">
        <v>68</v>
      </c>
      <c r="B20" t="s">
        <v>49</v>
      </c>
      <c r="C20">
        <v>0</v>
      </c>
      <c r="D20">
        <v>1</v>
      </c>
      <c r="E20">
        <f t="shared" si="0"/>
        <v>1</v>
      </c>
      <c r="F20">
        <v>38.04</v>
      </c>
      <c r="G20">
        <v>42.28</v>
      </c>
      <c r="H20">
        <v>38.46</v>
      </c>
      <c r="I20">
        <v>42.74</v>
      </c>
      <c r="J20" s="9">
        <f t="shared" si="6"/>
        <v>0.42000000000000171</v>
      </c>
      <c r="K20" s="9">
        <f t="shared" si="7"/>
        <v>0.46000000000000085</v>
      </c>
      <c r="L20" s="1">
        <f t="shared" si="4"/>
        <v>1.1041009463722443E-2</v>
      </c>
      <c r="M20" s="1">
        <f t="shared" si="5"/>
        <v>1.0879848628193019E-2</v>
      </c>
      <c r="N20">
        <v>0.68</v>
      </c>
      <c r="O20">
        <v>0.45</v>
      </c>
      <c r="P20">
        <v>252.04</v>
      </c>
      <c r="Q20">
        <v>313.77999999999997</v>
      </c>
      <c r="R20" s="1">
        <f>Q20/P20-1</f>
        <v>0.24496111728297087</v>
      </c>
      <c r="S20" t="s">
        <v>79</v>
      </c>
    </row>
    <row r="21" spans="1:19" x14ac:dyDescent="0.3">
      <c r="A21" t="s">
        <v>58</v>
      </c>
      <c r="B21" t="s">
        <v>52</v>
      </c>
      <c r="C21">
        <v>0</v>
      </c>
      <c r="D21">
        <v>1</v>
      </c>
      <c r="E21">
        <f t="shared" si="0"/>
        <v>0</v>
      </c>
      <c r="F21">
        <v>31.8</v>
      </c>
      <c r="G21">
        <v>42.2</v>
      </c>
      <c r="H21">
        <v>32.39</v>
      </c>
      <c r="I21">
        <v>42.93</v>
      </c>
      <c r="J21" s="9">
        <f t="shared" si="6"/>
        <v>0.58999999999999986</v>
      </c>
      <c r="K21" s="9">
        <f t="shared" si="7"/>
        <v>0.72999999999999687</v>
      </c>
      <c r="L21" s="1">
        <f t="shared" si="4"/>
        <v>1.8553459119496851E-2</v>
      </c>
      <c r="M21" s="1">
        <f t="shared" si="5"/>
        <v>1.7298578199052058E-2</v>
      </c>
      <c r="N21">
        <v>0.65</v>
      </c>
      <c r="O21">
        <v>0.43</v>
      </c>
      <c r="R21" s="1"/>
      <c r="S21" t="s">
        <v>79</v>
      </c>
    </row>
    <row r="22" spans="1:19" x14ac:dyDescent="0.3">
      <c r="A22" t="s">
        <v>59</v>
      </c>
      <c r="B22" t="s">
        <v>52</v>
      </c>
      <c r="C22">
        <v>0</v>
      </c>
      <c r="D22">
        <v>1</v>
      </c>
      <c r="E22">
        <f t="shared" si="0"/>
        <v>0</v>
      </c>
      <c r="F22">
        <v>31.3</v>
      </c>
      <c r="G22">
        <v>41.57</v>
      </c>
      <c r="H22">
        <v>31.89</v>
      </c>
      <c r="I22">
        <v>42.3</v>
      </c>
      <c r="J22" s="9">
        <f t="shared" si="6"/>
        <v>0.58999999999999986</v>
      </c>
      <c r="K22" s="9">
        <f t="shared" si="7"/>
        <v>0.72999999999999687</v>
      </c>
      <c r="L22" s="1">
        <f t="shared" si="4"/>
        <v>1.8849840255591048E-2</v>
      </c>
      <c r="M22" s="1">
        <f t="shared" si="5"/>
        <v>1.7560740918931846E-2</v>
      </c>
      <c r="N22">
        <v>0.67</v>
      </c>
      <c r="O22">
        <v>0.44</v>
      </c>
      <c r="R22" s="1"/>
      <c r="S22" t="s">
        <v>79</v>
      </c>
    </row>
    <row r="23" spans="1:19" x14ac:dyDescent="0.3">
      <c r="A23" t="s">
        <v>67</v>
      </c>
      <c r="B23" t="s">
        <v>49</v>
      </c>
      <c r="C23">
        <v>2</v>
      </c>
      <c r="D23">
        <v>1</v>
      </c>
      <c r="E23">
        <f t="shared" si="0"/>
        <v>1</v>
      </c>
      <c r="F23">
        <v>36.58</v>
      </c>
      <c r="G23">
        <v>40.65</v>
      </c>
      <c r="H23">
        <v>37</v>
      </c>
      <c r="I23">
        <v>41.12</v>
      </c>
      <c r="J23" s="9">
        <f t="shared" si="6"/>
        <v>0.42000000000000171</v>
      </c>
      <c r="K23" s="9">
        <f t="shared" si="7"/>
        <v>0.46999999999999886</v>
      </c>
      <c r="L23" s="1">
        <f t="shared" si="4"/>
        <v>1.148168398031716E-2</v>
      </c>
      <c r="M23" s="1">
        <f t="shared" si="5"/>
        <v>1.1562115621156183E-2</v>
      </c>
      <c r="N23">
        <v>0.71</v>
      </c>
      <c r="O23">
        <v>0.47</v>
      </c>
      <c r="P23">
        <v>236.14</v>
      </c>
      <c r="Q23">
        <v>297.49</v>
      </c>
      <c r="R23" s="1">
        <f t="shared" ref="R23:R29" si="8">Q23/P23-1</f>
        <v>0.25980350639451188</v>
      </c>
      <c r="S23" t="s">
        <v>79</v>
      </c>
    </row>
    <row r="24" spans="1:19" x14ac:dyDescent="0.3">
      <c r="A24" t="s">
        <v>15</v>
      </c>
      <c r="B24" t="s">
        <v>48</v>
      </c>
      <c r="C24">
        <v>0</v>
      </c>
      <c r="D24">
        <v>1</v>
      </c>
      <c r="E24">
        <f t="shared" si="0"/>
        <v>1</v>
      </c>
      <c r="F24">
        <v>30</v>
      </c>
      <c r="G24">
        <v>40.1</v>
      </c>
      <c r="H24">
        <v>30.39</v>
      </c>
      <c r="I24">
        <v>40.17</v>
      </c>
      <c r="J24" s="9">
        <f t="shared" si="6"/>
        <v>0.39000000000000057</v>
      </c>
      <c r="K24" s="9">
        <f t="shared" si="7"/>
        <v>7.0000000000000284E-2</v>
      </c>
      <c r="L24" s="1">
        <f t="shared" si="4"/>
        <v>1.3000000000000018E-2</v>
      </c>
      <c r="M24" s="1">
        <f t="shared" si="5"/>
        <v>1.7456359102244459E-3</v>
      </c>
      <c r="N24">
        <v>0.71</v>
      </c>
      <c r="O24">
        <v>0.47</v>
      </c>
      <c r="P24">
        <v>23.28</v>
      </c>
      <c r="Q24">
        <v>29.69</v>
      </c>
      <c r="R24" s="1">
        <f t="shared" si="8"/>
        <v>0.27534364261168376</v>
      </c>
      <c r="S24" t="s">
        <v>79</v>
      </c>
    </row>
    <row r="25" spans="1:19" x14ac:dyDescent="0.3">
      <c r="A25" t="s">
        <v>45</v>
      </c>
      <c r="B25" t="s">
        <v>52</v>
      </c>
      <c r="C25">
        <v>0</v>
      </c>
      <c r="D25">
        <v>1</v>
      </c>
      <c r="E25">
        <f t="shared" si="0"/>
        <v>1</v>
      </c>
      <c r="F25">
        <v>29.8</v>
      </c>
      <c r="G25">
        <v>39.53</v>
      </c>
      <c r="H25">
        <v>30.39</v>
      </c>
      <c r="I25">
        <v>40.270000000000003</v>
      </c>
      <c r="J25" s="9">
        <f t="shared" si="6"/>
        <v>0.58999999999999986</v>
      </c>
      <c r="K25" s="9">
        <f t="shared" si="7"/>
        <v>0.74000000000000199</v>
      </c>
      <c r="L25" s="1">
        <f t="shared" si="4"/>
        <v>1.97986577181208E-2</v>
      </c>
      <c r="M25" s="1">
        <f t="shared" si="5"/>
        <v>1.871995952441189E-2</v>
      </c>
      <c r="N25">
        <v>0.73</v>
      </c>
      <c r="O25">
        <v>0.48</v>
      </c>
      <c r="P25">
        <v>220.31</v>
      </c>
      <c r="Q25">
        <v>290.27999999999997</v>
      </c>
      <c r="R25" s="1">
        <f t="shared" si="8"/>
        <v>0.31759793018927862</v>
      </c>
      <c r="S25" t="s">
        <v>79</v>
      </c>
    </row>
    <row r="26" spans="1:19" x14ac:dyDescent="0.3">
      <c r="A26" t="s">
        <v>44</v>
      </c>
      <c r="B26" t="s">
        <v>52</v>
      </c>
      <c r="C26">
        <v>0</v>
      </c>
      <c r="D26">
        <v>1</v>
      </c>
      <c r="E26">
        <f t="shared" si="0"/>
        <v>1</v>
      </c>
      <c r="F26">
        <v>28.8</v>
      </c>
      <c r="G26">
        <v>38.25</v>
      </c>
      <c r="H26">
        <v>29.44</v>
      </c>
      <c r="I26">
        <v>38.99</v>
      </c>
      <c r="J26" s="9">
        <f t="shared" si="6"/>
        <v>0.64000000000000057</v>
      </c>
      <c r="K26" s="9">
        <f t="shared" si="7"/>
        <v>0.74000000000000199</v>
      </c>
      <c r="L26" s="1">
        <f t="shared" si="4"/>
        <v>2.222222222222224E-2</v>
      </c>
      <c r="M26" s="1">
        <f t="shared" si="5"/>
        <v>1.9346405228758221E-2</v>
      </c>
      <c r="N26">
        <v>0.77</v>
      </c>
      <c r="O26">
        <v>0.5</v>
      </c>
      <c r="P26">
        <v>207.1</v>
      </c>
      <c r="Q26">
        <v>276.58</v>
      </c>
      <c r="R26" s="1">
        <f t="shared" si="8"/>
        <v>0.33549010140028956</v>
      </c>
      <c r="S26" t="s">
        <v>79</v>
      </c>
    </row>
    <row r="27" spans="1:19" x14ac:dyDescent="0.3">
      <c r="A27" t="s">
        <v>38</v>
      </c>
      <c r="B27" t="s">
        <v>52</v>
      </c>
      <c r="C27">
        <v>0</v>
      </c>
      <c r="D27">
        <v>1</v>
      </c>
      <c r="E27">
        <f t="shared" si="0"/>
        <v>1</v>
      </c>
      <c r="F27">
        <v>28.35</v>
      </c>
      <c r="G27">
        <v>37.61</v>
      </c>
      <c r="H27">
        <v>28.94</v>
      </c>
      <c r="I27">
        <v>38.36</v>
      </c>
      <c r="J27" s="9">
        <f t="shared" si="6"/>
        <v>0.58999999999999986</v>
      </c>
      <c r="K27" s="9">
        <f t="shared" si="7"/>
        <v>0.75</v>
      </c>
      <c r="L27" s="1">
        <f t="shared" si="4"/>
        <v>2.0811287477954139E-2</v>
      </c>
      <c r="M27" s="1">
        <f t="shared" si="5"/>
        <v>1.9941504918904548E-2</v>
      </c>
      <c r="N27">
        <v>0.81</v>
      </c>
      <c r="O27">
        <v>0.51</v>
      </c>
      <c r="P27">
        <v>200.41</v>
      </c>
      <c r="Q27">
        <v>269.79000000000002</v>
      </c>
      <c r="R27" s="1">
        <f t="shared" si="8"/>
        <v>0.34619030986477739</v>
      </c>
      <c r="S27" t="s">
        <v>79</v>
      </c>
    </row>
    <row r="28" spans="1:19" x14ac:dyDescent="0.3">
      <c r="A28" t="s">
        <v>13</v>
      </c>
      <c r="B28" t="s">
        <v>48</v>
      </c>
      <c r="C28">
        <v>0</v>
      </c>
      <c r="D28">
        <v>1</v>
      </c>
      <c r="E28">
        <f t="shared" si="0"/>
        <v>1</v>
      </c>
      <c r="F28">
        <v>28.1</v>
      </c>
      <c r="G28">
        <v>37.53</v>
      </c>
      <c r="H28">
        <v>28.7</v>
      </c>
      <c r="I28">
        <v>38.33</v>
      </c>
      <c r="J28" s="9">
        <f t="shared" si="6"/>
        <v>0.59999999999999787</v>
      </c>
      <c r="K28" s="9">
        <f t="shared" si="7"/>
        <v>0.79999999999999716</v>
      </c>
      <c r="L28" s="1">
        <f t="shared" si="4"/>
        <v>2.1352313167259711E-2</v>
      </c>
      <c r="M28" s="1">
        <f t="shared" si="5"/>
        <v>2.1316280309085989E-2</v>
      </c>
      <c r="N28">
        <v>0.8</v>
      </c>
      <c r="O28">
        <v>0.51</v>
      </c>
      <c r="P28">
        <v>20.62</v>
      </c>
      <c r="Q28">
        <v>26.96</v>
      </c>
      <c r="R28" s="1">
        <f t="shared" si="8"/>
        <v>0.30746847720659543</v>
      </c>
      <c r="S28" t="s">
        <v>79</v>
      </c>
    </row>
    <row r="29" spans="1:19" x14ac:dyDescent="0.3">
      <c r="A29" t="s">
        <v>46</v>
      </c>
      <c r="B29" t="s">
        <v>52</v>
      </c>
      <c r="C29">
        <v>0</v>
      </c>
      <c r="D29">
        <v>1</v>
      </c>
      <c r="E29">
        <f t="shared" si="0"/>
        <v>1</v>
      </c>
      <c r="F29">
        <v>27.7</v>
      </c>
      <c r="G29">
        <v>36.76</v>
      </c>
      <c r="H29">
        <v>28.29</v>
      </c>
      <c r="I29">
        <v>37.51</v>
      </c>
      <c r="J29" s="9">
        <f t="shared" si="6"/>
        <v>0.58999999999999986</v>
      </c>
      <c r="K29" s="9">
        <f t="shared" si="7"/>
        <v>0.75</v>
      </c>
      <c r="L29" s="1">
        <f t="shared" si="4"/>
        <v>2.1299638989169669E-2</v>
      </c>
      <c r="M29" s="1">
        <f t="shared" si="5"/>
        <v>2.0402611534276388E-2</v>
      </c>
      <c r="N29">
        <v>0.83</v>
      </c>
      <c r="O29">
        <v>0.53</v>
      </c>
      <c r="P29">
        <v>191.6</v>
      </c>
      <c r="Q29">
        <v>260.68</v>
      </c>
      <c r="R29" s="1">
        <f t="shared" si="8"/>
        <v>0.3605427974947808</v>
      </c>
      <c r="S29" t="s">
        <v>79</v>
      </c>
    </row>
    <row r="30" spans="1:19" x14ac:dyDescent="0.3">
      <c r="A30" t="s">
        <v>60</v>
      </c>
      <c r="B30" t="s">
        <v>52</v>
      </c>
      <c r="C30">
        <v>0</v>
      </c>
      <c r="D30">
        <v>1</v>
      </c>
      <c r="E30">
        <f t="shared" si="0"/>
        <v>0</v>
      </c>
      <c r="F30">
        <v>27.35</v>
      </c>
      <c r="G30">
        <v>36.31</v>
      </c>
      <c r="H30">
        <v>27.99</v>
      </c>
      <c r="I30">
        <v>37.06</v>
      </c>
      <c r="J30" s="9">
        <f t="shared" si="6"/>
        <v>0.63999999999999702</v>
      </c>
      <c r="K30" s="9">
        <f t="shared" si="7"/>
        <v>0.75</v>
      </c>
      <c r="L30" s="1">
        <f t="shared" si="4"/>
        <v>2.340036563071287E-2</v>
      </c>
      <c r="M30" s="1">
        <f t="shared" si="5"/>
        <v>2.0655466813549985E-2</v>
      </c>
      <c r="N30">
        <v>0.85</v>
      </c>
      <c r="O30">
        <v>0.54</v>
      </c>
      <c r="R30" s="1"/>
      <c r="S30" t="s">
        <v>79</v>
      </c>
    </row>
    <row r="31" spans="1:19" x14ac:dyDescent="0.3">
      <c r="A31" t="s">
        <v>37</v>
      </c>
      <c r="B31" t="s">
        <v>52</v>
      </c>
      <c r="C31">
        <v>0</v>
      </c>
      <c r="D31">
        <v>1</v>
      </c>
      <c r="E31">
        <f t="shared" si="0"/>
        <v>0</v>
      </c>
      <c r="F31">
        <v>26.85</v>
      </c>
      <c r="G31">
        <v>35.659999999999997</v>
      </c>
      <c r="H31">
        <v>27.49</v>
      </c>
      <c r="I31">
        <v>36.42</v>
      </c>
      <c r="J31" s="9">
        <f t="shared" si="6"/>
        <v>0.63999999999999702</v>
      </c>
      <c r="K31" s="9">
        <f t="shared" si="7"/>
        <v>0.76000000000000512</v>
      </c>
      <c r="L31" s="1">
        <f t="shared" si="4"/>
        <v>2.3836126629422607E-2</v>
      </c>
      <c r="M31" s="1">
        <f t="shared" si="5"/>
        <v>2.1312394840157185E-2</v>
      </c>
      <c r="N31">
        <v>0.89</v>
      </c>
      <c r="O31">
        <v>0.55000000000000004</v>
      </c>
      <c r="R31" s="1"/>
      <c r="S31" t="s">
        <v>79</v>
      </c>
    </row>
    <row r="32" spans="1:19" x14ac:dyDescent="0.3">
      <c r="A32" s="5" t="s">
        <v>77</v>
      </c>
      <c r="B32" s="5" t="s">
        <v>49</v>
      </c>
      <c r="C32" s="5">
        <v>0</v>
      </c>
      <c r="D32" s="5">
        <v>1</v>
      </c>
      <c r="E32" s="5">
        <f t="shared" si="0"/>
        <v>1</v>
      </c>
      <c r="F32" s="5">
        <v>31.84</v>
      </c>
      <c r="G32" s="5">
        <v>35.380000000000003</v>
      </c>
      <c r="H32" s="5">
        <v>32.28</v>
      </c>
      <c r="I32" s="5">
        <v>35.869999999999997</v>
      </c>
      <c r="J32" s="10">
        <f t="shared" si="6"/>
        <v>0.44000000000000128</v>
      </c>
      <c r="K32" s="10">
        <f t="shared" si="7"/>
        <v>0.48999999999999488</v>
      </c>
      <c r="L32" s="6">
        <f t="shared" si="4"/>
        <v>1.3819095477386975E-2</v>
      </c>
      <c r="M32" s="6">
        <f t="shared" si="5"/>
        <v>1.3849632560768651E-2</v>
      </c>
      <c r="N32" s="5">
        <v>0.9</v>
      </c>
      <c r="O32" s="5" t="s">
        <v>89</v>
      </c>
      <c r="P32" s="5">
        <v>181.81</v>
      </c>
      <c r="Q32" s="5">
        <v>238.8</v>
      </c>
      <c r="R32" s="6">
        <f>Q32/P32-1</f>
        <v>0.31345910565975466</v>
      </c>
      <c r="S32" s="5" t="s">
        <v>79</v>
      </c>
    </row>
    <row r="33" spans="1:19" x14ac:dyDescent="0.3">
      <c r="A33" t="s">
        <v>57</v>
      </c>
      <c r="B33" t="s">
        <v>52</v>
      </c>
      <c r="C33">
        <v>0</v>
      </c>
      <c r="D33">
        <v>1</v>
      </c>
      <c r="E33">
        <f t="shared" si="0"/>
        <v>0</v>
      </c>
      <c r="F33">
        <v>26.4</v>
      </c>
      <c r="G33">
        <v>35.020000000000003</v>
      </c>
      <c r="H33">
        <v>26.99</v>
      </c>
      <c r="I33">
        <v>35.770000000000003</v>
      </c>
      <c r="J33" s="9">
        <f t="shared" si="6"/>
        <v>0.58999999999999986</v>
      </c>
      <c r="K33" s="9">
        <f t="shared" si="7"/>
        <v>0.75</v>
      </c>
      <c r="L33" s="1">
        <f t="shared" si="4"/>
        <v>2.2348484848484843E-2</v>
      </c>
      <c r="M33" s="1">
        <f t="shared" si="5"/>
        <v>2.1416333523700742E-2</v>
      </c>
      <c r="N33">
        <v>0.91</v>
      </c>
      <c r="O33">
        <v>0.56999999999999995</v>
      </c>
      <c r="R33" s="1"/>
      <c r="S33" t="s">
        <v>79</v>
      </c>
    </row>
    <row r="34" spans="1:19" x14ac:dyDescent="0.3">
      <c r="A34" t="s">
        <v>22</v>
      </c>
      <c r="B34" t="s">
        <v>48</v>
      </c>
      <c r="C34">
        <v>0</v>
      </c>
      <c r="D34">
        <v>1</v>
      </c>
      <c r="E34">
        <f t="shared" si="0"/>
        <v>0</v>
      </c>
      <c r="F34">
        <v>26.1</v>
      </c>
      <c r="G34">
        <v>34.85</v>
      </c>
      <c r="H34">
        <v>26.7</v>
      </c>
      <c r="I34">
        <v>35.659999999999997</v>
      </c>
      <c r="J34" s="9">
        <f t="shared" si="6"/>
        <v>0.59999999999999787</v>
      </c>
      <c r="K34" s="9">
        <f t="shared" si="7"/>
        <v>0.80999999999999517</v>
      </c>
      <c r="L34" s="1">
        <f t="shared" si="4"/>
        <v>2.2988505747126353E-2</v>
      </c>
      <c r="M34" s="1">
        <f t="shared" si="5"/>
        <v>2.3242467718794697E-2</v>
      </c>
      <c r="N34">
        <v>0.92</v>
      </c>
      <c r="O34">
        <v>0.57999999999999996</v>
      </c>
      <c r="R34" s="1"/>
      <c r="S34" t="s">
        <v>79</v>
      </c>
    </row>
    <row r="35" spans="1:19" x14ac:dyDescent="0.3">
      <c r="A35" t="s">
        <v>36</v>
      </c>
      <c r="B35" t="s">
        <v>52</v>
      </c>
      <c r="C35">
        <v>0</v>
      </c>
      <c r="D35">
        <v>1</v>
      </c>
      <c r="E35">
        <f t="shared" si="0"/>
        <v>0</v>
      </c>
      <c r="F35">
        <v>25.9</v>
      </c>
      <c r="G35">
        <v>34.36</v>
      </c>
      <c r="H35">
        <v>26.49</v>
      </c>
      <c r="I35">
        <v>35.119999999999997</v>
      </c>
      <c r="J35" s="9">
        <f t="shared" si="6"/>
        <v>0.58999999999999986</v>
      </c>
      <c r="K35" s="9">
        <f t="shared" si="7"/>
        <v>0.75999999999999801</v>
      </c>
      <c r="L35" s="1">
        <f t="shared" si="4"/>
        <v>2.2779922779922777E-2</v>
      </c>
      <c r="M35" s="1">
        <f t="shared" si="5"/>
        <v>2.211874272409773E-2</v>
      </c>
      <c r="N35">
        <v>0.96</v>
      </c>
      <c r="O35">
        <v>0.59</v>
      </c>
      <c r="R35" s="1"/>
      <c r="S35" t="s">
        <v>79</v>
      </c>
    </row>
    <row r="36" spans="1:19" x14ac:dyDescent="0.3">
      <c r="A36" s="5" t="s">
        <v>76</v>
      </c>
      <c r="B36" s="5" t="s">
        <v>49</v>
      </c>
      <c r="C36" s="5">
        <v>0</v>
      </c>
      <c r="D36" s="5">
        <v>1</v>
      </c>
      <c r="E36" s="5">
        <f t="shared" si="0"/>
        <v>1</v>
      </c>
      <c r="F36" s="5">
        <v>30.53</v>
      </c>
      <c r="G36" s="5">
        <v>33.92</v>
      </c>
      <c r="H36" s="5">
        <v>30.97</v>
      </c>
      <c r="I36" s="5">
        <v>34.42</v>
      </c>
      <c r="J36" s="10">
        <f t="shared" si="6"/>
        <v>0.43999999999999773</v>
      </c>
      <c r="K36" s="10">
        <f t="shared" si="7"/>
        <v>0.5</v>
      </c>
      <c r="L36" s="6">
        <f t="shared" si="4"/>
        <v>1.441205371765469E-2</v>
      </c>
      <c r="M36" s="6">
        <f t="shared" si="5"/>
        <v>1.4740566037735848E-2</v>
      </c>
      <c r="N36" s="5">
        <v>0.98</v>
      </c>
      <c r="O36" s="5" t="s">
        <v>89</v>
      </c>
      <c r="P36" s="5">
        <v>166.78</v>
      </c>
      <c r="Q36" s="5">
        <v>223.26</v>
      </c>
      <c r="R36" s="6">
        <f>Q36/P36-1</f>
        <v>0.3386497181916297</v>
      </c>
      <c r="S36" s="5" t="s">
        <v>79</v>
      </c>
    </row>
    <row r="37" spans="1:19" x14ac:dyDescent="0.3">
      <c r="A37" t="s">
        <v>63</v>
      </c>
      <c r="B37" t="s">
        <v>52</v>
      </c>
      <c r="C37">
        <v>0</v>
      </c>
      <c r="D37">
        <v>1</v>
      </c>
      <c r="E37">
        <f t="shared" si="0"/>
        <v>0</v>
      </c>
      <c r="F37">
        <v>25.4</v>
      </c>
      <c r="G37">
        <v>33.71</v>
      </c>
      <c r="H37">
        <v>26.04</v>
      </c>
      <c r="I37">
        <v>34.47</v>
      </c>
      <c r="J37" s="9">
        <f t="shared" si="6"/>
        <v>0.64000000000000057</v>
      </c>
      <c r="K37" s="9">
        <f t="shared" si="7"/>
        <v>0.75999999999999801</v>
      </c>
      <c r="L37" s="1">
        <f t="shared" si="4"/>
        <v>2.5196850393700811E-2</v>
      </c>
      <c r="M37" s="1">
        <f t="shared" si="5"/>
        <v>2.2545238801542508E-2</v>
      </c>
      <c r="N37">
        <v>0.99</v>
      </c>
      <c r="O37">
        <v>0.6</v>
      </c>
      <c r="R37" s="1"/>
      <c r="S37" t="s">
        <v>79</v>
      </c>
    </row>
    <row r="38" spans="1:19" x14ac:dyDescent="0.3">
      <c r="A38" t="s">
        <v>27</v>
      </c>
      <c r="B38" t="s">
        <v>48</v>
      </c>
      <c r="C38">
        <v>0</v>
      </c>
      <c r="D38">
        <v>1</v>
      </c>
      <c r="E38">
        <f t="shared" si="0"/>
        <v>0</v>
      </c>
      <c r="F38">
        <v>25</v>
      </c>
      <c r="G38">
        <v>33.31</v>
      </c>
      <c r="H38">
        <v>25.6</v>
      </c>
      <c r="I38">
        <v>34.130000000000003</v>
      </c>
      <c r="J38" s="9">
        <f t="shared" si="6"/>
        <v>0.60000000000000142</v>
      </c>
      <c r="K38" s="9">
        <f t="shared" si="7"/>
        <v>0.82000000000000028</v>
      </c>
      <c r="L38" s="1">
        <f t="shared" si="4"/>
        <v>2.4000000000000056E-2</v>
      </c>
      <c r="M38" s="1">
        <f t="shared" si="5"/>
        <v>2.4617232062443716E-2</v>
      </c>
      <c r="N38">
        <v>1.03</v>
      </c>
      <c r="O38">
        <v>0.62</v>
      </c>
      <c r="R38" s="1"/>
      <c r="S38" t="s">
        <v>79</v>
      </c>
    </row>
    <row r="39" spans="1:19" x14ac:dyDescent="0.3">
      <c r="A39" t="s">
        <v>31</v>
      </c>
      <c r="B39" t="s">
        <v>52</v>
      </c>
      <c r="C39">
        <v>0</v>
      </c>
      <c r="D39">
        <v>1</v>
      </c>
      <c r="E39">
        <f t="shared" si="0"/>
        <v>1</v>
      </c>
      <c r="F39">
        <v>33.08</v>
      </c>
      <c r="G39">
        <v>44.2</v>
      </c>
      <c r="H39">
        <v>33.79</v>
      </c>
      <c r="I39">
        <v>44.8</v>
      </c>
      <c r="J39" s="9">
        <f t="shared" si="6"/>
        <v>0.71000000000000085</v>
      </c>
      <c r="K39" s="9">
        <f t="shared" si="7"/>
        <v>0.59999999999999432</v>
      </c>
      <c r="L39" s="1">
        <f t="shared" si="4"/>
        <v>2.1463119709794466E-2</v>
      </c>
      <c r="M39" s="1">
        <f t="shared" si="5"/>
        <v>1.3574660633484033E-2</v>
      </c>
      <c r="N39">
        <v>0.61</v>
      </c>
      <c r="O39">
        <v>0.41</v>
      </c>
      <c r="P39">
        <v>267.31</v>
      </c>
      <c r="Q39">
        <v>338.59</v>
      </c>
      <c r="R39" s="1">
        <f>Q39/P39-1</f>
        <v>0.26665669073360498</v>
      </c>
      <c r="S39" t="s">
        <v>79</v>
      </c>
    </row>
    <row r="40" spans="1:19" x14ac:dyDescent="0.3">
      <c r="A40" t="s">
        <v>53</v>
      </c>
      <c r="B40" t="s">
        <v>52</v>
      </c>
      <c r="C40">
        <v>0</v>
      </c>
      <c r="D40">
        <v>1</v>
      </c>
      <c r="E40">
        <f t="shared" si="0"/>
        <v>0</v>
      </c>
      <c r="F40">
        <v>24.9</v>
      </c>
      <c r="G40">
        <v>33.06</v>
      </c>
      <c r="H40">
        <v>25.54</v>
      </c>
      <c r="I40">
        <v>33.82</v>
      </c>
      <c r="J40" s="9">
        <f t="shared" si="6"/>
        <v>0.64000000000000057</v>
      </c>
      <c r="K40" s="9">
        <f t="shared" si="7"/>
        <v>0.75999999999999801</v>
      </c>
      <c r="L40" s="1">
        <f t="shared" si="4"/>
        <v>2.5702811244979945E-2</v>
      </c>
      <c r="M40" s="1">
        <f t="shared" si="5"/>
        <v>2.2988505747126374E-2</v>
      </c>
      <c r="N40">
        <v>1.02</v>
      </c>
      <c r="O40">
        <v>0.62</v>
      </c>
      <c r="R40" s="1"/>
      <c r="S40" t="s">
        <v>79</v>
      </c>
    </row>
    <row r="41" spans="1:19" x14ac:dyDescent="0.3">
      <c r="A41" t="s">
        <v>66</v>
      </c>
      <c r="B41" t="s">
        <v>49</v>
      </c>
      <c r="C41">
        <v>1</v>
      </c>
      <c r="D41">
        <v>1</v>
      </c>
      <c r="E41">
        <f t="shared" si="0"/>
        <v>1</v>
      </c>
      <c r="F41">
        <v>29.22</v>
      </c>
      <c r="G41">
        <v>32.47</v>
      </c>
      <c r="H41">
        <v>29.66</v>
      </c>
      <c r="I41">
        <v>32.96</v>
      </c>
      <c r="J41" s="9">
        <f t="shared" si="6"/>
        <v>0.44000000000000128</v>
      </c>
      <c r="K41" s="9">
        <f t="shared" si="7"/>
        <v>0.49000000000000199</v>
      </c>
      <c r="L41" s="1">
        <f t="shared" si="4"/>
        <v>1.5058179329226602E-2</v>
      </c>
      <c r="M41" s="1">
        <f t="shared" si="5"/>
        <v>1.5090853095164829E-2</v>
      </c>
      <c r="N41">
        <v>1.1000000000000001</v>
      </c>
      <c r="O41">
        <v>0.67</v>
      </c>
      <c r="P41">
        <v>151.76</v>
      </c>
      <c r="Q41">
        <v>210.31</v>
      </c>
      <c r="R41" s="1">
        <f>Q41/P41-1</f>
        <v>0.38580653663679509</v>
      </c>
      <c r="S41" t="s">
        <v>79</v>
      </c>
    </row>
    <row r="42" spans="1:19" x14ac:dyDescent="0.3">
      <c r="A42" t="s">
        <v>39</v>
      </c>
      <c r="B42" t="s">
        <v>52</v>
      </c>
      <c r="C42">
        <v>0</v>
      </c>
      <c r="D42">
        <v>1</v>
      </c>
      <c r="E42">
        <f t="shared" si="0"/>
        <v>0</v>
      </c>
      <c r="F42">
        <v>24.45</v>
      </c>
      <c r="G42">
        <v>32.4</v>
      </c>
      <c r="H42">
        <v>25.04</v>
      </c>
      <c r="I42">
        <v>33.17</v>
      </c>
      <c r="J42" s="9">
        <f t="shared" si="6"/>
        <v>0.58999999999999986</v>
      </c>
      <c r="K42" s="9">
        <f t="shared" si="7"/>
        <v>0.77000000000000313</v>
      </c>
      <c r="L42" s="1">
        <f t="shared" si="4"/>
        <v>2.4130879345603266E-2</v>
      </c>
      <c r="M42" s="1">
        <f t="shared" si="5"/>
        <v>2.376543209876553E-2</v>
      </c>
      <c r="N42">
        <v>1.07</v>
      </c>
      <c r="O42">
        <v>0.64</v>
      </c>
      <c r="R42" s="1"/>
      <c r="S42" t="s">
        <v>79</v>
      </c>
    </row>
    <row r="43" spans="1:19" x14ac:dyDescent="0.3">
      <c r="A43" t="s">
        <v>24</v>
      </c>
      <c r="B43" t="s">
        <v>48</v>
      </c>
      <c r="C43">
        <v>0</v>
      </c>
      <c r="D43">
        <v>1</v>
      </c>
      <c r="E43">
        <f t="shared" si="0"/>
        <v>0</v>
      </c>
      <c r="F43">
        <v>24.1</v>
      </c>
      <c r="G43">
        <v>32.24</v>
      </c>
      <c r="H43">
        <v>24.8</v>
      </c>
      <c r="I43">
        <v>33.06</v>
      </c>
      <c r="J43" s="9">
        <f t="shared" si="6"/>
        <v>0.69999999999999929</v>
      </c>
      <c r="K43" s="9">
        <f t="shared" si="7"/>
        <v>0.82000000000000028</v>
      </c>
      <c r="L43" s="1">
        <f t="shared" si="4"/>
        <v>2.9045643153526941E-2</v>
      </c>
      <c r="M43" s="1">
        <f t="shared" si="5"/>
        <v>2.5434243176178668E-2</v>
      </c>
      <c r="N43">
        <v>1.0900000000000001</v>
      </c>
      <c r="O43">
        <v>0.65</v>
      </c>
      <c r="R43" s="1"/>
      <c r="S43" t="s">
        <v>79</v>
      </c>
    </row>
    <row r="44" spans="1:19" x14ac:dyDescent="0.3">
      <c r="A44" t="s">
        <v>43</v>
      </c>
      <c r="B44" t="s">
        <v>52</v>
      </c>
      <c r="C44">
        <v>0</v>
      </c>
      <c r="D44">
        <v>1</v>
      </c>
      <c r="E44">
        <f t="shared" si="0"/>
        <v>0</v>
      </c>
      <c r="F44">
        <v>23.95</v>
      </c>
      <c r="G44">
        <v>31.74</v>
      </c>
      <c r="H44">
        <v>24.54</v>
      </c>
      <c r="I44">
        <v>32.51</v>
      </c>
      <c r="J44" s="9">
        <f t="shared" si="6"/>
        <v>0.58999999999999986</v>
      </c>
      <c r="K44" s="9">
        <f t="shared" si="7"/>
        <v>0.76999999999999957</v>
      </c>
      <c r="L44" s="1">
        <f t="shared" si="4"/>
        <v>2.4634655532359075E-2</v>
      </c>
      <c r="M44" s="1">
        <f t="shared" si="5"/>
        <v>2.4259609325771883E-2</v>
      </c>
      <c r="N44">
        <v>1.1100000000000001</v>
      </c>
      <c r="O44">
        <v>0.66</v>
      </c>
      <c r="R44" s="1"/>
      <c r="S44" t="s">
        <v>79</v>
      </c>
    </row>
    <row r="45" spans="1:19" x14ac:dyDescent="0.3">
      <c r="A45" t="s">
        <v>18</v>
      </c>
      <c r="B45" t="s">
        <v>49</v>
      </c>
      <c r="C45">
        <v>0</v>
      </c>
      <c r="D45">
        <v>1</v>
      </c>
      <c r="E45">
        <f t="shared" si="0"/>
        <v>1</v>
      </c>
      <c r="F45">
        <v>28.09</v>
      </c>
      <c r="G45">
        <v>31.22</v>
      </c>
      <c r="H45">
        <v>28.54</v>
      </c>
      <c r="I45">
        <v>31.81</v>
      </c>
      <c r="J45" s="9">
        <f t="shared" si="6"/>
        <v>0.44999999999999929</v>
      </c>
      <c r="K45" s="9">
        <f t="shared" si="7"/>
        <v>0.58999999999999986</v>
      </c>
      <c r="L45" s="1">
        <f t="shared" si="4"/>
        <v>1.6019935920256294E-2</v>
      </c>
      <c r="M45" s="1">
        <f t="shared" si="5"/>
        <v>1.8898142216527861E-2</v>
      </c>
      <c r="N45">
        <v>1.17</v>
      </c>
      <c r="O45">
        <v>0.71</v>
      </c>
      <c r="P45">
        <v>138.86000000000001</v>
      </c>
      <c r="Q45">
        <v>197.02</v>
      </c>
      <c r="R45" s="1">
        <f>Q45/P45-1</f>
        <v>0.41883911853665556</v>
      </c>
      <c r="S45" t="s">
        <v>79</v>
      </c>
    </row>
    <row r="46" spans="1:19" x14ac:dyDescent="0.3">
      <c r="A46" t="s">
        <v>55</v>
      </c>
      <c r="B46" t="s">
        <v>52</v>
      </c>
      <c r="C46">
        <v>0</v>
      </c>
      <c r="D46">
        <v>1</v>
      </c>
      <c r="E46">
        <f t="shared" si="0"/>
        <v>0</v>
      </c>
      <c r="F46">
        <v>24.45</v>
      </c>
      <c r="G46">
        <v>31.1</v>
      </c>
      <c r="H46">
        <v>24.09</v>
      </c>
      <c r="I46">
        <v>31.87</v>
      </c>
      <c r="J46" s="9">
        <f t="shared" si="6"/>
        <v>-0.35999999999999943</v>
      </c>
      <c r="K46" s="9">
        <f t="shared" si="7"/>
        <v>0.76999999999999957</v>
      </c>
      <c r="L46" s="1">
        <f t="shared" si="4"/>
        <v>-1.4723926380368076E-2</v>
      </c>
      <c r="M46" s="1">
        <f t="shared" si="5"/>
        <v>2.4758842443729889E-2</v>
      </c>
      <c r="N46">
        <v>1.1599999999999999</v>
      </c>
      <c r="O46">
        <v>0.69</v>
      </c>
      <c r="R46" s="1"/>
      <c r="S46" t="s">
        <v>79</v>
      </c>
    </row>
    <row r="47" spans="1:19" x14ac:dyDescent="0.3">
      <c r="A47" t="s">
        <v>23</v>
      </c>
      <c r="B47" t="s">
        <v>48</v>
      </c>
      <c r="C47">
        <v>0</v>
      </c>
      <c r="D47">
        <v>1</v>
      </c>
      <c r="E47">
        <f t="shared" si="0"/>
        <v>0</v>
      </c>
      <c r="F47">
        <v>23.1</v>
      </c>
      <c r="G47">
        <v>30.91</v>
      </c>
      <c r="H47">
        <v>23.8</v>
      </c>
      <c r="I47">
        <v>31.74</v>
      </c>
      <c r="J47" s="9">
        <f t="shared" si="6"/>
        <v>0.69999999999999929</v>
      </c>
      <c r="K47" s="9">
        <f t="shared" si="7"/>
        <v>0.82999999999999829</v>
      </c>
      <c r="L47" s="1">
        <f t="shared" si="4"/>
        <v>3.0303030303030269E-2</v>
      </c>
      <c r="M47" s="1">
        <f t="shared" si="5"/>
        <v>2.6852151407311495E-2</v>
      </c>
      <c r="N47">
        <v>1.19</v>
      </c>
      <c r="O47">
        <v>0.7</v>
      </c>
      <c r="R47" s="1"/>
      <c r="S47" t="s">
        <v>79</v>
      </c>
    </row>
    <row r="48" spans="1:19" x14ac:dyDescent="0.3">
      <c r="A48" t="s">
        <v>61</v>
      </c>
      <c r="B48" t="s">
        <v>52</v>
      </c>
      <c r="C48">
        <v>0</v>
      </c>
      <c r="D48">
        <v>1</v>
      </c>
      <c r="E48">
        <f t="shared" si="0"/>
        <v>0</v>
      </c>
      <c r="F48">
        <v>22.95</v>
      </c>
      <c r="G48">
        <v>30.45</v>
      </c>
      <c r="H48">
        <v>23.59</v>
      </c>
      <c r="I48">
        <v>31.22</v>
      </c>
      <c r="J48" s="9">
        <f t="shared" si="6"/>
        <v>0.64000000000000057</v>
      </c>
      <c r="K48" s="9">
        <f t="shared" si="7"/>
        <v>0.76999999999999957</v>
      </c>
      <c r="L48" s="1">
        <f t="shared" si="4"/>
        <v>2.7886710239651443E-2</v>
      </c>
      <c r="M48" s="1">
        <f t="shared" si="5"/>
        <v>2.5287356321839066E-2</v>
      </c>
      <c r="N48">
        <v>1.22</v>
      </c>
      <c r="O48">
        <v>0.71</v>
      </c>
      <c r="R48" s="1"/>
      <c r="S48" t="s">
        <v>79</v>
      </c>
    </row>
    <row r="49" spans="1:22" x14ac:dyDescent="0.3">
      <c r="A49" s="5" t="s">
        <v>17</v>
      </c>
      <c r="B49" s="5" t="s">
        <v>49</v>
      </c>
      <c r="C49" s="5">
        <v>0</v>
      </c>
      <c r="D49" s="5">
        <v>1</v>
      </c>
      <c r="E49" s="5">
        <f t="shared" si="0"/>
        <v>0</v>
      </c>
      <c r="F49" s="5">
        <v>26.8</v>
      </c>
      <c r="G49" s="5">
        <v>29.79</v>
      </c>
      <c r="H49" s="5">
        <v>27.26</v>
      </c>
      <c r="I49" s="5">
        <v>30.3</v>
      </c>
      <c r="J49" s="10">
        <f t="shared" si="6"/>
        <v>0.46000000000000085</v>
      </c>
      <c r="K49" s="10">
        <f t="shared" si="7"/>
        <v>0.51000000000000156</v>
      </c>
      <c r="L49" s="6">
        <f t="shared" si="4"/>
        <v>1.7164179104477643E-2</v>
      </c>
      <c r="M49" s="6">
        <f t="shared" si="5"/>
        <v>1.7119838872104786E-2</v>
      </c>
      <c r="N49" s="5">
        <v>1.31</v>
      </c>
      <c r="O49" s="5" t="s">
        <v>89</v>
      </c>
      <c r="P49" s="5"/>
      <c r="Q49" s="5"/>
      <c r="R49" s="6"/>
      <c r="S49" s="5" t="s">
        <v>79</v>
      </c>
    </row>
    <row r="50" spans="1:22" x14ac:dyDescent="0.3">
      <c r="A50" t="s">
        <v>62</v>
      </c>
      <c r="B50" t="s">
        <v>52</v>
      </c>
      <c r="C50">
        <v>0</v>
      </c>
      <c r="D50">
        <v>1</v>
      </c>
      <c r="E50">
        <f t="shared" si="0"/>
        <v>0</v>
      </c>
      <c r="F50">
        <v>22.5</v>
      </c>
      <c r="G50">
        <v>29.79</v>
      </c>
      <c r="H50">
        <v>23.09</v>
      </c>
      <c r="I50">
        <v>30.57</v>
      </c>
      <c r="J50" s="9">
        <f t="shared" si="6"/>
        <v>0.58999999999999986</v>
      </c>
      <c r="K50" s="9">
        <f t="shared" si="7"/>
        <v>0.78000000000000114</v>
      </c>
      <c r="L50" s="1">
        <f t="shared" si="4"/>
        <v>2.6222222222222216E-2</v>
      </c>
      <c r="M50" s="1">
        <f t="shared" si="5"/>
        <v>2.6183282980866102E-2</v>
      </c>
      <c r="N50">
        <v>1.28</v>
      </c>
      <c r="O50">
        <v>0.74</v>
      </c>
      <c r="R50" s="1"/>
      <c r="S50" t="s">
        <v>79</v>
      </c>
    </row>
    <row r="51" spans="1:22" x14ac:dyDescent="0.3">
      <c r="A51" t="s">
        <v>25</v>
      </c>
      <c r="B51" t="s">
        <v>48</v>
      </c>
      <c r="C51">
        <v>0</v>
      </c>
      <c r="D51">
        <v>1</v>
      </c>
      <c r="E51">
        <f t="shared" si="0"/>
        <v>1</v>
      </c>
      <c r="F51">
        <v>22.2</v>
      </c>
      <c r="G51">
        <v>29.64</v>
      </c>
      <c r="H51">
        <v>22.8</v>
      </c>
      <c r="I51">
        <v>30.47</v>
      </c>
      <c r="J51" s="9">
        <f t="shared" si="6"/>
        <v>0.60000000000000142</v>
      </c>
      <c r="K51" s="9">
        <f t="shared" si="7"/>
        <v>0.82999999999999829</v>
      </c>
      <c r="L51" s="1">
        <f t="shared" si="4"/>
        <v>2.7027027027027091E-2</v>
      </c>
      <c r="M51" s="1">
        <f t="shared" si="5"/>
        <v>2.8002699055330576E-2</v>
      </c>
      <c r="N51">
        <v>1.31</v>
      </c>
      <c r="O51">
        <v>0.75</v>
      </c>
      <c r="P51">
        <v>12.43</v>
      </c>
      <c r="Q51">
        <v>18.559999999999999</v>
      </c>
      <c r="R51" s="1">
        <f>Q51/P51-1</f>
        <v>0.49316170555108596</v>
      </c>
      <c r="S51" t="s">
        <v>79</v>
      </c>
    </row>
    <row r="52" spans="1:22" x14ac:dyDescent="0.3">
      <c r="A52" t="s">
        <v>42</v>
      </c>
      <c r="B52" t="s">
        <v>52</v>
      </c>
      <c r="C52">
        <v>0</v>
      </c>
      <c r="D52">
        <v>1</v>
      </c>
      <c r="E52">
        <f t="shared" si="0"/>
        <v>0</v>
      </c>
      <c r="F52">
        <v>21.85</v>
      </c>
      <c r="G52">
        <v>28.95</v>
      </c>
      <c r="H52">
        <v>22.49</v>
      </c>
      <c r="I52">
        <v>29.73</v>
      </c>
      <c r="J52" s="9">
        <f t="shared" si="6"/>
        <v>0.63999999999999702</v>
      </c>
      <c r="K52" s="9">
        <f t="shared" si="7"/>
        <v>0.78000000000000114</v>
      </c>
      <c r="L52" s="1">
        <f t="shared" si="4"/>
        <v>2.9290617848970114E-2</v>
      </c>
      <c r="M52" s="1">
        <f t="shared" si="5"/>
        <v>2.694300518134719E-2</v>
      </c>
      <c r="N52">
        <v>1.37</v>
      </c>
      <c r="O52">
        <v>0.77</v>
      </c>
      <c r="R52" s="1"/>
      <c r="S52" t="s">
        <v>79</v>
      </c>
    </row>
    <row r="53" spans="1:22" x14ac:dyDescent="0.3">
      <c r="A53" t="s">
        <v>19</v>
      </c>
      <c r="B53" t="s">
        <v>48</v>
      </c>
      <c r="C53">
        <v>0</v>
      </c>
      <c r="D53">
        <v>1</v>
      </c>
      <c r="E53">
        <f t="shared" si="0"/>
        <v>1</v>
      </c>
      <c r="F53">
        <v>21.2</v>
      </c>
      <c r="G53">
        <v>28.3</v>
      </c>
      <c r="H53">
        <v>21.8</v>
      </c>
      <c r="I53">
        <v>29.15</v>
      </c>
      <c r="J53" s="9">
        <f t="shared" si="6"/>
        <v>0.60000000000000142</v>
      </c>
      <c r="K53" s="9">
        <f t="shared" si="7"/>
        <v>0.84999999999999787</v>
      </c>
      <c r="L53" s="1">
        <f t="shared" si="4"/>
        <v>2.8301886792452897E-2</v>
      </c>
      <c r="M53" s="1">
        <f t="shared" si="5"/>
        <v>3.0035335689045862E-2</v>
      </c>
      <c r="N53">
        <v>1.43</v>
      </c>
      <c r="O53">
        <v>0.81</v>
      </c>
      <c r="P53">
        <v>11.04</v>
      </c>
      <c r="Q53">
        <v>17.14</v>
      </c>
      <c r="R53" s="1">
        <f>Q53/P53-1</f>
        <v>0.55253623188405809</v>
      </c>
      <c r="S53" t="s">
        <v>79</v>
      </c>
    </row>
    <row r="54" spans="1:22" x14ac:dyDescent="0.3">
      <c r="A54" t="s">
        <v>64</v>
      </c>
      <c r="B54" t="s">
        <v>52</v>
      </c>
      <c r="C54">
        <v>0</v>
      </c>
      <c r="D54">
        <v>1</v>
      </c>
      <c r="E54">
        <f t="shared" si="0"/>
        <v>0</v>
      </c>
      <c r="F54">
        <v>21.35</v>
      </c>
      <c r="G54">
        <v>28.3</v>
      </c>
      <c r="H54">
        <v>21.99</v>
      </c>
      <c r="I54">
        <v>29.08</v>
      </c>
      <c r="J54" s="9">
        <f t="shared" si="6"/>
        <v>0.63999999999999702</v>
      </c>
      <c r="K54" s="9">
        <f t="shared" si="7"/>
        <v>0.77999999999999758</v>
      </c>
      <c r="L54" s="1">
        <f t="shared" si="4"/>
        <v>2.9976580796252785E-2</v>
      </c>
      <c r="M54" s="1">
        <f t="shared" si="5"/>
        <v>2.7561837455830303E-2</v>
      </c>
      <c r="N54">
        <v>1.43</v>
      </c>
      <c r="O54">
        <v>0.81</v>
      </c>
      <c r="R54" s="1"/>
      <c r="S54" t="s">
        <v>79</v>
      </c>
    </row>
    <row r="55" spans="1:22" x14ac:dyDescent="0.3">
      <c r="A55" s="5" t="s">
        <v>72</v>
      </c>
      <c r="B55" s="5" t="s">
        <v>49</v>
      </c>
      <c r="C55" s="5">
        <v>0</v>
      </c>
      <c r="D55" s="5">
        <v>1</v>
      </c>
      <c r="E55" s="5">
        <f t="shared" si="0"/>
        <v>1</v>
      </c>
      <c r="F55" s="5">
        <v>25.39</v>
      </c>
      <c r="G55" s="5">
        <v>28.21</v>
      </c>
      <c r="H55" s="5">
        <v>25.85</v>
      </c>
      <c r="I55" s="5">
        <v>28.73</v>
      </c>
      <c r="J55" s="10">
        <f t="shared" si="6"/>
        <v>0.46000000000000085</v>
      </c>
      <c r="K55" s="10">
        <f t="shared" si="7"/>
        <v>0.51999999999999957</v>
      </c>
      <c r="L55" s="6">
        <f t="shared" si="4"/>
        <v>1.811736904293032E-2</v>
      </c>
      <c r="M55" s="6">
        <f t="shared" si="5"/>
        <v>1.8433179723502287E-2</v>
      </c>
      <c r="N55" s="5">
        <v>1.49</v>
      </c>
      <c r="O55" s="5" t="s">
        <v>90</v>
      </c>
      <c r="P55" s="5">
        <v>107.82</v>
      </c>
      <c r="Q55" s="5">
        <v>162.28</v>
      </c>
      <c r="R55" s="6">
        <f>Q55/P55-1</f>
        <v>0.50510109441662032</v>
      </c>
      <c r="S55" s="5" t="s">
        <v>79</v>
      </c>
    </row>
    <row r="56" spans="1:22" x14ac:dyDescent="0.3">
      <c r="A56" t="s">
        <v>41</v>
      </c>
      <c r="B56" t="s">
        <v>52</v>
      </c>
      <c r="C56">
        <v>0</v>
      </c>
      <c r="D56">
        <v>1</v>
      </c>
      <c r="E56">
        <f t="shared" si="0"/>
        <v>0</v>
      </c>
      <c r="F56">
        <v>20.85</v>
      </c>
      <c r="G56">
        <v>27.64</v>
      </c>
      <c r="H56">
        <v>21.49</v>
      </c>
      <c r="I56">
        <v>28.42</v>
      </c>
      <c r="J56" s="9">
        <f t="shared" si="6"/>
        <v>0.63999999999999702</v>
      </c>
      <c r="K56" s="9">
        <f t="shared" si="7"/>
        <v>0.78000000000000114</v>
      </c>
      <c r="L56" s="1">
        <f t="shared" si="4"/>
        <v>3.0695443645083788E-2</v>
      </c>
      <c r="M56" s="1">
        <f t="shared" si="5"/>
        <v>2.8219971056439981E-2</v>
      </c>
      <c r="N56">
        <v>1.54</v>
      </c>
      <c r="O56">
        <v>0.84</v>
      </c>
      <c r="R56" s="1"/>
      <c r="S56" t="s">
        <v>79</v>
      </c>
    </row>
    <row r="57" spans="1:22" x14ac:dyDescent="0.3">
      <c r="A57" t="s">
        <v>54</v>
      </c>
      <c r="B57" t="s">
        <v>52</v>
      </c>
      <c r="C57">
        <v>0</v>
      </c>
      <c r="D57">
        <v>1</v>
      </c>
      <c r="E57">
        <f t="shared" si="0"/>
        <v>0</v>
      </c>
      <c r="F57">
        <v>20.399999999999999</v>
      </c>
      <c r="G57">
        <v>27</v>
      </c>
      <c r="H57">
        <v>21.04</v>
      </c>
      <c r="I57">
        <v>27.79</v>
      </c>
      <c r="J57" s="9">
        <f t="shared" si="6"/>
        <v>0.64000000000000057</v>
      </c>
      <c r="K57" s="9">
        <f t="shared" si="7"/>
        <v>0.78999999999999915</v>
      </c>
      <c r="L57" s="1">
        <f t="shared" si="4"/>
        <v>3.137254901960787E-2</v>
      </c>
      <c r="M57" s="1">
        <f t="shared" si="5"/>
        <v>2.9259259259259228E-2</v>
      </c>
      <c r="N57">
        <v>1.63</v>
      </c>
      <c r="O57">
        <v>0.88</v>
      </c>
      <c r="R57" s="1"/>
      <c r="S57" t="s">
        <v>79</v>
      </c>
    </row>
    <row r="58" spans="1:22" x14ac:dyDescent="0.3">
      <c r="A58" t="s">
        <v>21</v>
      </c>
      <c r="B58" t="s">
        <v>48</v>
      </c>
      <c r="C58">
        <v>1</v>
      </c>
      <c r="D58">
        <v>1</v>
      </c>
      <c r="E58">
        <f t="shared" si="0"/>
        <v>1</v>
      </c>
      <c r="F58">
        <v>20.2</v>
      </c>
      <c r="G58">
        <v>26.99</v>
      </c>
      <c r="H58">
        <v>20.8</v>
      </c>
      <c r="I58">
        <v>27.84</v>
      </c>
      <c r="J58" s="9">
        <f t="shared" si="6"/>
        <v>0.60000000000000142</v>
      </c>
      <c r="K58" s="9">
        <f t="shared" si="7"/>
        <v>0.85000000000000142</v>
      </c>
      <c r="L58" s="1">
        <f t="shared" si="4"/>
        <v>2.9702970297029774E-2</v>
      </c>
      <c r="M58" s="1">
        <f t="shared" si="5"/>
        <v>3.1493145609485046E-2</v>
      </c>
      <c r="N58">
        <v>1.61</v>
      </c>
      <c r="O58">
        <v>0.88</v>
      </c>
      <c r="P58">
        <v>9.68</v>
      </c>
      <c r="Q58">
        <v>15.74</v>
      </c>
      <c r="R58" s="1">
        <f>Q58/P58-1</f>
        <v>0.62603305785123964</v>
      </c>
      <c r="S58" t="s">
        <v>79</v>
      </c>
    </row>
    <row r="59" spans="1:22" x14ac:dyDescent="0.3">
      <c r="A59" t="s">
        <v>75</v>
      </c>
      <c r="B59" t="s">
        <v>49</v>
      </c>
      <c r="C59">
        <v>0</v>
      </c>
      <c r="D59">
        <v>1</v>
      </c>
      <c r="E59">
        <f t="shared" si="0"/>
        <v>1</v>
      </c>
      <c r="F59">
        <v>24.19</v>
      </c>
      <c r="G59">
        <v>26.89</v>
      </c>
      <c r="H59">
        <v>24.64</v>
      </c>
      <c r="I59">
        <v>27.4</v>
      </c>
      <c r="J59" s="9">
        <f t="shared" si="6"/>
        <v>0.44999999999999929</v>
      </c>
      <c r="K59" s="9">
        <f t="shared" si="7"/>
        <v>0.50999999999999801</v>
      </c>
      <c r="L59" s="1">
        <f t="shared" si="4"/>
        <v>1.8602728400165327E-2</v>
      </c>
      <c r="M59" s="1">
        <f t="shared" si="5"/>
        <v>1.8966158423205579E-2</v>
      </c>
      <c r="N59">
        <v>1.68</v>
      </c>
      <c r="O59">
        <v>0.93</v>
      </c>
      <c r="P59">
        <v>94.02</v>
      </c>
      <c r="Q59">
        <v>150.9</v>
      </c>
      <c r="R59" s="1">
        <f>Q59/P59-1</f>
        <v>0.60497766432673905</v>
      </c>
      <c r="S59" t="s">
        <v>79</v>
      </c>
    </row>
    <row r="60" spans="1:22" x14ac:dyDescent="0.3">
      <c r="A60" t="s">
        <v>40</v>
      </c>
      <c r="B60" t="s">
        <v>52</v>
      </c>
      <c r="C60">
        <v>0</v>
      </c>
      <c r="D60">
        <v>1</v>
      </c>
      <c r="E60">
        <f t="shared" si="0"/>
        <v>0</v>
      </c>
      <c r="F60">
        <v>19.899999999999999</v>
      </c>
      <c r="G60">
        <v>26.34</v>
      </c>
      <c r="H60">
        <v>20.54</v>
      </c>
      <c r="I60">
        <v>27.13</v>
      </c>
      <c r="J60" s="9">
        <f t="shared" si="6"/>
        <v>0.64000000000000057</v>
      </c>
      <c r="K60" s="9">
        <f t="shared" si="7"/>
        <v>0.78999999999999915</v>
      </c>
      <c r="L60" s="1">
        <f t="shared" si="4"/>
        <v>3.2160804020100534E-2</v>
      </c>
      <c r="M60" s="1">
        <f t="shared" si="5"/>
        <v>2.999240698557324E-2</v>
      </c>
      <c r="N60">
        <v>1.74</v>
      </c>
      <c r="O60">
        <v>0.92</v>
      </c>
      <c r="R60" s="1"/>
      <c r="S60" t="s">
        <v>79</v>
      </c>
    </row>
    <row r="61" spans="1:22" x14ac:dyDescent="0.3">
      <c r="A61" s="5" t="s">
        <v>20</v>
      </c>
      <c r="B61" s="5" t="s">
        <v>48</v>
      </c>
      <c r="C61" s="5">
        <v>0</v>
      </c>
      <c r="D61" s="5">
        <v>1</v>
      </c>
      <c r="E61" s="5">
        <f t="shared" si="0"/>
        <v>1</v>
      </c>
      <c r="F61">
        <v>19.3</v>
      </c>
      <c r="G61">
        <v>25.74</v>
      </c>
      <c r="J61" s="9"/>
      <c r="K61" s="9"/>
      <c r="L61" s="1"/>
      <c r="M61" s="1"/>
      <c r="P61" s="5">
        <v>8.35</v>
      </c>
      <c r="Q61" s="5">
        <v>9.7799999999999994</v>
      </c>
      <c r="R61" s="6">
        <f>Q61/P61-1</f>
        <v>0.17125748502993998</v>
      </c>
      <c r="S61" s="5" t="s">
        <v>79</v>
      </c>
      <c r="T61" s="5"/>
      <c r="U61" s="5"/>
      <c r="V61" s="5"/>
    </row>
    <row r="62" spans="1:22" x14ac:dyDescent="0.3">
      <c r="A62" t="s">
        <v>70</v>
      </c>
      <c r="B62" t="s">
        <v>49</v>
      </c>
      <c r="C62">
        <v>2</v>
      </c>
      <c r="D62">
        <v>1</v>
      </c>
      <c r="E62">
        <f t="shared" si="0"/>
        <v>1</v>
      </c>
      <c r="F62">
        <v>23.04</v>
      </c>
      <c r="G62">
        <v>25.6</v>
      </c>
      <c r="H62">
        <v>23.5</v>
      </c>
      <c r="I62">
        <v>26.12</v>
      </c>
      <c r="J62" s="9">
        <f t="shared" si="6"/>
        <v>0.46000000000000085</v>
      </c>
      <c r="K62" s="9">
        <f t="shared" si="7"/>
        <v>0.51999999999999957</v>
      </c>
      <c r="L62" s="1">
        <f t="shared" si="4"/>
        <v>1.9965277777777814E-2</v>
      </c>
      <c r="M62" s="1">
        <f t="shared" si="5"/>
        <v>2.0312499999999983E-2</v>
      </c>
      <c r="N62">
        <v>1.94</v>
      </c>
      <c r="O62">
        <v>1.02</v>
      </c>
      <c r="P62">
        <v>80.8</v>
      </c>
      <c r="Q62">
        <v>137.21</v>
      </c>
      <c r="R62" s="1">
        <f>Q62/P62-1</f>
        <v>0.69814356435643576</v>
      </c>
      <c r="S62" t="s">
        <v>79</v>
      </c>
    </row>
    <row r="63" spans="1:22" x14ac:dyDescent="0.3">
      <c r="A63" s="5" t="s">
        <v>33</v>
      </c>
      <c r="B63" s="5" t="s">
        <v>52</v>
      </c>
      <c r="C63" s="5">
        <v>2</v>
      </c>
      <c r="D63" s="5">
        <v>1</v>
      </c>
      <c r="E63" s="5">
        <f t="shared" si="0"/>
        <v>0</v>
      </c>
      <c r="F63" s="5">
        <v>19.350000000000001</v>
      </c>
      <c r="G63" s="5">
        <v>25.59</v>
      </c>
      <c r="H63" s="5"/>
      <c r="I63" s="5"/>
      <c r="J63" s="10">
        <f t="shared" si="6"/>
        <v>-19.350000000000001</v>
      </c>
      <c r="K63" s="10">
        <f t="shared" si="7"/>
        <v>-25.59</v>
      </c>
      <c r="L63" s="1"/>
      <c r="M63" s="1"/>
      <c r="N63" s="5">
        <v>1.88</v>
      </c>
      <c r="O63" s="5"/>
      <c r="P63" s="5"/>
      <c r="Q63" s="5"/>
      <c r="R63" s="6"/>
      <c r="S63" s="5" t="s">
        <v>79</v>
      </c>
    </row>
    <row r="64" spans="1:22" x14ac:dyDescent="0.3">
      <c r="A64" s="5" t="s">
        <v>56</v>
      </c>
      <c r="B64" s="5" t="s">
        <v>52</v>
      </c>
      <c r="C64" s="5">
        <v>0</v>
      </c>
      <c r="D64" s="5">
        <v>1</v>
      </c>
      <c r="E64" s="5">
        <f t="shared" si="0"/>
        <v>0</v>
      </c>
      <c r="F64" s="5">
        <v>18.850000000000001</v>
      </c>
      <c r="G64" s="5">
        <v>24.94</v>
      </c>
      <c r="H64" s="5"/>
      <c r="I64" s="5"/>
      <c r="J64" s="10">
        <f t="shared" si="6"/>
        <v>-18.850000000000001</v>
      </c>
      <c r="K64" s="10">
        <f t="shared" si="7"/>
        <v>-24.94</v>
      </c>
      <c r="L64" s="1"/>
      <c r="M64" s="1"/>
      <c r="N64" s="5">
        <v>2.04</v>
      </c>
      <c r="O64" s="5"/>
      <c r="P64" s="5"/>
      <c r="Q64" s="5"/>
      <c r="R64" s="6"/>
      <c r="S64" s="5" t="s">
        <v>79</v>
      </c>
    </row>
    <row r="65" spans="1:19" x14ac:dyDescent="0.3">
      <c r="A65" s="5" t="s">
        <v>28</v>
      </c>
      <c r="B65" s="5" t="s">
        <v>48</v>
      </c>
      <c r="C65" s="5">
        <v>0</v>
      </c>
      <c r="D65" s="5">
        <v>1</v>
      </c>
      <c r="E65" s="5">
        <f t="shared" si="0"/>
        <v>0</v>
      </c>
      <c r="F65" s="5">
        <v>18.5</v>
      </c>
      <c r="G65" s="5">
        <v>24.64</v>
      </c>
      <c r="H65" s="5"/>
      <c r="I65" s="5"/>
      <c r="J65" s="10">
        <f t="shared" si="6"/>
        <v>-18.5</v>
      </c>
      <c r="K65" s="10">
        <f t="shared" si="7"/>
        <v>-24.64</v>
      </c>
      <c r="L65" s="1"/>
      <c r="M65" s="1"/>
      <c r="N65" s="5">
        <v>2.13</v>
      </c>
      <c r="O65" s="5"/>
      <c r="P65" s="5"/>
      <c r="Q65" s="5"/>
      <c r="R65" s="6"/>
      <c r="S65" s="5" t="s">
        <v>79</v>
      </c>
    </row>
    <row r="66" spans="1:19" x14ac:dyDescent="0.3">
      <c r="A66" t="s">
        <v>78</v>
      </c>
      <c r="B66" t="s">
        <v>49</v>
      </c>
      <c r="C66">
        <v>0</v>
      </c>
      <c r="D66">
        <v>1</v>
      </c>
      <c r="E66">
        <f t="shared" si="0"/>
        <v>1</v>
      </c>
      <c r="F66">
        <v>21.88</v>
      </c>
      <c r="G66">
        <v>24.31</v>
      </c>
      <c r="H66">
        <v>22.35</v>
      </c>
      <c r="I66">
        <v>24.84</v>
      </c>
      <c r="J66" s="9">
        <f t="shared" si="6"/>
        <v>0.47000000000000242</v>
      </c>
      <c r="K66" s="9">
        <f t="shared" si="7"/>
        <v>0.53000000000000114</v>
      </c>
      <c r="L66" s="1">
        <f t="shared" si="4"/>
        <v>2.1480804387568667E-2</v>
      </c>
      <c r="M66" s="1">
        <f t="shared" si="5"/>
        <v>2.1801727684080674E-2</v>
      </c>
      <c r="N66">
        <v>2.21</v>
      </c>
      <c r="O66" s="5" t="s">
        <v>89</v>
      </c>
      <c r="P66">
        <v>62.32</v>
      </c>
      <c r="Q66">
        <v>120.67</v>
      </c>
      <c r="R66" s="1">
        <f>Q66/P66-1</f>
        <v>0.93629653401797186</v>
      </c>
      <c r="S66" t="s">
        <v>79</v>
      </c>
    </row>
    <row r="67" spans="1:19" x14ac:dyDescent="0.3">
      <c r="A67" t="s">
        <v>71</v>
      </c>
      <c r="B67" t="s">
        <v>49</v>
      </c>
      <c r="C67">
        <v>1</v>
      </c>
      <c r="D67">
        <v>1</v>
      </c>
      <c r="E67">
        <f t="shared" si="0"/>
        <v>0</v>
      </c>
      <c r="F67">
        <v>20.74</v>
      </c>
      <c r="G67">
        <v>23.05</v>
      </c>
      <c r="H67">
        <v>21.22</v>
      </c>
      <c r="I67">
        <v>23.58</v>
      </c>
      <c r="J67" s="9">
        <f t="shared" si="6"/>
        <v>0.48000000000000043</v>
      </c>
      <c r="K67" s="9">
        <f t="shared" si="7"/>
        <v>0.52999999999999758</v>
      </c>
      <c r="L67" s="1">
        <f t="shared" si="4"/>
        <v>2.3143683702989415E-2</v>
      </c>
      <c r="M67" s="1">
        <f t="shared" si="5"/>
        <v>2.2993492407809006E-2</v>
      </c>
      <c r="N67">
        <v>2.74</v>
      </c>
      <c r="O67">
        <v>1.27</v>
      </c>
      <c r="R67" s="1"/>
      <c r="S67" t="s">
        <v>79</v>
      </c>
    </row>
    <row r="68" spans="1:19" x14ac:dyDescent="0.3">
      <c r="A68" s="5" t="s">
        <v>69</v>
      </c>
      <c r="B68" s="5" t="s">
        <v>49</v>
      </c>
      <c r="C68" s="5">
        <v>0</v>
      </c>
      <c r="D68" s="5">
        <v>1</v>
      </c>
      <c r="E68" s="5">
        <f t="shared" ref="E68" si="9">IF(R68&gt;0,1,0)</f>
        <v>0</v>
      </c>
      <c r="F68" s="5">
        <v>19.579999999999998</v>
      </c>
      <c r="G68" s="5">
        <v>21.76</v>
      </c>
      <c r="H68" s="5"/>
      <c r="I68" s="5"/>
      <c r="J68" s="10">
        <f t="shared" si="6"/>
        <v>-19.579999999999998</v>
      </c>
      <c r="K68" s="10">
        <f t="shared" si="7"/>
        <v>-21.76</v>
      </c>
      <c r="L68" s="1"/>
      <c r="M68" s="1"/>
      <c r="N68" s="5">
        <v>3.47</v>
      </c>
      <c r="O68" s="5"/>
      <c r="P68" s="5"/>
      <c r="Q68" s="5"/>
      <c r="R68" s="6"/>
      <c r="S68" s="5" t="s">
        <v>79</v>
      </c>
    </row>
    <row r="69" spans="1:19" x14ac:dyDescent="0.3">
      <c r="R69" s="1"/>
    </row>
    <row r="70" spans="1:19" x14ac:dyDescent="0.3">
      <c r="R70" s="1"/>
    </row>
    <row r="71" spans="1:19" x14ac:dyDescent="0.3">
      <c r="R71" s="1"/>
    </row>
  </sheetData>
  <autoFilter ref="A3:R68" xr:uid="{F9A98753-F4DF-4B04-A05C-C1FD267BCB8E}">
    <sortState xmlns:xlrd2="http://schemas.microsoft.com/office/spreadsheetml/2017/richdata2" ref="A4:R68">
      <sortCondition descending="1" ref="G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8BDA-5A90-4DAA-939A-B543793133D8}">
  <dimension ref="A1:Z71"/>
  <sheetViews>
    <sheetView tabSelected="1" topLeftCell="A36" zoomScaleNormal="100" workbookViewId="0">
      <selection activeCell="I59" sqref="I59"/>
    </sheetView>
  </sheetViews>
  <sheetFormatPr defaultRowHeight="14.4" x14ac:dyDescent="0.3"/>
  <cols>
    <col min="1" max="1" width="19.5546875" bestFit="1" customWidth="1"/>
    <col min="2" max="2" width="19.5546875" customWidth="1"/>
    <col min="3" max="15" width="8.88671875" customWidth="1"/>
    <col min="16" max="16" width="8.44140625" customWidth="1"/>
    <col min="17" max="19" width="8.88671875" customWidth="1"/>
  </cols>
  <sheetData>
    <row r="1" spans="1:26" x14ac:dyDescent="0.3">
      <c r="E1" s="7">
        <v>45400</v>
      </c>
      <c r="F1" s="8">
        <v>45468</v>
      </c>
      <c r="H1" t="s">
        <v>86</v>
      </c>
      <c r="J1">
        <f>F1-E1</f>
        <v>68</v>
      </c>
      <c r="V1" t="s">
        <v>8</v>
      </c>
    </row>
    <row r="2" spans="1:26" x14ac:dyDescent="0.3">
      <c r="V2" t="s">
        <v>94</v>
      </c>
      <c r="Z2" t="s">
        <v>95</v>
      </c>
    </row>
    <row r="3" spans="1:26" ht="15" thickBot="1" x14ac:dyDescent="0.35">
      <c r="A3" s="2" t="s">
        <v>0</v>
      </c>
      <c r="B3" s="2" t="s">
        <v>47</v>
      </c>
      <c r="C3" s="2" t="s">
        <v>50</v>
      </c>
      <c r="D3" s="3" t="s">
        <v>51</v>
      </c>
      <c r="E3" s="3" t="s">
        <v>80</v>
      </c>
      <c r="F3" s="4" t="s">
        <v>1</v>
      </c>
      <c r="G3" s="4" t="s">
        <v>2</v>
      </c>
      <c r="H3" s="4" t="s">
        <v>82</v>
      </c>
      <c r="I3" s="4" t="s">
        <v>83</v>
      </c>
      <c r="J3" s="4" t="s">
        <v>84</v>
      </c>
      <c r="K3" s="4" t="s">
        <v>85</v>
      </c>
      <c r="L3" s="4" t="s">
        <v>91</v>
      </c>
      <c r="M3" s="4" t="s">
        <v>92</v>
      </c>
      <c r="N3" s="2" t="s">
        <v>3</v>
      </c>
      <c r="O3" s="2" t="s">
        <v>88</v>
      </c>
      <c r="P3" s="2" t="s">
        <v>4</v>
      </c>
      <c r="Q3" s="2" t="s">
        <v>93</v>
      </c>
      <c r="R3" s="2" t="s">
        <v>5</v>
      </c>
    </row>
    <row r="4" spans="1:26" ht="15" thickTop="1" x14ac:dyDescent="0.3">
      <c r="A4" t="s">
        <v>65</v>
      </c>
      <c r="B4" t="s">
        <v>52</v>
      </c>
      <c r="C4">
        <v>2</v>
      </c>
      <c r="D4">
        <v>1</v>
      </c>
      <c r="E4">
        <f t="shared" ref="E4:E67" si="0">IF(R4&gt;0,1,0)</f>
        <v>1</v>
      </c>
      <c r="F4">
        <v>82.7</v>
      </c>
      <c r="G4">
        <v>110.16</v>
      </c>
      <c r="H4">
        <v>84.16</v>
      </c>
      <c r="I4">
        <v>111.79</v>
      </c>
      <c r="J4" s="9">
        <f>H4-F4</f>
        <v>1.4599999999999937</v>
      </c>
      <c r="K4" s="9">
        <f>I4-G4</f>
        <v>1.6300000000000097</v>
      </c>
      <c r="L4" s="1">
        <f>J4/F4</f>
        <v>1.7654171704957602E-2</v>
      </c>
      <c r="M4" s="1">
        <f>K4/G4</f>
        <v>1.479665940450263E-2</v>
      </c>
      <c r="N4">
        <v>0.14000000000000001</v>
      </c>
      <c r="O4">
        <v>0.14000000000000001</v>
      </c>
      <c r="P4">
        <v>950.59</v>
      </c>
      <c r="Q4">
        <v>1024.95</v>
      </c>
      <c r="R4" s="1">
        <f t="shared" ref="R4:R15" si="1">Q4/P4-1</f>
        <v>7.8225102304884331E-2</v>
      </c>
      <c r="S4" t="s">
        <v>87</v>
      </c>
    </row>
    <row r="5" spans="1:26" x14ac:dyDescent="0.3">
      <c r="A5" s="5" t="s">
        <v>73</v>
      </c>
      <c r="B5" s="5" t="s">
        <v>49</v>
      </c>
      <c r="C5" s="5">
        <v>3</v>
      </c>
      <c r="D5" s="5">
        <v>1</v>
      </c>
      <c r="E5" s="5">
        <f t="shared" si="0"/>
        <v>1</v>
      </c>
      <c r="F5" s="5">
        <v>86.99</v>
      </c>
      <c r="G5" s="5">
        <v>96.66</v>
      </c>
      <c r="H5" s="5"/>
      <c r="I5" s="5"/>
      <c r="J5" s="9"/>
      <c r="K5" s="9"/>
      <c r="L5" s="1"/>
      <c r="M5" s="1"/>
      <c r="N5" s="5">
        <v>0.21</v>
      </c>
      <c r="O5" s="5"/>
      <c r="P5" s="5">
        <v>814.04</v>
      </c>
      <c r="Q5" s="5">
        <v>870.9</v>
      </c>
      <c r="R5" s="6">
        <f t="shared" si="1"/>
        <v>6.9849147462041294E-2</v>
      </c>
      <c r="S5" s="5" t="s">
        <v>79</v>
      </c>
    </row>
    <row r="6" spans="1:26" x14ac:dyDescent="0.3">
      <c r="A6" s="5" t="s">
        <v>74</v>
      </c>
      <c r="B6" s="5" t="s">
        <v>49</v>
      </c>
      <c r="C6" s="5">
        <v>1</v>
      </c>
      <c r="D6" s="5">
        <v>1</v>
      </c>
      <c r="E6" s="5">
        <f t="shared" si="0"/>
        <v>1</v>
      </c>
      <c r="F6" s="5">
        <v>62.16</v>
      </c>
      <c r="G6" s="5">
        <v>69.08</v>
      </c>
      <c r="H6" s="5"/>
      <c r="I6" s="5"/>
      <c r="J6" s="9"/>
      <c r="K6" s="9"/>
      <c r="L6" s="1"/>
      <c r="M6" s="1"/>
      <c r="N6" s="5">
        <v>0.33</v>
      </c>
      <c r="O6" s="5"/>
      <c r="P6" s="5">
        <v>528.73</v>
      </c>
      <c r="Q6" s="5">
        <v>568.07000000000005</v>
      </c>
      <c r="R6" s="6">
        <f t="shared" si="1"/>
        <v>7.4404705615342515E-2</v>
      </c>
      <c r="S6" s="5" t="s">
        <v>79</v>
      </c>
    </row>
    <row r="7" spans="1:26" x14ac:dyDescent="0.3">
      <c r="A7" t="s">
        <v>16</v>
      </c>
      <c r="B7" t="s">
        <v>49</v>
      </c>
      <c r="C7">
        <v>0</v>
      </c>
      <c r="D7">
        <v>1</v>
      </c>
      <c r="E7">
        <f t="shared" si="0"/>
        <v>1</v>
      </c>
      <c r="F7">
        <v>59.23</v>
      </c>
      <c r="G7">
        <v>65.81</v>
      </c>
      <c r="H7">
        <v>60.65</v>
      </c>
      <c r="I7">
        <v>67.39</v>
      </c>
      <c r="J7" s="9">
        <f t="shared" ref="J7:K22" si="2">H7-F7</f>
        <v>1.4200000000000017</v>
      </c>
      <c r="K7" s="9">
        <f t="shared" si="2"/>
        <v>1.5799999999999983</v>
      </c>
      <c r="L7" s="1">
        <f t="shared" ref="L7:M67" si="3">J7/F7</f>
        <v>2.3974337329056253E-2</v>
      </c>
      <c r="M7" s="1">
        <f t="shared" si="3"/>
        <v>2.4008509345084306E-2</v>
      </c>
      <c r="N7">
        <v>0.27</v>
      </c>
      <c r="O7">
        <v>0.25</v>
      </c>
      <c r="P7">
        <v>495.54</v>
      </c>
      <c r="Q7">
        <v>556.52</v>
      </c>
      <c r="R7" s="1">
        <f t="shared" si="1"/>
        <v>0.12305767445614868</v>
      </c>
      <c r="S7" t="s">
        <v>87</v>
      </c>
    </row>
    <row r="8" spans="1:26" x14ac:dyDescent="0.3">
      <c r="A8" t="s">
        <v>6</v>
      </c>
      <c r="B8" t="s">
        <v>48</v>
      </c>
      <c r="C8">
        <v>0</v>
      </c>
      <c r="D8">
        <v>1</v>
      </c>
      <c r="E8">
        <f t="shared" si="0"/>
        <v>1</v>
      </c>
      <c r="F8">
        <v>45.5</v>
      </c>
      <c r="G8">
        <v>60.72</v>
      </c>
      <c r="H8">
        <v>46.9</v>
      </c>
      <c r="I8">
        <v>62.52</v>
      </c>
      <c r="J8" s="9">
        <f t="shared" si="2"/>
        <v>1.3999999999999986</v>
      </c>
      <c r="K8" s="9">
        <f t="shared" si="2"/>
        <v>1.8000000000000043</v>
      </c>
      <c r="L8" s="1">
        <f t="shared" si="3"/>
        <v>3.076923076923074E-2</v>
      </c>
      <c r="M8" s="1">
        <f t="shared" si="3"/>
        <v>2.9644268774703629E-2</v>
      </c>
      <c r="N8">
        <v>0.28999999999999998</v>
      </c>
      <c r="O8">
        <v>0.27</v>
      </c>
      <c r="P8">
        <v>44.66</v>
      </c>
      <c r="Q8">
        <v>50.77</v>
      </c>
      <c r="R8" s="1">
        <f t="shared" si="1"/>
        <v>0.13681146439767145</v>
      </c>
      <c r="S8" t="s">
        <v>79</v>
      </c>
    </row>
    <row r="9" spans="1:26" x14ac:dyDescent="0.3">
      <c r="A9" t="s">
        <v>14</v>
      </c>
      <c r="B9" t="s">
        <v>48</v>
      </c>
      <c r="C9">
        <v>0</v>
      </c>
      <c r="D9">
        <v>1</v>
      </c>
      <c r="E9">
        <f t="shared" si="0"/>
        <v>1</v>
      </c>
      <c r="F9">
        <v>43.6</v>
      </c>
      <c r="G9">
        <v>58.19</v>
      </c>
      <c r="H9">
        <v>45</v>
      </c>
      <c r="I9">
        <v>60.01</v>
      </c>
      <c r="J9" s="9">
        <f t="shared" si="2"/>
        <v>1.3999999999999986</v>
      </c>
      <c r="K9" s="9">
        <f t="shared" si="2"/>
        <v>1.8200000000000003</v>
      </c>
      <c r="L9" s="1">
        <f t="shared" si="3"/>
        <v>3.2110091743119233E-2</v>
      </c>
      <c r="M9" s="1">
        <f t="shared" si="3"/>
        <v>3.1276851692730714E-2</v>
      </c>
      <c r="N9">
        <v>0.31</v>
      </c>
      <c r="O9">
        <v>0.28000000000000003</v>
      </c>
      <c r="P9">
        <v>42.04</v>
      </c>
      <c r="Q9">
        <v>48.14</v>
      </c>
      <c r="R9" s="1">
        <f t="shared" si="1"/>
        <v>0.14509990485252144</v>
      </c>
      <c r="S9" t="s">
        <v>79</v>
      </c>
    </row>
    <row r="10" spans="1:26" x14ac:dyDescent="0.3">
      <c r="A10" t="s">
        <v>12</v>
      </c>
      <c r="B10" t="s">
        <v>48</v>
      </c>
      <c r="C10">
        <v>0</v>
      </c>
      <c r="D10">
        <v>1</v>
      </c>
      <c r="E10">
        <f t="shared" si="0"/>
        <v>1</v>
      </c>
      <c r="F10">
        <v>41.7</v>
      </c>
      <c r="G10">
        <v>55.66</v>
      </c>
      <c r="H10">
        <v>43.1</v>
      </c>
      <c r="I10">
        <v>57.51</v>
      </c>
      <c r="J10" s="9">
        <f t="shared" si="2"/>
        <v>1.3999999999999986</v>
      </c>
      <c r="K10" s="9">
        <f t="shared" si="2"/>
        <v>1.8500000000000014</v>
      </c>
      <c r="L10" s="1">
        <f t="shared" si="3"/>
        <v>3.3573141486810516E-2</v>
      </c>
      <c r="M10" s="1">
        <f t="shared" si="3"/>
        <v>3.3237513474667656E-2</v>
      </c>
      <c r="N10">
        <v>0.32</v>
      </c>
      <c r="O10">
        <v>0.3</v>
      </c>
      <c r="P10">
        <v>39.409999999999997</v>
      </c>
      <c r="Q10">
        <v>45.51</v>
      </c>
      <c r="R10" s="1">
        <f t="shared" si="1"/>
        <v>0.15478304998731285</v>
      </c>
      <c r="S10" t="s">
        <v>79</v>
      </c>
    </row>
    <row r="11" spans="1:26" x14ac:dyDescent="0.3">
      <c r="A11" t="s">
        <v>7</v>
      </c>
      <c r="B11" t="s">
        <v>48</v>
      </c>
      <c r="C11">
        <v>0</v>
      </c>
      <c r="D11">
        <v>1</v>
      </c>
      <c r="E11">
        <f t="shared" si="0"/>
        <v>1</v>
      </c>
      <c r="F11">
        <v>39.799999999999997</v>
      </c>
      <c r="G11">
        <v>53.14</v>
      </c>
      <c r="H11">
        <v>41.2</v>
      </c>
      <c r="I11">
        <v>55.01</v>
      </c>
      <c r="J11" s="9">
        <f t="shared" si="2"/>
        <v>1.4000000000000057</v>
      </c>
      <c r="K11" s="9">
        <f t="shared" si="2"/>
        <v>1.8699999999999974</v>
      </c>
      <c r="L11" s="1">
        <f t="shared" si="3"/>
        <v>3.517587939698507E-2</v>
      </c>
      <c r="M11" s="1">
        <f t="shared" si="3"/>
        <v>3.5190063981934465E-2</v>
      </c>
      <c r="N11">
        <v>0.34</v>
      </c>
      <c r="O11">
        <v>0.32</v>
      </c>
      <c r="P11">
        <v>36.799999999999997</v>
      </c>
      <c r="Q11">
        <v>42.89</v>
      </c>
      <c r="R11" s="1">
        <f t="shared" si="1"/>
        <v>0.16548913043478275</v>
      </c>
      <c r="S11" t="s">
        <v>79</v>
      </c>
    </row>
    <row r="12" spans="1:26" x14ac:dyDescent="0.3">
      <c r="A12" t="s">
        <v>9</v>
      </c>
      <c r="B12" t="s">
        <v>48</v>
      </c>
      <c r="C12">
        <v>0</v>
      </c>
      <c r="D12">
        <v>1</v>
      </c>
      <c r="E12">
        <f t="shared" si="0"/>
        <v>1</v>
      </c>
      <c r="F12">
        <v>38</v>
      </c>
      <c r="G12">
        <v>50.67</v>
      </c>
      <c r="H12">
        <v>39.4</v>
      </c>
      <c r="I12">
        <v>52.56</v>
      </c>
      <c r="J12" s="9">
        <f t="shared" si="2"/>
        <v>1.3999999999999986</v>
      </c>
      <c r="K12" s="9">
        <f t="shared" si="2"/>
        <v>1.8900000000000006</v>
      </c>
      <c r="L12" s="1">
        <f t="shared" si="3"/>
        <v>3.6842105263157857E-2</v>
      </c>
      <c r="M12" s="1">
        <f t="shared" si="3"/>
        <v>3.7300177619893439E-2</v>
      </c>
      <c r="N12">
        <v>0.37</v>
      </c>
      <c r="O12">
        <v>0.31</v>
      </c>
      <c r="P12">
        <v>34.24</v>
      </c>
      <c r="Q12">
        <v>40.32</v>
      </c>
      <c r="R12" s="1">
        <f t="shared" si="1"/>
        <v>0.17757009345794383</v>
      </c>
      <c r="S12" t="s">
        <v>79</v>
      </c>
    </row>
    <row r="13" spans="1:26" x14ac:dyDescent="0.3">
      <c r="A13" t="s">
        <v>10</v>
      </c>
      <c r="B13" t="s">
        <v>48</v>
      </c>
      <c r="C13">
        <v>0</v>
      </c>
      <c r="D13">
        <v>1</v>
      </c>
      <c r="E13">
        <f t="shared" si="0"/>
        <v>1</v>
      </c>
      <c r="F13">
        <v>36.1</v>
      </c>
      <c r="G13">
        <v>48.13</v>
      </c>
      <c r="H13">
        <v>37.5</v>
      </c>
      <c r="I13">
        <v>50.06</v>
      </c>
      <c r="J13" s="9">
        <f t="shared" si="2"/>
        <v>1.3999999999999986</v>
      </c>
      <c r="K13" s="9">
        <f t="shared" si="2"/>
        <v>1.9299999999999997</v>
      </c>
      <c r="L13" s="1">
        <f t="shared" si="3"/>
        <v>3.8781163434903003E-2</v>
      </c>
      <c r="M13" s="1">
        <f t="shared" si="3"/>
        <v>4.0099729898192389E-2</v>
      </c>
      <c r="N13">
        <v>0.39</v>
      </c>
      <c r="O13">
        <v>0.36</v>
      </c>
      <c r="P13">
        <v>31.61</v>
      </c>
      <c r="Q13">
        <v>37.68</v>
      </c>
      <c r="R13" s="1">
        <f t="shared" si="1"/>
        <v>0.19202783929136347</v>
      </c>
      <c r="S13" t="s">
        <v>79</v>
      </c>
    </row>
    <row r="14" spans="1:26" x14ac:dyDescent="0.3">
      <c r="A14" t="s">
        <v>29</v>
      </c>
      <c r="B14" t="s">
        <v>52</v>
      </c>
      <c r="C14">
        <v>0</v>
      </c>
      <c r="D14">
        <v>1</v>
      </c>
      <c r="E14">
        <f t="shared" si="0"/>
        <v>1</v>
      </c>
      <c r="F14">
        <v>36.15</v>
      </c>
      <c r="G14">
        <v>48.06</v>
      </c>
      <c r="H14">
        <v>37.96</v>
      </c>
      <c r="I14">
        <v>50.16</v>
      </c>
      <c r="J14" s="9">
        <f t="shared" si="2"/>
        <v>1.8100000000000023</v>
      </c>
      <c r="K14" s="9">
        <f t="shared" si="2"/>
        <v>2.0999999999999943</v>
      </c>
      <c r="L14" s="1">
        <f t="shared" si="3"/>
        <v>5.0069156293222748E-2</v>
      </c>
      <c r="M14" s="1">
        <f t="shared" si="3"/>
        <v>4.3695380774032337E-2</v>
      </c>
      <c r="N14">
        <v>0.39</v>
      </c>
      <c r="O14">
        <v>0.36</v>
      </c>
      <c r="P14">
        <v>308.66000000000003</v>
      </c>
      <c r="Q14">
        <v>378</v>
      </c>
      <c r="R14" s="1">
        <f t="shared" si="1"/>
        <v>0.22464848052873698</v>
      </c>
      <c r="S14" t="s">
        <v>79</v>
      </c>
    </row>
    <row r="15" spans="1:26" x14ac:dyDescent="0.3">
      <c r="A15" t="s">
        <v>32</v>
      </c>
      <c r="B15" t="s">
        <v>52</v>
      </c>
      <c r="C15">
        <v>0</v>
      </c>
      <c r="D15">
        <v>1</v>
      </c>
      <c r="E15">
        <f t="shared" si="0"/>
        <v>1</v>
      </c>
      <c r="F15">
        <v>35.700000000000003</v>
      </c>
      <c r="G15">
        <v>47.42</v>
      </c>
      <c r="H15">
        <v>37.51</v>
      </c>
      <c r="I15">
        <v>49.52</v>
      </c>
      <c r="J15" s="9">
        <f t="shared" si="2"/>
        <v>1.8099999999999952</v>
      </c>
      <c r="K15" s="9">
        <f t="shared" si="2"/>
        <v>2.1000000000000014</v>
      </c>
      <c r="L15" s="1">
        <f t="shared" si="3"/>
        <v>5.0700280112044679E-2</v>
      </c>
      <c r="M15" s="1">
        <f t="shared" si="3"/>
        <v>4.4285111767186872E-2</v>
      </c>
      <c r="N15">
        <v>0.39</v>
      </c>
      <c r="O15">
        <v>0.37</v>
      </c>
      <c r="P15">
        <v>302.02</v>
      </c>
      <c r="Q15">
        <v>371.38</v>
      </c>
      <c r="R15" s="1">
        <f t="shared" si="1"/>
        <v>0.2296536653201775</v>
      </c>
      <c r="S15" t="s">
        <v>79</v>
      </c>
    </row>
    <row r="16" spans="1:26" x14ac:dyDescent="0.3">
      <c r="A16" t="s">
        <v>30</v>
      </c>
      <c r="B16" t="s">
        <v>52</v>
      </c>
      <c r="C16">
        <v>0</v>
      </c>
      <c r="D16">
        <v>1</v>
      </c>
      <c r="E16">
        <f t="shared" si="0"/>
        <v>0</v>
      </c>
      <c r="F16">
        <v>33.65</v>
      </c>
      <c r="G16">
        <v>44.72</v>
      </c>
      <c r="H16">
        <v>35.46</v>
      </c>
      <c r="I16">
        <v>46.83</v>
      </c>
      <c r="J16" s="9">
        <f t="shared" si="2"/>
        <v>1.8100000000000023</v>
      </c>
      <c r="K16" s="9">
        <f t="shared" si="2"/>
        <v>2.1099999999999994</v>
      </c>
      <c r="L16" s="1">
        <f t="shared" si="3"/>
        <v>5.3789004457652376E-2</v>
      </c>
      <c r="M16" s="1">
        <f t="shared" si="3"/>
        <v>4.7182468694096591E-2</v>
      </c>
      <c r="N16">
        <v>0.43</v>
      </c>
      <c r="O16">
        <v>0.4</v>
      </c>
      <c r="R16" s="1"/>
      <c r="S16" t="s">
        <v>79</v>
      </c>
    </row>
    <row r="17" spans="1:19" x14ac:dyDescent="0.3">
      <c r="A17" t="s">
        <v>35</v>
      </c>
      <c r="B17" t="s">
        <v>52</v>
      </c>
      <c r="C17">
        <v>0</v>
      </c>
      <c r="D17">
        <v>1</v>
      </c>
      <c r="E17">
        <f t="shared" si="0"/>
        <v>0</v>
      </c>
      <c r="F17">
        <v>33.200000000000003</v>
      </c>
      <c r="G17">
        <v>44.09</v>
      </c>
      <c r="H17">
        <v>35.01</v>
      </c>
      <c r="I17">
        <v>46.21</v>
      </c>
      <c r="J17" s="9">
        <f t="shared" si="2"/>
        <v>1.8099999999999952</v>
      </c>
      <c r="K17" s="9">
        <f t="shared" si="2"/>
        <v>2.1199999999999974</v>
      </c>
      <c r="L17" s="1">
        <f t="shared" si="3"/>
        <v>5.4518072289156477E-2</v>
      </c>
      <c r="M17" s="1">
        <f t="shared" si="3"/>
        <v>4.8083465638466709E-2</v>
      </c>
      <c r="N17">
        <v>0.44</v>
      </c>
      <c r="O17">
        <v>0.41</v>
      </c>
      <c r="R17" s="1"/>
      <c r="S17" t="s">
        <v>79</v>
      </c>
    </row>
    <row r="18" spans="1:19" x14ac:dyDescent="0.3">
      <c r="A18" t="s">
        <v>34</v>
      </c>
      <c r="B18" t="s">
        <v>52</v>
      </c>
      <c r="C18">
        <v>0</v>
      </c>
      <c r="D18">
        <v>1</v>
      </c>
      <c r="E18">
        <f t="shared" si="0"/>
        <v>0</v>
      </c>
      <c r="F18">
        <v>32.700000000000003</v>
      </c>
      <c r="G18">
        <v>43.45</v>
      </c>
      <c r="H18">
        <v>34.56</v>
      </c>
      <c r="I18">
        <v>45.58</v>
      </c>
      <c r="J18" s="9">
        <f t="shared" si="2"/>
        <v>1.8599999999999994</v>
      </c>
      <c r="K18" s="9">
        <f t="shared" si="2"/>
        <v>2.1299999999999955</v>
      </c>
      <c r="L18" s="1">
        <f t="shared" si="3"/>
        <v>5.6880733944954104E-2</v>
      </c>
      <c r="M18" s="1">
        <f t="shared" si="3"/>
        <v>4.9021864211737522E-2</v>
      </c>
      <c r="N18">
        <v>0.44</v>
      </c>
      <c r="O18">
        <v>0.42</v>
      </c>
      <c r="R18" s="1"/>
      <c r="S18" t="s">
        <v>79</v>
      </c>
    </row>
    <row r="19" spans="1:19" x14ac:dyDescent="0.3">
      <c r="A19" t="s">
        <v>26</v>
      </c>
      <c r="B19" t="s">
        <v>48</v>
      </c>
      <c r="C19">
        <v>0</v>
      </c>
      <c r="D19">
        <v>1</v>
      </c>
      <c r="E19">
        <f t="shared" si="0"/>
        <v>0</v>
      </c>
      <c r="F19">
        <v>32.1</v>
      </c>
      <c r="G19">
        <v>42.86</v>
      </c>
      <c r="H19">
        <v>33.6</v>
      </c>
      <c r="I19">
        <v>44.84</v>
      </c>
      <c r="J19" s="9">
        <f t="shared" si="2"/>
        <v>1.5</v>
      </c>
      <c r="K19" s="9">
        <f t="shared" si="2"/>
        <v>1.980000000000004</v>
      </c>
      <c r="L19" s="1">
        <f t="shared" si="3"/>
        <v>4.6728971962616821E-2</v>
      </c>
      <c r="M19" s="1">
        <f t="shared" si="3"/>
        <v>4.6196920205319736E-2</v>
      </c>
      <c r="N19">
        <v>0.46</v>
      </c>
      <c r="O19">
        <v>0.42</v>
      </c>
      <c r="R19" s="1"/>
      <c r="S19" t="s">
        <v>79</v>
      </c>
    </row>
    <row r="20" spans="1:19" x14ac:dyDescent="0.3">
      <c r="A20" t="s">
        <v>68</v>
      </c>
      <c r="B20" t="s">
        <v>49</v>
      </c>
      <c r="C20">
        <v>0</v>
      </c>
      <c r="D20">
        <v>1</v>
      </c>
      <c r="E20">
        <f t="shared" si="0"/>
        <v>1</v>
      </c>
      <c r="F20">
        <v>38.04</v>
      </c>
      <c r="G20">
        <v>42.28</v>
      </c>
      <c r="H20">
        <v>39.61</v>
      </c>
      <c r="I20">
        <v>44.01</v>
      </c>
      <c r="J20" s="9">
        <f t="shared" si="2"/>
        <v>1.5700000000000003</v>
      </c>
      <c r="K20" s="9">
        <f t="shared" si="2"/>
        <v>1.7299999999999969</v>
      </c>
      <c r="L20" s="1">
        <f t="shared" si="3"/>
        <v>4.127234490010516E-2</v>
      </c>
      <c r="M20" s="1">
        <f t="shared" si="3"/>
        <v>4.0917691579943162E-2</v>
      </c>
      <c r="N20">
        <v>0.48</v>
      </c>
      <c r="O20">
        <v>0.45</v>
      </c>
      <c r="P20">
        <v>252.04</v>
      </c>
      <c r="Q20">
        <v>310.61</v>
      </c>
      <c r="R20" s="1">
        <f>Q20/P20-1</f>
        <v>0.2323837486113316</v>
      </c>
      <c r="S20" t="s">
        <v>79</v>
      </c>
    </row>
    <row r="21" spans="1:19" x14ac:dyDescent="0.3">
      <c r="A21" t="s">
        <v>58</v>
      </c>
      <c r="B21" t="s">
        <v>52</v>
      </c>
      <c r="C21">
        <v>0</v>
      </c>
      <c r="D21">
        <v>1</v>
      </c>
      <c r="E21">
        <f t="shared" si="0"/>
        <v>0</v>
      </c>
      <c r="F21">
        <v>31.8</v>
      </c>
      <c r="G21">
        <v>42.2</v>
      </c>
      <c r="H21">
        <v>33.61</v>
      </c>
      <c r="I21">
        <v>44.34</v>
      </c>
      <c r="J21" s="9">
        <f t="shared" si="2"/>
        <v>1.8099999999999987</v>
      </c>
      <c r="K21" s="9">
        <f t="shared" si="2"/>
        <v>2.1400000000000006</v>
      </c>
      <c r="L21" s="1">
        <f t="shared" si="3"/>
        <v>5.6918238993710651E-2</v>
      </c>
      <c r="M21" s="1">
        <f t="shared" si="3"/>
        <v>5.0710900473933659E-2</v>
      </c>
      <c r="N21">
        <v>0.49</v>
      </c>
      <c r="O21">
        <v>0.43</v>
      </c>
      <c r="R21" s="1"/>
      <c r="S21" t="s">
        <v>79</v>
      </c>
    </row>
    <row r="22" spans="1:19" x14ac:dyDescent="0.3">
      <c r="A22" t="s">
        <v>59</v>
      </c>
      <c r="B22" t="s">
        <v>52</v>
      </c>
      <c r="C22">
        <v>0</v>
      </c>
      <c r="D22">
        <v>1</v>
      </c>
      <c r="E22">
        <f t="shared" si="0"/>
        <v>0</v>
      </c>
      <c r="F22">
        <v>31.3</v>
      </c>
      <c r="G22">
        <v>41.57</v>
      </c>
      <c r="H22">
        <v>33.159999999999997</v>
      </c>
      <c r="I22">
        <v>43.71</v>
      </c>
      <c r="J22" s="9">
        <f t="shared" si="2"/>
        <v>1.8599999999999959</v>
      </c>
      <c r="K22" s="9">
        <f t="shared" si="2"/>
        <v>2.1400000000000006</v>
      </c>
      <c r="L22" s="1">
        <f t="shared" si="3"/>
        <v>5.9424920127795391E-2</v>
      </c>
      <c r="M22" s="1">
        <f t="shared" si="3"/>
        <v>5.147943228289633E-2</v>
      </c>
      <c r="N22">
        <v>0.47</v>
      </c>
      <c r="O22">
        <v>0.44</v>
      </c>
      <c r="R22" s="1"/>
      <c r="S22" t="s">
        <v>79</v>
      </c>
    </row>
    <row r="23" spans="1:19" x14ac:dyDescent="0.3">
      <c r="A23" t="s">
        <v>67</v>
      </c>
      <c r="B23" t="s">
        <v>49</v>
      </c>
      <c r="C23">
        <v>2</v>
      </c>
      <c r="D23">
        <v>1</v>
      </c>
      <c r="E23">
        <f t="shared" si="0"/>
        <v>1</v>
      </c>
      <c r="F23">
        <v>36.58</v>
      </c>
      <c r="G23">
        <v>40.65</v>
      </c>
      <c r="H23">
        <v>38.15</v>
      </c>
      <c r="I23">
        <v>42.4</v>
      </c>
      <c r="J23" s="9">
        <f t="shared" ref="J23:K68" si="4">H23-F23</f>
        <v>1.5700000000000003</v>
      </c>
      <c r="K23" s="9">
        <f t="shared" si="4"/>
        <v>1.75</v>
      </c>
      <c r="L23" s="1">
        <f t="shared" si="3"/>
        <v>4.2919628212137788E-2</v>
      </c>
      <c r="M23" s="1">
        <f t="shared" si="3"/>
        <v>4.3050430504305043E-2</v>
      </c>
      <c r="N23">
        <v>0.51</v>
      </c>
      <c r="O23">
        <v>0.47</v>
      </c>
      <c r="P23">
        <v>236.14</v>
      </c>
      <c r="Q23">
        <v>294.63</v>
      </c>
      <c r="R23" s="1">
        <f t="shared" ref="R23:R29" si="5">Q23/P23-1</f>
        <v>0.24769204709070891</v>
      </c>
      <c r="S23" t="s">
        <v>79</v>
      </c>
    </row>
    <row r="24" spans="1:19" x14ac:dyDescent="0.3">
      <c r="A24" t="s">
        <v>15</v>
      </c>
      <c r="B24" t="s">
        <v>48</v>
      </c>
      <c r="C24">
        <v>0</v>
      </c>
      <c r="D24">
        <v>1</v>
      </c>
      <c r="E24">
        <f t="shared" si="0"/>
        <v>1</v>
      </c>
      <c r="F24">
        <v>30</v>
      </c>
      <c r="G24">
        <v>40.1</v>
      </c>
      <c r="H24">
        <v>31.6</v>
      </c>
      <c r="I24">
        <v>42.1</v>
      </c>
      <c r="J24" s="9">
        <f t="shared" si="4"/>
        <v>1.6000000000000014</v>
      </c>
      <c r="K24" s="9">
        <f t="shared" si="4"/>
        <v>2</v>
      </c>
      <c r="L24" s="1">
        <f t="shared" si="3"/>
        <v>5.3333333333333378E-2</v>
      </c>
      <c r="M24" s="1">
        <f t="shared" si="3"/>
        <v>4.987531172069825E-2</v>
      </c>
      <c r="N24">
        <v>0.5</v>
      </c>
      <c r="O24">
        <v>0.47</v>
      </c>
      <c r="P24">
        <v>23.28</v>
      </c>
      <c r="Q24">
        <v>29.34</v>
      </c>
      <c r="R24" s="1">
        <f t="shared" si="5"/>
        <v>0.26030927835051543</v>
      </c>
      <c r="S24" t="s">
        <v>79</v>
      </c>
    </row>
    <row r="25" spans="1:19" x14ac:dyDescent="0.3">
      <c r="A25" t="s">
        <v>45</v>
      </c>
      <c r="B25" t="s">
        <v>52</v>
      </c>
      <c r="C25">
        <v>0</v>
      </c>
      <c r="D25">
        <v>1</v>
      </c>
      <c r="E25">
        <f t="shared" si="0"/>
        <v>1</v>
      </c>
      <c r="F25">
        <v>29.8</v>
      </c>
      <c r="G25">
        <v>39.53</v>
      </c>
      <c r="H25">
        <v>31.61</v>
      </c>
      <c r="I25">
        <v>41.69</v>
      </c>
      <c r="J25" s="9">
        <f t="shared" si="4"/>
        <v>1.8099999999999987</v>
      </c>
      <c r="K25" s="9">
        <f t="shared" si="4"/>
        <v>2.1599999999999966</v>
      </c>
      <c r="L25" s="1">
        <f t="shared" si="3"/>
        <v>6.0738255033557002E-2</v>
      </c>
      <c r="M25" s="1">
        <f t="shared" si="3"/>
        <v>5.4642044017202039E-2</v>
      </c>
      <c r="N25">
        <v>0.51</v>
      </c>
      <c r="O25">
        <v>0.48</v>
      </c>
      <c r="P25">
        <v>220.31</v>
      </c>
      <c r="Q25">
        <v>289.25</v>
      </c>
      <c r="R25" s="1">
        <f t="shared" si="5"/>
        <v>0.3129226998320549</v>
      </c>
      <c r="S25" t="s">
        <v>79</v>
      </c>
    </row>
    <row r="26" spans="1:19" x14ac:dyDescent="0.3">
      <c r="A26" t="s">
        <v>44</v>
      </c>
      <c r="B26" t="s">
        <v>52</v>
      </c>
      <c r="C26">
        <v>0</v>
      </c>
      <c r="D26">
        <v>1</v>
      </c>
      <c r="E26">
        <f t="shared" si="0"/>
        <v>1</v>
      </c>
      <c r="F26">
        <v>28.8</v>
      </c>
      <c r="G26">
        <v>38.25</v>
      </c>
      <c r="H26">
        <v>30.66</v>
      </c>
      <c r="I26">
        <v>40.409999999999997</v>
      </c>
      <c r="J26" s="9">
        <f t="shared" si="4"/>
        <v>1.8599999999999994</v>
      </c>
      <c r="K26" s="9">
        <f t="shared" si="4"/>
        <v>2.1599999999999966</v>
      </c>
      <c r="L26" s="1">
        <f t="shared" si="3"/>
        <v>6.4583333333333312E-2</v>
      </c>
      <c r="M26" s="1">
        <f t="shared" si="3"/>
        <v>5.6470588235294029E-2</v>
      </c>
      <c r="N26">
        <v>0.53</v>
      </c>
      <c r="O26">
        <v>0.5</v>
      </c>
      <c r="P26">
        <v>207.1</v>
      </c>
      <c r="Q26">
        <v>275.83</v>
      </c>
      <c r="R26" s="1">
        <f t="shared" si="5"/>
        <v>0.33186866248189273</v>
      </c>
      <c r="S26" t="s">
        <v>79</v>
      </c>
    </row>
    <row r="27" spans="1:19" x14ac:dyDescent="0.3">
      <c r="A27" t="s">
        <v>38</v>
      </c>
      <c r="B27" t="s">
        <v>52</v>
      </c>
      <c r="C27">
        <v>0</v>
      </c>
      <c r="D27">
        <v>1</v>
      </c>
      <c r="E27">
        <f t="shared" si="0"/>
        <v>1</v>
      </c>
      <c r="F27">
        <v>28.35</v>
      </c>
      <c r="G27">
        <v>37.61</v>
      </c>
      <c r="H27">
        <v>30.21</v>
      </c>
      <c r="I27">
        <v>39.78</v>
      </c>
      <c r="J27" s="9">
        <f t="shared" si="4"/>
        <v>1.8599999999999994</v>
      </c>
      <c r="K27" s="9">
        <f t="shared" si="4"/>
        <v>2.1700000000000017</v>
      </c>
      <c r="L27" s="1">
        <f t="shared" si="3"/>
        <v>6.5608465608465588E-2</v>
      </c>
      <c r="M27" s="1">
        <f t="shared" si="3"/>
        <v>5.7697420898697199E-2</v>
      </c>
      <c r="N27">
        <v>0.54</v>
      </c>
      <c r="O27">
        <v>0.51</v>
      </c>
      <c r="P27">
        <v>200.41</v>
      </c>
      <c r="Q27">
        <v>269.18</v>
      </c>
      <c r="R27" s="1">
        <f t="shared" si="5"/>
        <v>0.34314654957337454</v>
      </c>
      <c r="S27" t="s">
        <v>79</v>
      </c>
    </row>
    <row r="28" spans="1:19" x14ac:dyDescent="0.3">
      <c r="A28" t="s">
        <v>13</v>
      </c>
      <c r="B28" t="s">
        <v>48</v>
      </c>
      <c r="C28">
        <v>0</v>
      </c>
      <c r="D28">
        <v>1</v>
      </c>
      <c r="E28">
        <f t="shared" si="0"/>
        <v>1</v>
      </c>
      <c r="F28">
        <v>28.1</v>
      </c>
      <c r="G28">
        <v>37.53</v>
      </c>
      <c r="H28">
        <v>29.6</v>
      </c>
      <c r="I28">
        <v>39.56</v>
      </c>
      <c r="J28" s="9">
        <f t="shared" si="4"/>
        <v>1.5</v>
      </c>
      <c r="K28" s="9">
        <f t="shared" si="4"/>
        <v>2.0300000000000011</v>
      </c>
      <c r="L28" s="1">
        <f t="shared" si="3"/>
        <v>5.3380782918149461E-2</v>
      </c>
      <c r="M28" s="1">
        <f t="shared" si="3"/>
        <v>5.4090061284305914E-2</v>
      </c>
      <c r="N28">
        <v>0.55000000000000004</v>
      </c>
      <c r="O28">
        <v>0.51</v>
      </c>
      <c r="P28">
        <v>20.62</v>
      </c>
      <c r="Q28">
        <v>26.68</v>
      </c>
      <c r="R28" s="1">
        <f t="shared" si="5"/>
        <v>0.29388942774005811</v>
      </c>
      <c r="S28" t="s">
        <v>79</v>
      </c>
    </row>
    <row r="29" spans="1:19" x14ac:dyDescent="0.3">
      <c r="A29" t="s">
        <v>46</v>
      </c>
      <c r="B29" t="s">
        <v>52</v>
      </c>
      <c r="C29">
        <v>0</v>
      </c>
      <c r="D29">
        <v>1</v>
      </c>
      <c r="E29">
        <f t="shared" si="0"/>
        <v>1</v>
      </c>
      <c r="F29">
        <v>27.7</v>
      </c>
      <c r="G29">
        <v>36.76</v>
      </c>
      <c r="H29">
        <v>29.56</v>
      </c>
      <c r="I29">
        <v>38.93</v>
      </c>
      <c r="J29" s="9">
        <f t="shared" si="4"/>
        <v>1.8599999999999994</v>
      </c>
      <c r="K29" s="9">
        <f t="shared" si="4"/>
        <v>2.1700000000000017</v>
      </c>
      <c r="L29" s="1">
        <f t="shared" si="3"/>
        <v>6.7148014440433196E-2</v>
      </c>
      <c r="M29" s="1">
        <f t="shared" si="3"/>
        <v>5.9031556039173066E-2</v>
      </c>
      <c r="N29">
        <v>0.56000000000000005</v>
      </c>
      <c r="O29">
        <v>0.53</v>
      </c>
      <c r="P29">
        <v>191.6</v>
      </c>
      <c r="Q29">
        <v>260.43</v>
      </c>
      <c r="R29" s="1">
        <f t="shared" si="5"/>
        <v>0.35923799582463478</v>
      </c>
      <c r="S29" t="s">
        <v>79</v>
      </c>
    </row>
    <row r="30" spans="1:19" x14ac:dyDescent="0.3">
      <c r="A30" t="s">
        <v>60</v>
      </c>
      <c r="B30" t="s">
        <v>52</v>
      </c>
      <c r="C30">
        <v>0</v>
      </c>
      <c r="D30">
        <v>1</v>
      </c>
      <c r="E30">
        <f t="shared" si="0"/>
        <v>0</v>
      </c>
      <c r="F30">
        <v>27.35</v>
      </c>
      <c r="G30">
        <v>36.31</v>
      </c>
      <c r="H30">
        <v>29.21</v>
      </c>
      <c r="I30">
        <v>38.49</v>
      </c>
      <c r="J30" s="9">
        <f t="shared" si="4"/>
        <v>1.8599999999999994</v>
      </c>
      <c r="K30" s="9">
        <f t="shared" si="4"/>
        <v>2.1799999999999997</v>
      </c>
      <c r="L30" s="1">
        <f t="shared" si="3"/>
        <v>6.8007312614259574E-2</v>
      </c>
      <c r="M30" s="1">
        <f t="shared" si="3"/>
        <v>6.0038556871385283E-2</v>
      </c>
      <c r="N30">
        <v>0.56999999999999995</v>
      </c>
      <c r="O30">
        <v>0.54</v>
      </c>
      <c r="R30" s="1"/>
      <c r="S30" t="s">
        <v>79</v>
      </c>
    </row>
    <row r="31" spans="1:19" x14ac:dyDescent="0.3">
      <c r="A31" t="s">
        <v>37</v>
      </c>
      <c r="B31" t="s">
        <v>52</v>
      </c>
      <c r="C31">
        <v>0</v>
      </c>
      <c r="D31">
        <v>1</v>
      </c>
      <c r="E31">
        <f t="shared" si="0"/>
        <v>0</v>
      </c>
      <c r="F31">
        <v>26.85</v>
      </c>
      <c r="G31">
        <v>35.659999999999997</v>
      </c>
      <c r="H31">
        <v>28.76</v>
      </c>
      <c r="I31">
        <v>37.85</v>
      </c>
      <c r="J31" s="9">
        <f t="shared" si="4"/>
        <v>1.9100000000000001</v>
      </c>
      <c r="K31" s="9">
        <f t="shared" si="4"/>
        <v>2.1900000000000048</v>
      </c>
      <c r="L31" s="1">
        <f t="shared" si="3"/>
        <v>7.1135940409683435E-2</v>
      </c>
      <c r="M31" s="1">
        <f t="shared" si="3"/>
        <v>6.1413348289400031E-2</v>
      </c>
      <c r="N31">
        <v>0.59</v>
      </c>
      <c r="O31">
        <v>0.55000000000000004</v>
      </c>
      <c r="R31" s="1"/>
      <c r="S31" t="s">
        <v>79</v>
      </c>
    </row>
    <row r="32" spans="1:19" x14ac:dyDescent="0.3">
      <c r="A32" s="5" t="s">
        <v>77</v>
      </c>
      <c r="B32" s="5" t="s">
        <v>49</v>
      </c>
      <c r="C32" s="5">
        <v>0</v>
      </c>
      <c r="D32" s="5">
        <v>1</v>
      </c>
      <c r="E32" s="5">
        <f t="shared" si="0"/>
        <v>1</v>
      </c>
      <c r="F32" s="5">
        <v>31.84</v>
      </c>
      <c r="G32" s="5">
        <v>35.380000000000003</v>
      </c>
      <c r="H32" s="5">
        <v>32.28</v>
      </c>
      <c r="I32" s="5">
        <v>35.869999999999997</v>
      </c>
      <c r="J32" s="10">
        <f t="shared" si="4"/>
        <v>0.44000000000000128</v>
      </c>
      <c r="K32" s="10">
        <f t="shared" si="4"/>
        <v>0.48999999999999488</v>
      </c>
      <c r="L32" s="6">
        <f t="shared" si="3"/>
        <v>1.3819095477386975E-2</v>
      </c>
      <c r="M32" s="6">
        <f t="shared" si="3"/>
        <v>1.3849632560768651E-2</v>
      </c>
      <c r="N32" s="5">
        <v>0.9</v>
      </c>
      <c r="O32" s="5" t="s">
        <v>89</v>
      </c>
      <c r="P32" s="5">
        <v>181.81</v>
      </c>
      <c r="Q32" s="5">
        <v>238.8</v>
      </c>
      <c r="R32" s="6">
        <f>Q32/P32-1</f>
        <v>0.31345910565975466</v>
      </c>
      <c r="S32" s="5" t="s">
        <v>79</v>
      </c>
    </row>
    <row r="33" spans="1:19" x14ac:dyDescent="0.3">
      <c r="A33" t="s">
        <v>57</v>
      </c>
      <c r="B33" t="s">
        <v>52</v>
      </c>
      <c r="C33">
        <v>0</v>
      </c>
      <c r="D33">
        <v>1</v>
      </c>
      <c r="E33">
        <f t="shared" si="0"/>
        <v>0</v>
      </c>
      <c r="F33">
        <v>26.4</v>
      </c>
      <c r="G33">
        <v>35.020000000000003</v>
      </c>
      <c r="H33">
        <v>28.26</v>
      </c>
      <c r="I33">
        <v>37.21</v>
      </c>
      <c r="J33" s="9">
        <f t="shared" si="4"/>
        <v>1.860000000000003</v>
      </c>
      <c r="K33" s="9">
        <f t="shared" si="4"/>
        <v>2.1899999999999977</v>
      </c>
      <c r="L33" s="1">
        <f t="shared" si="3"/>
        <v>7.0454545454545575E-2</v>
      </c>
      <c r="M33" s="1">
        <f t="shared" si="3"/>
        <v>6.2535693889206101E-2</v>
      </c>
      <c r="N33">
        <v>0.6</v>
      </c>
      <c r="O33">
        <v>0.56999999999999995</v>
      </c>
      <c r="R33" s="1"/>
      <c r="S33" t="s">
        <v>79</v>
      </c>
    </row>
    <row r="34" spans="1:19" x14ac:dyDescent="0.3">
      <c r="A34" t="s">
        <v>22</v>
      </c>
      <c r="B34" t="s">
        <v>48</v>
      </c>
      <c r="C34">
        <v>0</v>
      </c>
      <c r="D34">
        <v>1</v>
      </c>
      <c r="E34">
        <f t="shared" si="0"/>
        <v>0</v>
      </c>
      <c r="F34">
        <v>26.1</v>
      </c>
      <c r="G34">
        <v>34.85</v>
      </c>
      <c r="H34">
        <v>27.7</v>
      </c>
      <c r="I34">
        <v>36.89</v>
      </c>
      <c r="J34" s="9">
        <f t="shared" si="4"/>
        <v>1.5999999999999979</v>
      </c>
      <c r="K34" s="9">
        <f t="shared" si="4"/>
        <v>2.0399999999999991</v>
      </c>
      <c r="L34" s="1">
        <f t="shared" si="3"/>
        <v>6.1302681992337078E-2</v>
      </c>
      <c r="M34" s="1">
        <f t="shared" si="3"/>
        <v>5.8536585365853634E-2</v>
      </c>
      <c r="N34">
        <v>0.62</v>
      </c>
      <c r="O34">
        <v>0.57999999999999996</v>
      </c>
      <c r="R34" s="1"/>
      <c r="S34" t="s">
        <v>79</v>
      </c>
    </row>
    <row r="35" spans="1:19" x14ac:dyDescent="0.3">
      <c r="A35" t="s">
        <v>36</v>
      </c>
      <c r="B35" t="s">
        <v>52</v>
      </c>
      <c r="C35">
        <v>0</v>
      </c>
      <c r="D35">
        <v>1</v>
      </c>
      <c r="E35">
        <f t="shared" si="0"/>
        <v>0</v>
      </c>
      <c r="F35">
        <v>25.9</v>
      </c>
      <c r="G35">
        <v>34.36</v>
      </c>
      <c r="H35">
        <v>27.76</v>
      </c>
      <c r="I35">
        <v>36.549999999999997</v>
      </c>
      <c r="J35" s="9">
        <f t="shared" si="4"/>
        <v>1.860000000000003</v>
      </c>
      <c r="K35" s="9">
        <f t="shared" si="4"/>
        <v>2.1899999999999977</v>
      </c>
      <c r="L35" s="1">
        <f t="shared" si="3"/>
        <v>7.1814671814671938E-2</v>
      </c>
      <c r="M35" s="1">
        <f t="shared" si="3"/>
        <v>6.3736903376018561E-2</v>
      </c>
      <c r="N35">
        <v>0.62</v>
      </c>
      <c r="O35">
        <v>0.59</v>
      </c>
      <c r="R35" s="1"/>
      <c r="S35" t="s">
        <v>79</v>
      </c>
    </row>
    <row r="36" spans="1:19" x14ac:dyDescent="0.3">
      <c r="A36" s="5" t="s">
        <v>76</v>
      </c>
      <c r="B36" s="5" t="s">
        <v>49</v>
      </c>
      <c r="C36" s="5">
        <v>0</v>
      </c>
      <c r="D36" s="5">
        <v>1</v>
      </c>
      <c r="E36" s="5">
        <f t="shared" si="0"/>
        <v>1</v>
      </c>
      <c r="F36" s="5">
        <v>30.53</v>
      </c>
      <c r="G36" s="5">
        <v>33.92</v>
      </c>
      <c r="H36" s="5">
        <v>30.97</v>
      </c>
      <c r="I36" s="5">
        <v>34.42</v>
      </c>
      <c r="J36" s="10">
        <f t="shared" si="4"/>
        <v>0.43999999999999773</v>
      </c>
      <c r="K36" s="10">
        <f t="shared" si="4"/>
        <v>0.5</v>
      </c>
      <c r="L36" s="6">
        <f t="shared" si="3"/>
        <v>1.441205371765469E-2</v>
      </c>
      <c r="M36" s="6">
        <f t="shared" si="3"/>
        <v>1.4740566037735848E-2</v>
      </c>
      <c r="N36" s="5">
        <v>0.98</v>
      </c>
      <c r="O36" s="5" t="s">
        <v>89</v>
      </c>
      <c r="P36" s="5">
        <v>166.78</v>
      </c>
      <c r="Q36" s="5">
        <v>223.26</v>
      </c>
      <c r="R36" s="6">
        <f>Q36/P36-1</f>
        <v>0.3386497181916297</v>
      </c>
      <c r="S36" s="5" t="s">
        <v>79</v>
      </c>
    </row>
    <row r="37" spans="1:19" x14ac:dyDescent="0.3">
      <c r="A37" t="s">
        <v>63</v>
      </c>
      <c r="B37" t="s">
        <v>52</v>
      </c>
      <c r="C37">
        <v>0</v>
      </c>
      <c r="D37">
        <v>1</v>
      </c>
      <c r="E37">
        <f t="shared" si="0"/>
        <v>0</v>
      </c>
      <c r="F37">
        <v>25.4</v>
      </c>
      <c r="G37">
        <v>33.71</v>
      </c>
      <c r="H37">
        <v>27.26</v>
      </c>
      <c r="I37">
        <v>35.9</v>
      </c>
      <c r="J37" s="9">
        <f t="shared" si="4"/>
        <v>1.860000000000003</v>
      </c>
      <c r="K37" s="9">
        <f t="shared" si="4"/>
        <v>2.1899999999999977</v>
      </c>
      <c r="L37" s="1">
        <f t="shared" si="3"/>
        <v>7.322834645669303E-2</v>
      </c>
      <c r="M37" s="1">
        <f t="shared" si="3"/>
        <v>6.4965885493918643E-2</v>
      </c>
      <c r="N37">
        <v>0.64</v>
      </c>
      <c r="O37">
        <v>0.6</v>
      </c>
      <c r="R37" s="1"/>
      <c r="S37" t="s">
        <v>79</v>
      </c>
    </row>
    <row r="38" spans="1:19" x14ac:dyDescent="0.3">
      <c r="A38" t="s">
        <v>27</v>
      </c>
      <c r="B38" t="s">
        <v>48</v>
      </c>
      <c r="C38">
        <v>0</v>
      </c>
      <c r="D38">
        <v>1</v>
      </c>
      <c r="E38">
        <f t="shared" si="0"/>
        <v>0</v>
      </c>
      <c r="F38">
        <v>25</v>
      </c>
      <c r="G38">
        <v>33.31</v>
      </c>
      <c r="H38">
        <v>26.5</v>
      </c>
      <c r="I38">
        <v>35.369999999999997</v>
      </c>
      <c r="J38" s="9">
        <f t="shared" si="4"/>
        <v>1.5</v>
      </c>
      <c r="K38" s="9">
        <f t="shared" si="4"/>
        <v>2.0599999999999952</v>
      </c>
      <c r="L38" s="1">
        <f t="shared" si="3"/>
        <v>0.06</v>
      </c>
      <c r="M38" s="1">
        <f t="shared" si="3"/>
        <v>6.1843290303212096E-2</v>
      </c>
      <c r="N38">
        <v>0.66</v>
      </c>
      <c r="O38">
        <v>0.62</v>
      </c>
      <c r="R38" s="1"/>
      <c r="S38" t="s">
        <v>79</v>
      </c>
    </row>
    <row r="39" spans="1:19" x14ac:dyDescent="0.3">
      <c r="A39" t="s">
        <v>31</v>
      </c>
      <c r="B39" t="s">
        <v>52</v>
      </c>
      <c r="C39">
        <v>0</v>
      </c>
      <c r="D39">
        <v>1</v>
      </c>
      <c r="E39">
        <f t="shared" si="0"/>
        <v>1</v>
      </c>
      <c r="F39">
        <v>33.08</v>
      </c>
      <c r="G39">
        <v>44.2</v>
      </c>
      <c r="H39">
        <v>35.01</v>
      </c>
      <c r="I39">
        <v>46.2</v>
      </c>
      <c r="J39" s="9">
        <f t="shared" si="4"/>
        <v>1.9299999999999997</v>
      </c>
      <c r="K39" s="9">
        <f t="shared" si="4"/>
        <v>2</v>
      </c>
      <c r="L39" s="1">
        <f t="shared" si="3"/>
        <v>5.8343409915356706E-2</v>
      </c>
      <c r="M39" s="1">
        <f t="shared" si="3"/>
        <v>4.5248868778280542E-2</v>
      </c>
      <c r="N39">
        <v>0.43</v>
      </c>
      <c r="O39">
        <v>0.41</v>
      </c>
      <c r="P39">
        <v>267.31</v>
      </c>
      <c r="Q39">
        <v>336.82</v>
      </c>
      <c r="R39" s="1">
        <f>Q39/P39-1</f>
        <v>0.26003516516404179</v>
      </c>
      <c r="S39" t="s">
        <v>79</v>
      </c>
    </row>
    <row r="40" spans="1:19" x14ac:dyDescent="0.3">
      <c r="A40" t="s">
        <v>53</v>
      </c>
      <c r="B40" t="s">
        <v>52</v>
      </c>
      <c r="C40">
        <v>0</v>
      </c>
      <c r="D40">
        <v>1</v>
      </c>
      <c r="E40">
        <f t="shared" si="0"/>
        <v>0</v>
      </c>
      <c r="F40">
        <v>24.9</v>
      </c>
      <c r="G40">
        <v>33.06</v>
      </c>
      <c r="H40">
        <v>26.81</v>
      </c>
      <c r="I40">
        <v>35.26</v>
      </c>
      <c r="J40" s="9">
        <f t="shared" si="4"/>
        <v>1.9100000000000001</v>
      </c>
      <c r="K40" s="9">
        <f t="shared" si="4"/>
        <v>2.1999999999999957</v>
      </c>
      <c r="L40" s="1">
        <f t="shared" si="3"/>
        <v>7.6706827309236961E-2</v>
      </c>
      <c r="M40" s="1">
        <f t="shared" si="3"/>
        <v>6.6545674531155341E-2</v>
      </c>
      <c r="N40">
        <v>0.66</v>
      </c>
      <c r="O40">
        <v>0.62</v>
      </c>
      <c r="R40" s="1"/>
      <c r="S40" t="s">
        <v>79</v>
      </c>
    </row>
    <row r="41" spans="1:19" x14ac:dyDescent="0.3">
      <c r="A41" t="s">
        <v>66</v>
      </c>
      <c r="B41" t="s">
        <v>49</v>
      </c>
      <c r="C41">
        <v>1</v>
      </c>
      <c r="D41">
        <v>1</v>
      </c>
      <c r="E41">
        <f t="shared" si="0"/>
        <v>1</v>
      </c>
      <c r="F41">
        <v>29.22</v>
      </c>
      <c r="G41">
        <v>32.47</v>
      </c>
      <c r="H41">
        <v>30.84</v>
      </c>
      <c r="I41">
        <v>34.270000000000003</v>
      </c>
      <c r="J41" s="9">
        <f t="shared" si="4"/>
        <v>1.620000000000001</v>
      </c>
      <c r="K41" s="9">
        <f t="shared" si="4"/>
        <v>1.8000000000000043</v>
      </c>
      <c r="L41" s="1">
        <f t="shared" si="3"/>
        <v>5.5441478439425089E-2</v>
      </c>
      <c r="M41" s="1">
        <f t="shared" si="3"/>
        <v>5.5435786880197235E-2</v>
      </c>
      <c r="N41">
        <v>0.71</v>
      </c>
      <c r="O41">
        <v>0.67</v>
      </c>
      <c r="P41">
        <v>151.76</v>
      </c>
      <c r="Q41">
        <v>209.33</v>
      </c>
      <c r="R41" s="1">
        <f>Q41/P41-1</f>
        <v>0.37934897206114937</v>
      </c>
      <c r="S41" t="s">
        <v>79</v>
      </c>
    </row>
    <row r="42" spans="1:19" x14ac:dyDescent="0.3">
      <c r="A42" t="s">
        <v>39</v>
      </c>
      <c r="B42" t="s">
        <v>52</v>
      </c>
      <c r="C42">
        <v>0</v>
      </c>
      <c r="D42">
        <v>1</v>
      </c>
      <c r="E42">
        <f t="shared" si="0"/>
        <v>0</v>
      </c>
      <c r="F42">
        <v>24.45</v>
      </c>
      <c r="G42">
        <v>32.4</v>
      </c>
      <c r="H42">
        <v>26.31</v>
      </c>
      <c r="I42">
        <v>34.61</v>
      </c>
      <c r="J42" s="9">
        <f t="shared" si="4"/>
        <v>1.8599999999999994</v>
      </c>
      <c r="K42" s="9">
        <f t="shared" si="4"/>
        <v>2.2100000000000009</v>
      </c>
      <c r="L42" s="1">
        <f t="shared" si="3"/>
        <v>7.6073619631901818E-2</v>
      </c>
      <c r="M42" s="1">
        <f t="shared" si="3"/>
        <v>6.820987654320991E-2</v>
      </c>
      <c r="N42">
        <v>0.68</v>
      </c>
      <c r="O42">
        <v>0.64</v>
      </c>
      <c r="R42" s="1"/>
      <c r="S42" t="s">
        <v>79</v>
      </c>
    </row>
    <row r="43" spans="1:19" x14ac:dyDescent="0.3">
      <c r="A43" t="s">
        <v>24</v>
      </c>
      <c r="B43" t="s">
        <v>48</v>
      </c>
      <c r="C43">
        <v>0</v>
      </c>
      <c r="D43">
        <v>1</v>
      </c>
      <c r="E43">
        <f t="shared" si="0"/>
        <v>0</v>
      </c>
      <c r="F43">
        <v>24.1</v>
      </c>
      <c r="G43">
        <v>32.24</v>
      </c>
      <c r="H43">
        <v>25.7</v>
      </c>
      <c r="I43">
        <v>34.31</v>
      </c>
      <c r="J43" s="9">
        <f t="shared" si="4"/>
        <v>1.5999999999999979</v>
      </c>
      <c r="K43" s="9">
        <f t="shared" si="4"/>
        <v>2.0700000000000003</v>
      </c>
      <c r="L43" s="1">
        <f t="shared" si="3"/>
        <v>6.6390041493775837E-2</v>
      </c>
      <c r="M43" s="1">
        <f t="shared" si="3"/>
        <v>6.4205955334987602E-2</v>
      </c>
      <c r="N43">
        <v>0.7</v>
      </c>
      <c r="O43">
        <v>0.65</v>
      </c>
      <c r="R43" s="1"/>
      <c r="S43" t="s">
        <v>79</v>
      </c>
    </row>
    <row r="44" spans="1:19" x14ac:dyDescent="0.3">
      <c r="A44" t="s">
        <v>43</v>
      </c>
      <c r="B44" t="s">
        <v>52</v>
      </c>
      <c r="C44">
        <v>0</v>
      </c>
      <c r="D44">
        <v>1</v>
      </c>
      <c r="E44">
        <f t="shared" si="0"/>
        <v>0</v>
      </c>
      <c r="F44">
        <v>23.95</v>
      </c>
      <c r="G44">
        <v>31.74</v>
      </c>
      <c r="H44">
        <v>25.84</v>
      </c>
      <c r="I44">
        <v>33.96</v>
      </c>
      <c r="J44" s="9">
        <f t="shared" si="4"/>
        <v>1.8900000000000006</v>
      </c>
      <c r="K44" s="9">
        <f t="shared" si="4"/>
        <v>2.2200000000000024</v>
      </c>
      <c r="L44" s="1">
        <f t="shared" si="3"/>
        <v>7.8914405010438435E-2</v>
      </c>
      <c r="M44" s="1">
        <f t="shared" si="3"/>
        <v>6.9943289224952826E-2</v>
      </c>
      <c r="N44">
        <v>0.7</v>
      </c>
      <c r="O44">
        <v>0.66</v>
      </c>
      <c r="R44" s="1"/>
      <c r="S44" t="s">
        <v>79</v>
      </c>
    </row>
    <row r="45" spans="1:19" x14ac:dyDescent="0.3">
      <c r="A45" t="s">
        <v>18</v>
      </c>
      <c r="B45" t="s">
        <v>49</v>
      </c>
      <c r="C45">
        <v>0</v>
      </c>
      <c r="D45">
        <v>1</v>
      </c>
      <c r="E45">
        <f t="shared" si="0"/>
        <v>1</v>
      </c>
      <c r="F45">
        <v>28.09</v>
      </c>
      <c r="G45">
        <v>31.22</v>
      </c>
      <c r="H45">
        <v>29.72</v>
      </c>
      <c r="I45">
        <v>33.03</v>
      </c>
      <c r="J45" s="9">
        <f t="shared" si="4"/>
        <v>1.629999999999999</v>
      </c>
      <c r="K45" s="9">
        <f t="shared" si="4"/>
        <v>1.8100000000000023</v>
      </c>
      <c r="L45" s="1">
        <f t="shared" si="3"/>
        <v>5.8027767888928411E-2</v>
      </c>
      <c r="M45" s="1">
        <f t="shared" si="3"/>
        <v>5.7975656630365226E-2</v>
      </c>
      <c r="N45">
        <v>0.76</v>
      </c>
      <c r="O45">
        <v>0.71</v>
      </c>
      <c r="P45">
        <v>138.86000000000001</v>
      </c>
      <c r="Q45">
        <v>196.31</v>
      </c>
      <c r="R45" s="1">
        <f>Q45/P45-1</f>
        <v>0.41372605501944393</v>
      </c>
      <c r="S45" t="s">
        <v>79</v>
      </c>
    </row>
    <row r="46" spans="1:19" x14ac:dyDescent="0.3">
      <c r="A46" t="s">
        <v>55</v>
      </c>
      <c r="B46" t="s">
        <v>52</v>
      </c>
      <c r="C46">
        <v>0</v>
      </c>
      <c r="D46">
        <v>1</v>
      </c>
      <c r="E46">
        <f t="shared" si="0"/>
        <v>0</v>
      </c>
      <c r="F46">
        <v>24.45</v>
      </c>
      <c r="G46">
        <v>31.1</v>
      </c>
      <c r="H46">
        <v>25.36</v>
      </c>
      <c r="I46">
        <v>33.31</v>
      </c>
      <c r="J46" s="9">
        <f t="shared" si="4"/>
        <v>0.91000000000000014</v>
      </c>
      <c r="K46" s="9">
        <f t="shared" si="4"/>
        <v>2.2100000000000009</v>
      </c>
      <c r="L46" s="1">
        <f t="shared" si="3"/>
        <v>3.721881390593048E-2</v>
      </c>
      <c r="M46" s="1">
        <f t="shared" si="3"/>
        <v>7.1061093247588455E-2</v>
      </c>
      <c r="N46">
        <v>0.72</v>
      </c>
      <c r="O46">
        <v>0.69</v>
      </c>
      <c r="R46" s="1"/>
      <c r="S46" t="s">
        <v>79</v>
      </c>
    </row>
    <row r="47" spans="1:19" x14ac:dyDescent="0.3">
      <c r="A47" t="s">
        <v>23</v>
      </c>
      <c r="B47" t="s">
        <v>48</v>
      </c>
      <c r="C47">
        <v>0</v>
      </c>
      <c r="D47">
        <v>1</v>
      </c>
      <c r="E47">
        <f t="shared" si="0"/>
        <v>0</v>
      </c>
      <c r="F47">
        <v>23.1</v>
      </c>
      <c r="G47">
        <v>30.91</v>
      </c>
      <c r="H47">
        <v>24.7</v>
      </c>
      <c r="I47">
        <v>32.99</v>
      </c>
      <c r="J47" s="9">
        <f t="shared" si="4"/>
        <v>1.5999999999999979</v>
      </c>
      <c r="K47" s="9">
        <f t="shared" si="4"/>
        <v>2.0800000000000018</v>
      </c>
      <c r="L47" s="1">
        <f t="shared" si="3"/>
        <v>6.9264069264069167E-2</v>
      </c>
      <c r="M47" s="1">
        <f t="shared" si="3"/>
        <v>6.7292138466515744E-2</v>
      </c>
      <c r="N47">
        <v>0.74</v>
      </c>
      <c r="O47">
        <v>0.7</v>
      </c>
      <c r="R47" s="1"/>
      <c r="S47" t="s">
        <v>79</v>
      </c>
    </row>
    <row r="48" spans="1:19" x14ac:dyDescent="0.3">
      <c r="A48" t="s">
        <v>61</v>
      </c>
      <c r="B48" t="s">
        <v>52</v>
      </c>
      <c r="C48">
        <v>0</v>
      </c>
      <c r="D48">
        <v>1</v>
      </c>
      <c r="E48">
        <f t="shared" si="0"/>
        <v>0</v>
      </c>
      <c r="F48">
        <v>22.95</v>
      </c>
      <c r="G48">
        <v>30.45</v>
      </c>
      <c r="H48">
        <v>24.86</v>
      </c>
      <c r="I48">
        <v>32.67</v>
      </c>
      <c r="J48" s="9">
        <f t="shared" si="4"/>
        <v>1.9100000000000001</v>
      </c>
      <c r="K48" s="9">
        <f t="shared" si="4"/>
        <v>2.2200000000000024</v>
      </c>
      <c r="L48" s="1">
        <f t="shared" si="3"/>
        <v>8.32244008714597E-2</v>
      </c>
      <c r="M48" s="1">
        <f t="shared" si="3"/>
        <v>7.290640394088678E-2</v>
      </c>
      <c r="N48">
        <v>0.75</v>
      </c>
      <c r="O48">
        <v>0.71</v>
      </c>
      <c r="R48" s="1"/>
      <c r="S48" t="s">
        <v>79</v>
      </c>
    </row>
    <row r="49" spans="1:22" x14ac:dyDescent="0.3">
      <c r="A49" s="5" t="s">
        <v>17</v>
      </c>
      <c r="B49" s="5" t="s">
        <v>49</v>
      </c>
      <c r="C49" s="5">
        <v>0</v>
      </c>
      <c r="D49" s="5">
        <v>1</v>
      </c>
      <c r="E49" s="5">
        <f t="shared" si="0"/>
        <v>0</v>
      </c>
      <c r="F49" s="5">
        <v>26.8</v>
      </c>
      <c r="G49" s="5">
        <v>29.79</v>
      </c>
      <c r="H49" s="5">
        <v>27.26</v>
      </c>
      <c r="I49" s="5">
        <v>30.3</v>
      </c>
      <c r="J49" s="10">
        <f t="shared" si="4"/>
        <v>0.46000000000000085</v>
      </c>
      <c r="K49" s="10">
        <f t="shared" si="4"/>
        <v>0.51000000000000156</v>
      </c>
      <c r="L49" s="6">
        <f t="shared" si="3"/>
        <v>1.7164179104477643E-2</v>
      </c>
      <c r="M49" s="6">
        <f t="shared" si="3"/>
        <v>1.7119838872104786E-2</v>
      </c>
      <c r="N49" s="5">
        <v>1.31</v>
      </c>
      <c r="O49" s="5" t="s">
        <v>89</v>
      </c>
      <c r="P49" s="5"/>
      <c r="Q49" s="5"/>
      <c r="R49" s="6"/>
      <c r="S49" s="5" t="s">
        <v>79</v>
      </c>
    </row>
    <row r="50" spans="1:22" x14ac:dyDescent="0.3">
      <c r="A50" t="s">
        <v>62</v>
      </c>
      <c r="B50" t="s">
        <v>52</v>
      </c>
      <c r="C50">
        <v>0</v>
      </c>
      <c r="D50">
        <v>1</v>
      </c>
      <c r="E50">
        <f t="shared" si="0"/>
        <v>0</v>
      </c>
      <c r="F50">
        <v>22.5</v>
      </c>
      <c r="G50">
        <v>29.79</v>
      </c>
      <c r="H50">
        <v>24.36</v>
      </c>
      <c r="I50">
        <v>32.020000000000003</v>
      </c>
      <c r="J50" s="9">
        <f t="shared" si="4"/>
        <v>1.8599999999999994</v>
      </c>
      <c r="K50" s="9">
        <f t="shared" si="4"/>
        <v>2.230000000000004</v>
      </c>
      <c r="L50" s="1">
        <f t="shared" si="3"/>
        <v>8.2666666666666638E-2</v>
      </c>
      <c r="M50" s="1">
        <f t="shared" si="3"/>
        <v>7.4857334676065923E-2</v>
      </c>
      <c r="N50">
        <v>0.78</v>
      </c>
      <c r="O50">
        <v>0.74</v>
      </c>
      <c r="R50" s="1"/>
      <c r="S50" t="s">
        <v>79</v>
      </c>
    </row>
    <row r="51" spans="1:22" x14ac:dyDescent="0.3">
      <c r="A51" t="s">
        <v>25</v>
      </c>
      <c r="B51" t="s">
        <v>48</v>
      </c>
      <c r="C51">
        <v>0</v>
      </c>
      <c r="D51">
        <v>1</v>
      </c>
      <c r="E51">
        <f t="shared" si="0"/>
        <v>1</v>
      </c>
      <c r="F51">
        <v>22.2</v>
      </c>
      <c r="G51">
        <v>29.64</v>
      </c>
      <c r="H51">
        <v>23.8</v>
      </c>
      <c r="I51">
        <v>31.73</v>
      </c>
      <c r="J51" s="9">
        <f t="shared" si="4"/>
        <v>1.6000000000000014</v>
      </c>
      <c r="K51" s="9">
        <f t="shared" si="4"/>
        <v>2.09</v>
      </c>
      <c r="L51" s="1">
        <f t="shared" si="3"/>
        <v>7.2072072072072141E-2</v>
      </c>
      <c r="M51" s="1">
        <f t="shared" si="3"/>
        <v>7.0512820512820512E-2</v>
      </c>
      <c r="N51">
        <v>0.8</v>
      </c>
      <c r="O51">
        <v>0.75</v>
      </c>
      <c r="P51">
        <v>12.43</v>
      </c>
      <c r="Q51">
        <v>18.47</v>
      </c>
      <c r="R51" s="1">
        <f>Q51/P51-1</f>
        <v>0.48592115848753004</v>
      </c>
      <c r="S51" t="s">
        <v>79</v>
      </c>
    </row>
    <row r="52" spans="1:22" x14ac:dyDescent="0.3">
      <c r="A52" t="s">
        <v>42</v>
      </c>
      <c r="B52" t="s">
        <v>52</v>
      </c>
      <c r="C52">
        <v>0</v>
      </c>
      <c r="D52">
        <v>1</v>
      </c>
      <c r="E52">
        <f t="shared" si="0"/>
        <v>0</v>
      </c>
      <c r="F52">
        <v>21.85</v>
      </c>
      <c r="G52">
        <v>28.95</v>
      </c>
      <c r="H52">
        <v>23.76</v>
      </c>
      <c r="I52">
        <v>31.19</v>
      </c>
      <c r="J52" s="9">
        <f t="shared" si="4"/>
        <v>1.9100000000000001</v>
      </c>
      <c r="K52" s="9">
        <f t="shared" si="4"/>
        <v>2.240000000000002</v>
      </c>
      <c r="L52" s="1">
        <f t="shared" si="3"/>
        <v>8.7414187643020599E-2</v>
      </c>
      <c r="M52" s="1">
        <f t="shared" si="3"/>
        <v>7.7374784110535472E-2</v>
      </c>
      <c r="N52">
        <v>1.37</v>
      </c>
      <c r="O52">
        <v>0.77</v>
      </c>
      <c r="R52" s="1"/>
      <c r="S52" t="s">
        <v>79</v>
      </c>
    </row>
    <row r="53" spans="1:22" x14ac:dyDescent="0.3">
      <c r="A53" t="s">
        <v>19</v>
      </c>
      <c r="B53" t="s">
        <v>48</v>
      </c>
      <c r="C53">
        <v>0</v>
      </c>
      <c r="D53">
        <v>1</v>
      </c>
      <c r="E53">
        <f t="shared" si="0"/>
        <v>1</v>
      </c>
      <c r="F53">
        <v>21.2</v>
      </c>
      <c r="G53">
        <v>28.3</v>
      </c>
      <c r="H53">
        <v>22.8</v>
      </c>
      <c r="I53">
        <v>30.41</v>
      </c>
      <c r="J53" s="9">
        <f t="shared" si="4"/>
        <v>1.6000000000000014</v>
      </c>
      <c r="K53" s="9">
        <f t="shared" si="4"/>
        <v>2.1099999999999994</v>
      </c>
      <c r="L53" s="1">
        <f t="shared" si="3"/>
        <v>7.5471698113207614E-2</v>
      </c>
      <c r="M53" s="1">
        <f t="shared" si="3"/>
        <v>7.4558303886925775E-2</v>
      </c>
      <c r="N53">
        <v>0.86</v>
      </c>
      <c r="O53">
        <v>0.81</v>
      </c>
      <c r="P53">
        <v>11.04</v>
      </c>
      <c r="Q53">
        <v>17.079999999999998</v>
      </c>
      <c r="R53" s="1">
        <f>Q53/P53-1</f>
        <v>0.54710144927536231</v>
      </c>
      <c r="S53" t="s">
        <v>79</v>
      </c>
    </row>
    <row r="54" spans="1:22" x14ac:dyDescent="0.3">
      <c r="A54" t="s">
        <v>64</v>
      </c>
      <c r="B54" t="s">
        <v>52</v>
      </c>
      <c r="C54">
        <v>0</v>
      </c>
      <c r="D54">
        <v>1</v>
      </c>
      <c r="E54">
        <f t="shared" si="0"/>
        <v>0</v>
      </c>
      <c r="F54">
        <v>21.35</v>
      </c>
      <c r="G54">
        <v>28.3</v>
      </c>
      <c r="H54">
        <v>23.26</v>
      </c>
      <c r="I54">
        <v>30.53</v>
      </c>
      <c r="J54" s="9">
        <f t="shared" si="4"/>
        <v>1.9100000000000001</v>
      </c>
      <c r="K54" s="9">
        <f t="shared" si="4"/>
        <v>2.2300000000000004</v>
      </c>
      <c r="L54" s="1">
        <f t="shared" si="3"/>
        <v>8.9461358313817324E-2</v>
      </c>
      <c r="M54" s="1">
        <f t="shared" si="3"/>
        <v>7.879858657243817E-2</v>
      </c>
      <c r="N54">
        <v>0.85</v>
      </c>
      <c r="O54">
        <v>0.81</v>
      </c>
      <c r="R54" s="1"/>
      <c r="S54" t="s">
        <v>79</v>
      </c>
    </row>
    <row r="55" spans="1:22" x14ac:dyDescent="0.3">
      <c r="A55" s="5" t="s">
        <v>72</v>
      </c>
      <c r="B55" s="5" t="s">
        <v>49</v>
      </c>
      <c r="C55" s="5">
        <v>0</v>
      </c>
      <c r="D55" s="5">
        <v>1</v>
      </c>
      <c r="E55" s="5">
        <f t="shared" si="0"/>
        <v>1</v>
      </c>
      <c r="F55" s="5">
        <v>25.39</v>
      </c>
      <c r="G55" s="5">
        <v>28.21</v>
      </c>
      <c r="H55" s="5">
        <v>25.85</v>
      </c>
      <c r="I55" s="5">
        <v>28.73</v>
      </c>
      <c r="J55" s="10">
        <f t="shared" si="4"/>
        <v>0.46000000000000085</v>
      </c>
      <c r="K55" s="10">
        <f t="shared" si="4"/>
        <v>0.51999999999999957</v>
      </c>
      <c r="L55" s="6">
        <f t="shared" si="3"/>
        <v>1.811736904293032E-2</v>
      </c>
      <c r="M55" s="6">
        <f t="shared" si="3"/>
        <v>1.8433179723502287E-2</v>
      </c>
      <c r="N55" s="5">
        <v>1.49</v>
      </c>
      <c r="O55" s="5" t="s">
        <v>90</v>
      </c>
      <c r="P55" s="5">
        <v>107.82</v>
      </c>
      <c r="Q55" s="5">
        <v>162.28</v>
      </c>
      <c r="R55" s="6">
        <f>Q55/P55-1</f>
        <v>0.50510109441662032</v>
      </c>
      <c r="S55" s="5" t="s">
        <v>79</v>
      </c>
    </row>
    <row r="56" spans="1:22" x14ac:dyDescent="0.3">
      <c r="A56" t="s">
        <v>41</v>
      </c>
      <c r="B56" t="s">
        <v>52</v>
      </c>
      <c r="C56">
        <v>0</v>
      </c>
      <c r="D56">
        <v>1</v>
      </c>
      <c r="E56">
        <f t="shared" si="0"/>
        <v>0</v>
      </c>
      <c r="F56">
        <v>20.85</v>
      </c>
      <c r="G56">
        <v>27.64</v>
      </c>
      <c r="H56">
        <v>22.76</v>
      </c>
      <c r="I56">
        <v>29.88</v>
      </c>
      <c r="J56" s="9">
        <f t="shared" si="4"/>
        <v>1.9100000000000001</v>
      </c>
      <c r="K56" s="9">
        <f t="shared" si="4"/>
        <v>2.2399999999999984</v>
      </c>
      <c r="L56" s="1">
        <f t="shared" si="3"/>
        <v>9.1606714628297364E-2</v>
      </c>
      <c r="M56" s="1">
        <f t="shared" si="3"/>
        <v>8.104196816208388E-2</v>
      </c>
      <c r="N56">
        <v>0.88</v>
      </c>
      <c r="O56">
        <v>0.84</v>
      </c>
      <c r="R56" s="1"/>
      <c r="S56" t="s">
        <v>79</v>
      </c>
    </row>
    <row r="57" spans="1:22" x14ac:dyDescent="0.3">
      <c r="A57" t="s">
        <v>54</v>
      </c>
      <c r="B57" t="s">
        <v>52</v>
      </c>
      <c r="C57">
        <v>0</v>
      </c>
      <c r="D57">
        <v>1</v>
      </c>
      <c r="E57">
        <f t="shared" si="0"/>
        <v>0</v>
      </c>
      <c r="F57">
        <v>20.399999999999999</v>
      </c>
      <c r="G57">
        <v>27</v>
      </c>
      <c r="H57">
        <v>22.31</v>
      </c>
      <c r="I57">
        <v>29.25</v>
      </c>
      <c r="J57" s="9">
        <f t="shared" si="4"/>
        <v>1.9100000000000001</v>
      </c>
      <c r="K57" s="9">
        <f t="shared" si="4"/>
        <v>2.25</v>
      </c>
      <c r="L57" s="1">
        <f t="shared" si="3"/>
        <v>9.3627450980392171E-2</v>
      </c>
      <c r="M57" s="1">
        <f t="shared" si="3"/>
        <v>8.3333333333333329E-2</v>
      </c>
      <c r="N57">
        <v>0.92</v>
      </c>
      <c r="O57">
        <v>0.88</v>
      </c>
      <c r="R57" s="1"/>
      <c r="S57" t="s">
        <v>79</v>
      </c>
    </row>
    <row r="58" spans="1:22" x14ac:dyDescent="0.3">
      <c r="A58" t="s">
        <v>21</v>
      </c>
      <c r="B58" t="s">
        <v>48</v>
      </c>
      <c r="C58">
        <v>1</v>
      </c>
      <c r="D58">
        <v>1</v>
      </c>
      <c r="E58">
        <f t="shared" si="0"/>
        <v>1</v>
      </c>
      <c r="F58">
        <v>20.2</v>
      </c>
      <c r="G58">
        <v>26.99</v>
      </c>
      <c r="H58">
        <v>21.8</v>
      </c>
      <c r="I58">
        <v>29.11</v>
      </c>
      <c r="J58" s="9">
        <f t="shared" si="4"/>
        <v>1.6000000000000014</v>
      </c>
      <c r="K58" s="9">
        <f t="shared" si="4"/>
        <v>2.120000000000001</v>
      </c>
      <c r="L58" s="1">
        <f t="shared" si="3"/>
        <v>7.9207920792079278E-2</v>
      </c>
      <c r="M58" s="1">
        <f t="shared" si="3"/>
        <v>7.8547610226009673E-2</v>
      </c>
      <c r="N58">
        <v>0.94</v>
      </c>
      <c r="O58">
        <v>0.88</v>
      </c>
      <c r="P58">
        <v>9.68</v>
      </c>
      <c r="Q58">
        <v>15.71</v>
      </c>
      <c r="R58" s="1">
        <f>Q58/P58-1</f>
        <v>0.62293388429752072</v>
      </c>
      <c r="S58" t="s">
        <v>79</v>
      </c>
    </row>
    <row r="59" spans="1:22" x14ac:dyDescent="0.3">
      <c r="A59" t="s">
        <v>75</v>
      </c>
      <c r="B59" t="s">
        <v>49</v>
      </c>
      <c r="C59">
        <v>0</v>
      </c>
      <c r="D59">
        <v>1</v>
      </c>
      <c r="E59">
        <f t="shared" si="0"/>
        <v>1</v>
      </c>
      <c r="F59">
        <v>24.19</v>
      </c>
      <c r="G59">
        <v>26.89</v>
      </c>
      <c r="H59">
        <v>25.85</v>
      </c>
      <c r="I59">
        <v>28.72</v>
      </c>
      <c r="J59" s="9">
        <f t="shared" si="4"/>
        <v>1.6600000000000001</v>
      </c>
      <c r="K59" s="9">
        <f t="shared" si="4"/>
        <v>1.8299999999999983</v>
      </c>
      <c r="L59" s="1">
        <f t="shared" si="3"/>
        <v>6.8623398098387772E-2</v>
      </c>
      <c r="M59" s="1">
        <f t="shared" si="3"/>
        <v>6.8055039047973165E-2</v>
      </c>
      <c r="N59">
        <v>0.98</v>
      </c>
      <c r="O59">
        <v>0.93</v>
      </c>
      <c r="P59">
        <v>94.02</v>
      </c>
      <c r="Q59">
        <v>151.26</v>
      </c>
      <c r="R59" s="1">
        <f>Q59/P59-1</f>
        <v>0.60880663688576897</v>
      </c>
      <c r="S59" t="s">
        <v>79</v>
      </c>
    </row>
    <row r="60" spans="1:22" x14ac:dyDescent="0.3">
      <c r="A60" t="s">
        <v>40</v>
      </c>
      <c r="B60" t="s">
        <v>52</v>
      </c>
      <c r="C60">
        <v>0</v>
      </c>
      <c r="D60">
        <v>1</v>
      </c>
      <c r="E60">
        <f t="shared" si="0"/>
        <v>0</v>
      </c>
      <c r="F60">
        <v>19.899999999999999</v>
      </c>
      <c r="G60">
        <v>26.34</v>
      </c>
      <c r="H60">
        <v>21.81</v>
      </c>
      <c r="I60">
        <v>28.6</v>
      </c>
      <c r="J60" s="9">
        <f t="shared" si="4"/>
        <v>1.9100000000000001</v>
      </c>
      <c r="K60" s="9">
        <f t="shared" si="4"/>
        <v>2.2600000000000016</v>
      </c>
      <c r="L60" s="1">
        <f t="shared" si="3"/>
        <v>9.5979899497487448E-2</v>
      </c>
      <c r="M60" s="1">
        <f t="shared" si="3"/>
        <v>8.58010630220198E-2</v>
      </c>
      <c r="N60">
        <v>0.96</v>
      </c>
      <c r="O60">
        <v>0.92</v>
      </c>
      <c r="R60" s="1"/>
      <c r="S60" t="s">
        <v>79</v>
      </c>
    </row>
    <row r="61" spans="1:22" x14ac:dyDescent="0.3">
      <c r="A61" s="5" t="s">
        <v>20</v>
      </c>
      <c r="B61" s="5" t="s">
        <v>48</v>
      </c>
      <c r="C61" s="5">
        <v>0</v>
      </c>
      <c r="D61" s="5">
        <v>1</v>
      </c>
      <c r="E61" s="5">
        <f t="shared" si="0"/>
        <v>1</v>
      </c>
      <c r="F61">
        <v>19.3</v>
      </c>
      <c r="G61">
        <v>25.74</v>
      </c>
      <c r="J61" s="9"/>
      <c r="K61" s="9"/>
      <c r="L61" s="1"/>
      <c r="M61" s="1"/>
      <c r="P61" s="5">
        <v>8.35</v>
      </c>
      <c r="Q61" s="5">
        <v>9.7799999999999994</v>
      </c>
      <c r="R61" s="6">
        <f>Q61/P61-1</f>
        <v>0.17125748502993998</v>
      </c>
      <c r="S61" s="5" t="s">
        <v>79</v>
      </c>
      <c r="T61" s="5"/>
      <c r="U61" s="5"/>
      <c r="V61" s="5"/>
    </row>
    <row r="62" spans="1:22" x14ac:dyDescent="0.3">
      <c r="A62" t="s">
        <v>70</v>
      </c>
      <c r="B62" t="s">
        <v>49</v>
      </c>
      <c r="C62">
        <v>2</v>
      </c>
      <c r="D62">
        <v>1</v>
      </c>
      <c r="E62">
        <f t="shared" si="0"/>
        <v>1</v>
      </c>
      <c r="F62">
        <v>23.04</v>
      </c>
      <c r="G62">
        <v>25.6</v>
      </c>
      <c r="H62">
        <v>24.69</v>
      </c>
      <c r="I62">
        <v>27.44</v>
      </c>
      <c r="J62" s="9">
        <f t="shared" si="4"/>
        <v>1.6500000000000021</v>
      </c>
      <c r="K62" s="9">
        <f t="shared" si="4"/>
        <v>1.8399999999999999</v>
      </c>
      <c r="L62" s="1">
        <f t="shared" si="3"/>
        <v>7.1614583333333426E-2</v>
      </c>
      <c r="M62" s="1">
        <f t="shared" si="3"/>
        <v>7.1874999999999994E-2</v>
      </c>
      <c r="N62">
        <v>1.08</v>
      </c>
      <c r="O62">
        <v>1.02</v>
      </c>
      <c r="P62">
        <v>80.8</v>
      </c>
      <c r="Q62">
        <v>137.76</v>
      </c>
      <c r="R62" s="1">
        <f>Q62/P62-1</f>
        <v>0.70495049504950491</v>
      </c>
      <c r="S62" t="s">
        <v>79</v>
      </c>
    </row>
    <row r="63" spans="1:22" x14ac:dyDescent="0.3">
      <c r="A63" s="5" t="s">
        <v>33</v>
      </c>
      <c r="B63" s="5" t="s">
        <v>52</v>
      </c>
      <c r="C63" s="5">
        <v>2</v>
      </c>
      <c r="D63" s="5">
        <v>1</v>
      </c>
      <c r="E63" s="5">
        <f t="shared" si="0"/>
        <v>0</v>
      </c>
      <c r="F63" s="5">
        <v>19.350000000000001</v>
      </c>
      <c r="G63" s="5">
        <v>25.59</v>
      </c>
      <c r="H63" s="5"/>
      <c r="I63" s="5"/>
      <c r="J63" s="10">
        <f t="shared" si="4"/>
        <v>-19.350000000000001</v>
      </c>
      <c r="K63" s="10">
        <f t="shared" si="4"/>
        <v>-25.59</v>
      </c>
      <c r="L63" s="1"/>
      <c r="M63" s="1"/>
      <c r="N63" s="5">
        <v>1.88</v>
      </c>
      <c r="O63" s="5"/>
      <c r="P63" s="5"/>
      <c r="Q63" s="5"/>
      <c r="R63" s="6"/>
      <c r="S63" s="5" t="s">
        <v>79</v>
      </c>
    </row>
    <row r="64" spans="1:22" x14ac:dyDescent="0.3">
      <c r="A64" s="5" t="s">
        <v>56</v>
      </c>
      <c r="B64" s="5" t="s">
        <v>52</v>
      </c>
      <c r="C64" s="5">
        <v>0</v>
      </c>
      <c r="D64" s="5">
        <v>1</v>
      </c>
      <c r="E64" s="5">
        <f t="shared" si="0"/>
        <v>0</v>
      </c>
      <c r="F64" s="5">
        <v>18.850000000000001</v>
      </c>
      <c r="G64" s="5">
        <v>24.94</v>
      </c>
      <c r="H64" s="5"/>
      <c r="I64" s="5"/>
      <c r="J64" s="10">
        <f t="shared" si="4"/>
        <v>-18.850000000000001</v>
      </c>
      <c r="K64" s="10">
        <f t="shared" si="4"/>
        <v>-24.94</v>
      </c>
      <c r="L64" s="1"/>
      <c r="M64" s="1"/>
      <c r="N64" s="5">
        <v>2.04</v>
      </c>
      <c r="O64" s="5"/>
      <c r="P64" s="5"/>
      <c r="Q64" s="5"/>
      <c r="R64" s="6"/>
      <c r="S64" s="5" t="s">
        <v>79</v>
      </c>
    </row>
    <row r="65" spans="1:19" x14ac:dyDescent="0.3">
      <c r="A65" s="5" t="s">
        <v>28</v>
      </c>
      <c r="B65" s="5" t="s">
        <v>48</v>
      </c>
      <c r="C65" s="5">
        <v>0</v>
      </c>
      <c r="D65" s="5">
        <v>1</v>
      </c>
      <c r="E65" s="5">
        <f t="shared" si="0"/>
        <v>0</v>
      </c>
      <c r="F65" s="5">
        <v>18.5</v>
      </c>
      <c r="G65" s="5">
        <v>24.64</v>
      </c>
      <c r="H65" s="5"/>
      <c r="I65" s="5"/>
      <c r="J65" s="10">
        <f t="shared" si="4"/>
        <v>-18.5</v>
      </c>
      <c r="K65" s="10">
        <f t="shared" si="4"/>
        <v>-24.64</v>
      </c>
      <c r="L65" s="1"/>
      <c r="M65" s="1"/>
      <c r="N65" s="5">
        <v>2.13</v>
      </c>
      <c r="O65" s="5"/>
      <c r="P65" s="5"/>
      <c r="Q65" s="5"/>
      <c r="R65" s="6"/>
      <c r="S65" s="5" t="s">
        <v>79</v>
      </c>
    </row>
    <row r="66" spans="1:19" x14ac:dyDescent="0.3">
      <c r="A66" s="5" t="s">
        <v>78</v>
      </c>
      <c r="B66" s="5" t="s">
        <v>49</v>
      </c>
      <c r="C66" s="5">
        <v>0</v>
      </c>
      <c r="D66" s="5">
        <v>1</v>
      </c>
      <c r="E66" s="5">
        <f t="shared" si="0"/>
        <v>1</v>
      </c>
      <c r="F66" s="5">
        <v>21.88</v>
      </c>
      <c r="G66" s="5">
        <v>24.31</v>
      </c>
      <c r="H66" s="5">
        <v>22.35</v>
      </c>
      <c r="I66" s="5">
        <v>24.84</v>
      </c>
      <c r="J66" s="10">
        <f t="shared" si="4"/>
        <v>0.47000000000000242</v>
      </c>
      <c r="K66" s="10">
        <f t="shared" si="4"/>
        <v>0.53000000000000114</v>
      </c>
      <c r="L66" s="6">
        <f t="shared" si="3"/>
        <v>2.1480804387568667E-2</v>
      </c>
      <c r="M66" s="6">
        <f t="shared" si="3"/>
        <v>2.1801727684080674E-2</v>
      </c>
      <c r="N66" s="5">
        <v>2.21</v>
      </c>
      <c r="O66" s="5" t="s">
        <v>89</v>
      </c>
      <c r="P66">
        <v>62.32</v>
      </c>
      <c r="Q66">
        <v>120.67</v>
      </c>
      <c r="R66" s="1">
        <f>Q66/P66-1</f>
        <v>0.93629653401797186</v>
      </c>
      <c r="S66" t="s">
        <v>79</v>
      </c>
    </row>
    <row r="67" spans="1:19" x14ac:dyDescent="0.3">
      <c r="A67" t="s">
        <v>71</v>
      </c>
      <c r="B67" t="s">
        <v>49</v>
      </c>
      <c r="C67">
        <v>1</v>
      </c>
      <c r="D67">
        <v>1</v>
      </c>
      <c r="E67">
        <f t="shared" si="0"/>
        <v>0</v>
      </c>
      <c r="F67">
        <v>20.74</v>
      </c>
      <c r="G67">
        <v>23.05</v>
      </c>
      <c r="H67">
        <v>22.24</v>
      </c>
      <c r="I67">
        <v>24.92</v>
      </c>
      <c r="J67" s="9">
        <f t="shared" si="4"/>
        <v>1.5</v>
      </c>
      <c r="K67" s="9">
        <f t="shared" si="4"/>
        <v>1.870000000000001</v>
      </c>
      <c r="L67" s="1">
        <f t="shared" si="3"/>
        <v>7.2324011571841859E-2</v>
      </c>
      <c r="M67" s="1">
        <f t="shared" si="3"/>
        <v>8.1127982646420863E-2</v>
      </c>
      <c r="N67">
        <v>2.74</v>
      </c>
      <c r="O67">
        <v>1.27</v>
      </c>
      <c r="R67" s="1"/>
      <c r="S67" t="s">
        <v>79</v>
      </c>
    </row>
    <row r="68" spans="1:19" x14ac:dyDescent="0.3">
      <c r="A68" s="5" t="s">
        <v>69</v>
      </c>
      <c r="B68" s="5" t="s">
        <v>49</v>
      </c>
      <c r="C68" s="5">
        <v>0</v>
      </c>
      <c r="D68" s="5">
        <v>1</v>
      </c>
      <c r="E68" s="5">
        <f t="shared" ref="E68" si="6">IF(R68&gt;0,1,0)</f>
        <v>0</v>
      </c>
      <c r="F68" s="5">
        <v>19.579999999999998</v>
      </c>
      <c r="G68" s="5">
        <v>21.76</v>
      </c>
      <c r="H68" s="5"/>
      <c r="I68" s="5"/>
      <c r="J68" s="10">
        <f t="shared" si="4"/>
        <v>-19.579999999999998</v>
      </c>
      <c r="K68" s="10">
        <f t="shared" si="4"/>
        <v>-21.76</v>
      </c>
      <c r="L68" s="1"/>
      <c r="M68" s="1"/>
      <c r="N68" s="5">
        <v>3.47</v>
      </c>
      <c r="O68" s="5"/>
      <c r="P68" s="5"/>
      <c r="Q68" s="5"/>
      <c r="R68" s="6"/>
      <c r="S68" s="5" t="s">
        <v>79</v>
      </c>
    </row>
    <row r="69" spans="1:19" x14ac:dyDescent="0.3">
      <c r="R69" s="1"/>
    </row>
    <row r="70" spans="1:19" x14ac:dyDescent="0.3">
      <c r="R70" s="1"/>
    </row>
    <row r="71" spans="1:19" x14ac:dyDescent="0.3">
      <c r="R71" s="1"/>
    </row>
  </sheetData>
  <autoFilter ref="A3:R68" xr:uid="{F9A98753-F4DF-4B04-A05C-C1FD267BCB8E}">
    <sortState xmlns:xlrd2="http://schemas.microsoft.com/office/spreadsheetml/2017/richdata2" ref="A4:R68">
      <sortCondition descending="1" ref="G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9BE6D-1504-4F05-949E-275471A93818}">
  <dimension ref="C2:D32"/>
  <sheetViews>
    <sheetView workbookViewId="0">
      <selection activeCell="H26" sqref="H26"/>
    </sheetView>
  </sheetViews>
  <sheetFormatPr defaultRowHeight="14.4" x14ac:dyDescent="0.3"/>
  <sheetData>
    <row r="2" spans="3:4" ht="15" thickBot="1" x14ac:dyDescent="0.35">
      <c r="C2" s="4" t="s">
        <v>1</v>
      </c>
      <c r="D2" s="2" t="s">
        <v>5</v>
      </c>
    </row>
    <row r="3" spans="3:4" ht="15" thickTop="1" x14ac:dyDescent="0.3">
      <c r="C3">
        <v>82.7</v>
      </c>
      <c r="D3" s="1">
        <v>9.665576115885921E-2</v>
      </c>
    </row>
    <row r="4" spans="3:4" x14ac:dyDescent="0.3">
      <c r="C4">
        <v>59.23</v>
      </c>
      <c r="D4" s="1">
        <v>0.1388989788917141</v>
      </c>
    </row>
    <row r="5" spans="3:4" x14ac:dyDescent="0.3">
      <c r="C5">
        <v>45.5</v>
      </c>
      <c r="D5" s="1">
        <v>0.15629198387819088</v>
      </c>
    </row>
    <row r="6" spans="3:4" x14ac:dyDescent="0.3">
      <c r="C6">
        <v>43.6</v>
      </c>
      <c r="D6" s="1">
        <v>0.16436726926736456</v>
      </c>
    </row>
    <row r="7" spans="3:4" x14ac:dyDescent="0.3">
      <c r="C7">
        <v>41.7</v>
      </c>
      <c r="D7" s="1">
        <v>0.17381375285460554</v>
      </c>
    </row>
    <row r="8" spans="3:4" x14ac:dyDescent="0.3">
      <c r="C8">
        <v>39.799999999999997</v>
      </c>
      <c r="D8" s="1">
        <v>0.18396739130434803</v>
      </c>
    </row>
    <row r="9" spans="3:4" x14ac:dyDescent="0.3">
      <c r="C9">
        <v>38</v>
      </c>
      <c r="D9" s="1">
        <v>0.19567757009345788</v>
      </c>
    </row>
    <row r="10" spans="3:4" x14ac:dyDescent="0.3">
      <c r="C10">
        <v>36.1</v>
      </c>
      <c r="D10" s="1">
        <v>0.21006010756089855</v>
      </c>
    </row>
    <row r="11" spans="3:4" x14ac:dyDescent="0.3">
      <c r="C11">
        <v>36.15</v>
      </c>
      <c r="D11" s="1">
        <v>0.23527505993649944</v>
      </c>
    </row>
    <row r="12" spans="3:4" x14ac:dyDescent="0.3">
      <c r="C12">
        <v>35.700000000000003</v>
      </c>
      <c r="D12" s="1">
        <v>0.2392225680418516</v>
      </c>
    </row>
    <row r="13" spans="3:4" x14ac:dyDescent="0.3">
      <c r="C13">
        <v>38.04</v>
      </c>
      <c r="D13" s="1">
        <v>0.24496111728297087</v>
      </c>
    </row>
    <row r="14" spans="3:4" x14ac:dyDescent="0.3">
      <c r="C14">
        <v>36.58</v>
      </c>
      <c r="D14" s="1">
        <v>0.25980350639451188</v>
      </c>
    </row>
    <row r="15" spans="3:4" x14ac:dyDescent="0.3">
      <c r="C15">
        <v>30</v>
      </c>
      <c r="D15" s="1">
        <v>0.27534364261168376</v>
      </c>
    </row>
    <row r="16" spans="3:4" x14ac:dyDescent="0.3">
      <c r="C16">
        <v>29.8</v>
      </c>
      <c r="D16" s="1">
        <v>0.31759793018927862</v>
      </c>
    </row>
    <row r="17" spans="3:4" x14ac:dyDescent="0.3">
      <c r="C17">
        <v>28.8</v>
      </c>
      <c r="D17" s="1">
        <v>0.33549010140028956</v>
      </c>
    </row>
    <row r="18" spans="3:4" x14ac:dyDescent="0.3">
      <c r="C18">
        <v>28.35</v>
      </c>
      <c r="D18" s="1">
        <v>0.34619030986477739</v>
      </c>
    </row>
    <row r="19" spans="3:4" x14ac:dyDescent="0.3">
      <c r="C19">
        <v>28.1</v>
      </c>
      <c r="D19" s="1">
        <v>0.30746847720659543</v>
      </c>
    </row>
    <row r="20" spans="3:4" x14ac:dyDescent="0.3">
      <c r="C20">
        <v>27.7</v>
      </c>
      <c r="D20" s="1">
        <v>0.3605427974947808</v>
      </c>
    </row>
    <row r="21" spans="3:4" x14ac:dyDescent="0.3">
      <c r="C21">
        <v>31.84</v>
      </c>
      <c r="D21" s="1">
        <v>0.31345910565975466</v>
      </c>
    </row>
    <row r="22" spans="3:4" x14ac:dyDescent="0.3">
      <c r="C22">
        <v>30.53</v>
      </c>
      <c r="D22" s="1">
        <v>0.3386497181916297</v>
      </c>
    </row>
    <row r="23" spans="3:4" x14ac:dyDescent="0.3">
      <c r="C23">
        <v>44.08</v>
      </c>
      <c r="D23" s="1">
        <v>0.26665669073360498</v>
      </c>
    </row>
    <row r="24" spans="3:4" x14ac:dyDescent="0.3">
      <c r="C24">
        <v>29.22</v>
      </c>
      <c r="D24" s="1">
        <v>0.38580653663679509</v>
      </c>
    </row>
    <row r="25" spans="3:4" x14ac:dyDescent="0.3">
      <c r="C25">
        <v>28.09</v>
      </c>
      <c r="D25" s="1">
        <v>0.41883911853665556</v>
      </c>
    </row>
    <row r="26" spans="3:4" x14ac:dyDescent="0.3">
      <c r="C26">
        <v>22.2</v>
      </c>
      <c r="D26" s="1">
        <v>0.49316170555108596</v>
      </c>
    </row>
    <row r="27" spans="3:4" x14ac:dyDescent="0.3">
      <c r="C27">
        <v>21.2</v>
      </c>
      <c r="D27" s="1">
        <v>0.55253623188405809</v>
      </c>
    </row>
    <row r="28" spans="3:4" x14ac:dyDescent="0.3">
      <c r="C28">
        <v>25.39</v>
      </c>
      <c r="D28" s="1">
        <v>0.50510109441662032</v>
      </c>
    </row>
    <row r="29" spans="3:4" x14ac:dyDescent="0.3">
      <c r="C29">
        <v>20.2</v>
      </c>
      <c r="D29" s="1">
        <v>0.62603305785123964</v>
      </c>
    </row>
    <row r="30" spans="3:4" x14ac:dyDescent="0.3">
      <c r="C30">
        <v>24.19</v>
      </c>
      <c r="D30" s="1">
        <v>0.60497766432673905</v>
      </c>
    </row>
    <row r="31" spans="3:4" x14ac:dyDescent="0.3">
      <c r="C31">
        <v>23.04</v>
      </c>
      <c r="D31" s="1">
        <v>0.69814356435643576</v>
      </c>
    </row>
    <row r="32" spans="3:4" x14ac:dyDescent="0.3">
      <c r="C32">
        <v>21.88</v>
      </c>
      <c r="D32" s="1">
        <v>0.93629653401797186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18_april-2024</vt:lpstr>
      <vt:lpstr>23_may-2024</vt:lpstr>
      <vt:lpstr>25_June-2024</vt:lpstr>
      <vt:lpstr>SL to Ret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Nikolic</dc:creator>
  <cp:lastModifiedBy>Marko Nikolic</cp:lastModifiedBy>
  <dcterms:created xsi:type="dcterms:W3CDTF">2015-06-05T18:17:20Z</dcterms:created>
  <dcterms:modified xsi:type="dcterms:W3CDTF">2024-07-03T12:58:46Z</dcterms:modified>
</cp:coreProperties>
</file>