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OneDrive - Asma Germe\Masaüstü\StokTakip\Excel Files\"/>
    </mc:Choice>
  </mc:AlternateContent>
  <xr:revisionPtr revIDLastSave="0" documentId="13_ncr:1_{E9850BA6-4F64-4865-870F-5415FF673B57}" xr6:coauthVersionLast="47" xr6:coauthVersionMax="47" xr10:uidLastSave="{00000000-0000-0000-0000-000000000000}"/>
  <bookViews>
    <workbookView xWindow="33795" yWindow="3780" windowWidth="21600" windowHeight="11385" tabRatio="354" firstSheet="2" activeTab="7" xr2:uid="{00000000-000D-0000-FFFF-FFFF00000000}"/>
  </bookViews>
  <sheets>
    <sheet name="AG" sheetId="1" r:id="rId1"/>
    <sheet name="SMC2" sheetId="8" r:id="rId2"/>
    <sheet name="AG-MESH" sheetId="2" r:id="rId3"/>
    <sheet name="AG-PTFE" sheetId="3" r:id="rId4"/>
    <sheet name="AG-ETFE" sheetId="4" r:id="rId5"/>
    <sheet name="ST" sheetId="5" r:id="rId6"/>
    <sheet name="AKRİLİK" sheetId="7" r:id="rId7"/>
    <sheet name="IMALAT" sheetId="6" r:id="rId8"/>
  </sheets>
  <definedNames>
    <definedName name="_xlnm._FilterDatabase" localSheetId="0" hidden="1">AG!$B$4:$R$102</definedName>
    <definedName name="_xlnm._FilterDatabase" localSheetId="2" hidden="1">'AG-MESH'!$B$2:$R$17</definedName>
    <definedName name="_xlnm._FilterDatabase" localSheetId="1" hidden="1">'SMC2'!$B$4:$R$4</definedName>
    <definedName name="_xlnm.Print_Area" localSheetId="1">'SMC2'!$B$4:$O$10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" i="1" l="1"/>
  <c r="N89" i="1" s="1"/>
  <c r="M88" i="1"/>
  <c r="N88" i="1" s="1"/>
  <c r="M25" i="1"/>
  <c r="N25" i="1" s="1"/>
  <c r="M21" i="2"/>
  <c r="N21" i="2" s="1"/>
  <c r="M11" i="8"/>
  <c r="N11" i="8" s="1"/>
  <c r="M10" i="8"/>
  <c r="N10" i="8" s="1"/>
  <c r="M9" i="8"/>
  <c r="N9" i="8" s="1"/>
  <c r="M8" i="8"/>
  <c r="N8" i="8" s="1"/>
  <c r="M7" i="8"/>
  <c r="N7" i="8" s="1"/>
  <c r="M6" i="8"/>
  <c r="N6" i="8" s="1"/>
  <c r="M5" i="8"/>
  <c r="N5" i="8" s="1"/>
  <c r="M10" i="5"/>
  <c r="N10" i="5" s="1"/>
  <c r="M9" i="5"/>
  <c r="N9" i="5" s="1"/>
  <c r="M81" i="1"/>
  <c r="N81" i="1" s="1"/>
  <c r="M82" i="1"/>
  <c r="N82" i="1" s="1"/>
  <c r="M83" i="1"/>
  <c r="N83" i="1" s="1"/>
  <c r="M19" i="2"/>
  <c r="N19" i="2" s="1"/>
  <c r="M74" i="1"/>
  <c r="N74" i="1" s="1"/>
  <c r="M24" i="1" l="1"/>
  <c r="N24" i="1" s="1"/>
  <c r="M13" i="1" l="1"/>
  <c r="N13" i="1" s="1"/>
  <c r="M14" i="1"/>
  <c r="N14" i="1" s="1"/>
  <c r="M15" i="1"/>
  <c r="N15" i="1" s="1"/>
  <c r="L14" i="3" l="1"/>
  <c r="M10" i="3"/>
  <c r="N10" i="3" s="1"/>
  <c r="M17" i="2" l="1"/>
  <c r="N17" i="2" s="1"/>
  <c r="M16" i="2"/>
  <c r="N16" i="2" s="1"/>
  <c r="M15" i="2"/>
  <c r="N15" i="2" s="1"/>
  <c r="M14" i="2"/>
  <c r="N14" i="2" s="1"/>
  <c r="M13" i="2"/>
  <c r="N13" i="2" s="1"/>
  <c r="M16" i="4" l="1"/>
  <c r="N16" i="4" s="1"/>
  <c r="M12" i="1" l="1"/>
  <c r="N12" i="1" s="1"/>
  <c r="M8" i="5" l="1"/>
  <c r="N8" i="5" s="1"/>
  <c r="M5" i="5" l="1"/>
  <c r="N5" i="5" s="1"/>
  <c r="M7" i="3" l="1"/>
  <c r="M8" i="3"/>
  <c r="M72" i="1" l="1"/>
  <c r="N72" i="1" s="1"/>
  <c r="M73" i="1" l="1"/>
  <c r="N73" i="1" s="1"/>
  <c r="M33" i="6" l="1"/>
  <c r="N33" i="6" s="1"/>
  <c r="M34" i="6"/>
  <c r="N34" i="6" s="1"/>
  <c r="M35" i="6"/>
  <c r="N35" i="6" s="1"/>
  <c r="M36" i="6"/>
  <c r="N36" i="6" s="1"/>
  <c r="M22" i="6"/>
  <c r="N22" i="6" s="1"/>
  <c r="M12" i="6"/>
  <c r="N12" i="6" s="1"/>
  <c r="M13" i="6"/>
  <c r="N13" i="6" s="1"/>
  <c r="M14" i="6"/>
  <c r="N14" i="6" s="1"/>
  <c r="M15" i="6"/>
  <c r="N15" i="6" s="1"/>
  <c r="M16" i="6"/>
  <c r="N16" i="6" s="1"/>
  <c r="M17" i="6"/>
  <c r="N17" i="6" s="1"/>
  <c r="M18" i="6"/>
  <c r="N18" i="6" s="1"/>
  <c r="M19" i="6"/>
  <c r="N19" i="6" s="1"/>
  <c r="M20" i="6"/>
  <c r="N20" i="6" s="1"/>
  <c r="M21" i="6"/>
  <c r="N21" i="6" s="1"/>
  <c r="M25" i="6"/>
  <c r="N25" i="6" s="1"/>
  <c r="M26" i="6"/>
  <c r="N26" i="6" s="1"/>
  <c r="M27" i="6"/>
  <c r="N27" i="6" s="1"/>
  <c r="M28" i="6"/>
  <c r="N28" i="6" s="1"/>
  <c r="M29" i="6"/>
  <c r="N29" i="6" s="1"/>
  <c r="M30" i="6"/>
  <c r="N30" i="6" s="1"/>
  <c r="M8" i="2" l="1"/>
  <c r="N8" i="2" s="1"/>
  <c r="M70" i="1" l="1"/>
  <c r="N70" i="1" s="1"/>
  <c r="M76" i="1"/>
  <c r="N76" i="1" s="1"/>
  <c r="M30" i="1"/>
  <c r="N30" i="1" s="1"/>
  <c r="M29" i="1"/>
  <c r="N29" i="1" s="1"/>
  <c r="M47" i="1" l="1"/>
  <c r="N47" i="1" s="1"/>
  <c r="M14" i="5" l="1"/>
  <c r="N14" i="5" s="1"/>
  <c r="M9" i="6" l="1"/>
  <c r="N9" i="6" s="1"/>
  <c r="M22" i="1" l="1"/>
  <c r="N22" i="1" s="1"/>
  <c r="M23" i="1"/>
  <c r="N23" i="1" s="1"/>
  <c r="M16" i="5" l="1"/>
  <c r="N16" i="5" s="1"/>
  <c r="M24" i="5" l="1"/>
  <c r="N24" i="5" s="1"/>
  <c r="M25" i="5"/>
  <c r="N25" i="5" s="1"/>
  <c r="M28" i="1" l="1"/>
  <c r="N28" i="1" s="1"/>
  <c r="M40" i="1" l="1"/>
  <c r="N40" i="1" s="1"/>
  <c r="M5" i="6" l="1"/>
  <c r="N5" i="6" s="1"/>
  <c r="M6" i="6"/>
  <c r="N6" i="6" s="1"/>
  <c r="M17" i="5" l="1"/>
  <c r="N17" i="5" s="1"/>
  <c r="M15" i="5"/>
  <c r="N15" i="5" s="1"/>
  <c r="M18" i="5" l="1"/>
  <c r="N18" i="5" s="1"/>
  <c r="M15" i="4" l="1"/>
  <c r="N15" i="4" s="1"/>
  <c r="M21" i="1" l="1"/>
  <c r="N21" i="1" s="1"/>
  <c r="M22" i="5" l="1"/>
  <c r="N22" i="5" s="1"/>
  <c r="M64" i="1" l="1"/>
  <c r="N64" i="1" s="1"/>
  <c r="M65" i="1"/>
  <c r="N65" i="1" s="1"/>
  <c r="M13" i="5" l="1"/>
  <c r="N13" i="5" s="1"/>
  <c r="M21" i="5" l="1"/>
  <c r="N21" i="5" s="1"/>
  <c r="L5" i="7" l="1"/>
  <c r="M5" i="7" s="1"/>
  <c r="M9" i="3" l="1"/>
  <c r="N9" i="3" s="1"/>
  <c r="M11" i="1" l="1"/>
  <c r="N11" i="1" s="1"/>
  <c r="M6" i="4" l="1"/>
  <c r="M7" i="4"/>
  <c r="M9" i="4"/>
  <c r="M10" i="4"/>
  <c r="M11" i="4"/>
  <c r="M12" i="4"/>
  <c r="M13" i="4"/>
  <c r="M5" i="4"/>
  <c r="M63" i="1" l="1"/>
  <c r="N63" i="1" s="1"/>
  <c r="M44" i="1" l="1"/>
  <c r="N44" i="1" s="1"/>
  <c r="M34" i="1"/>
  <c r="N34" i="1" s="1"/>
  <c r="M9" i="2" l="1"/>
  <c r="N9" i="2" s="1"/>
  <c r="M56" i="1" l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L28" i="5" l="1"/>
  <c r="L19" i="4"/>
  <c r="N13" i="4"/>
  <c r="N12" i="4"/>
  <c r="N11" i="4"/>
  <c r="N10" i="4"/>
  <c r="N9" i="4"/>
  <c r="N7" i="4"/>
  <c r="N6" i="4"/>
  <c r="N5" i="4"/>
  <c r="N8" i="3"/>
  <c r="N7" i="3"/>
  <c r="M6" i="3"/>
  <c r="M14" i="3" s="1"/>
  <c r="M28" i="2"/>
  <c r="N28" i="2" s="1"/>
  <c r="M27" i="2"/>
  <c r="N27" i="2" s="1"/>
  <c r="M26" i="2"/>
  <c r="N26" i="2" s="1"/>
  <c r="M25" i="2"/>
  <c r="N25" i="2" s="1"/>
  <c r="M12" i="2"/>
  <c r="N12" i="2" s="1"/>
  <c r="M11" i="2"/>
  <c r="N11" i="2" s="1"/>
  <c r="M10" i="2"/>
  <c r="N10" i="2" s="1"/>
  <c r="M7" i="2"/>
  <c r="N7" i="2" s="1"/>
  <c r="M6" i="2"/>
  <c r="N6" i="2" s="1"/>
  <c r="M5" i="2"/>
  <c r="N5" i="2" s="1"/>
  <c r="M4" i="2"/>
  <c r="N4" i="2" s="1"/>
  <c r="M3" i="2"/>
  <c r="N3" i="2" s="1"/>
  <c r="N6" i="3" l="1"/>
  <c r="N14" i="3" s="1"/>
  <c r="M19" i="4"/>
  <c r="M28" i="5"/>
  <c r="N19" i="4"/>
  <c r="M54" i="1" l="1"/>
  <c r="N54" i="1" s="1"/>
  <c r="M53" i="1"/>
  <c r="N53" i="1" s="1"/>
  <c r="M52" i="1"/>
  <c r="N52" i="1" s="1"/>
  <c r="M8" i="1" l="1"/>
  <c r="N8" i="1" s="1"/>
  <c r="M9" i="1"/>
  <c r="N9" i="1" s="1"/>
  <c r="M10" i="1"/>
  <c r="N10" i="1" s="1"/>
  <c r="M38" i="1"/>
  <c r="N38" i="1" s="1"/>
  <c r="M39" i="1"/>
  <c r="N39" i="1" s="1"/>
  <c r="M18" i="1"/>
  <c r="N18" i="1" s="1"/>
  <c r="M37" i="1"/>
  <c r="N37" i="1" s="1"/>
  <c r="M19" i="1"/>
  <c r="N19" i="1" s="1"/>
  <c r="M20" i="1"/>
  <c r="N20" i="1" s="1"/>
  <c r="M41" i="1"/>
  <c r="N41" i="1" s="1"/>
  <c r="M27" i="1"/>
  <c r="N27" i="1" s="1"/>
  <c r="M33" i="1"/>
  <c r="N33" i="1" s="1"/>
  <c r="M35" i="1"/>
  <c r="N35" i="1" s="1"/>
  <c r="M36" i="1"/>
  <c r="N36" i="1" s="1"/>
  <c r="M49" i="1"/>
  <c r="N49" i="1" s="1"/>
  <c r="M45" i="1"/>
  <c r="N45" i="1" s="1"/>
  <c r="M46" i="1"/>
  <c r="N46" i="1" s="1"/>
  <c r="N28" i="5" l="1"/>
</calcChain>
</file>

<file path=xl/sharedStrings.xml><?xml version="1.0" encoding="utf-8"?>
<sst xmlns="http://schemas.openxmlformats.org/spreadsheetml/2006/main" count="1065" uniqueCount="262">
  <si>
    <t>SON GÜNCEL TARİH:</t>
  </si>
  <si>
    <t>PALET NO</t>
  </si>
  <si>
    <t>MARKA</t>
  </si>
  <si>
    <t>TİP</t>
  </si>
  <si>
    <t>RENK</t>
  </si>
  <si>
    <t xml:space="preserve">RENK KODU </t>
  </si>
  <si>
    <t>PARTİ NO</t>
  </si>
  <si>
    <t>SERİ  NO</t>
  </si>
  <si>
    <t>TIP</t>
  </si>
  <si>
    <t>TOP SAYISI</t>
  </si>
  <si>
    <t>EN (m)</t>
  </si>
  <si>
    <t>TOP
 UZUNLUĞU 
(m)</t>
  </si>
  <si>
    <t>ALAN (m2)</t>
  </si>
  <si>
    <t>PROJE</t>
  </si>
  <si>
    <t>DURUM</t>
  </si>
  <si>
    <t>NOTE</t>
  </si>
  <si>
    <t>SAHİBİ</t>
  </si>
  <si>
    <t>BEDEL</t>
  </si>
  <si>
    <t>TUTAR</t>
  </si>
  <si>
    <t>STOK</t>
  </si>
  <si>
    <t xml:space="preserve">MEHLER </t>
  </si>
  <si>
    <t>AG</t>
  </si>
  <si>
    <t>FR 900 MEHATOP N</t>
  </si>
  <si>
    <t>FR 900 MEHATOP F1</t>
  </si>
  <si>
    <t>MEHLER</t>
  </si>
  <si>
    <t>BEYAZ</t>
  </si>
  <si>
    <t>POLİMER POLİOPAK</t>
  </si>
  <si>
    <t>GRİ</t>
  </si>
  <si>
    <t>0-004</t>
  </si>
  <si>
    <t>SMC</t>
  </si>
  <si>
    <t>FR1000 MEHATOP N</t>
  </si>
  <si>
    <t>CHISHERE OAKS</t>
  </si>
  <si>
    <t>FERRARİ</t>
  </si>
  <si>
    <t>FERRARİ 832</t>
  </si>
  <si>
    <t>FERRARİ 602</t>
  </si>
  <si>
    <t>FERRARRİ 782</t>
  </si>
  <si>
    <t>KREM</t>
  </si>
  <si>
    <t>PONTA MONTE</t>
  </si>
  <si>
    <t>200000 666046</t>
  </si>
  <si>
    <t>30000 1723549</t>
  </si>
  <si>
    <t>200000 592489</t>
  </si>
  <si>
    <t>FERRARİ 702</t>
  </si>
  <si>
    <t>FERRARİ 402</t>
  </si>
  <si>
    <t>MAVİ</t>
  </si>
  <si>
    <t>FERRARİ 6002</t>
  </si>
  <si>
    <t xml:space="preserve">STOK </t>
  </si>
  <si>
    <t xml:space="preserve">MEHLER 8596 </t>
  </si>
  <si>
    <t xml:space="preserve">BLACK AUT </t>
  </si>
  <si>
    <t>VERSAİDAG</t>
  </si>
  <si>
    <t>FERRRİ 1302 S2</t>
  </si>
  <si>
    <t xml:space="preserve">602 BLACK AUT </t>
  </si>
  <si>
    <t xml:space="preserve">KİRALIK SİSTEM </t>
  </si>
  <si>
    <t>STRATEJİM</t>
  </si>
  <si>
    <t>TOPLAM
UZUNLUK</t>
  </si>
  <si>
    <t>TXA 900FPURE</t>
  </si>
  <si>
    <t xml:space="preserve">B6617(13)  </t>
  </si>
  <si>
    <t>TP2</t>
  </si>
  <si>
    <t>BATUM STAD</t>
  </si>
  <si>
    <t>11C</t>
  </si>
  <si>
    <t>11D</t>
  </si>
  <si>
    <t>11E</t>
  </si>
  <si>
    <t>TOP
UZUNLUĞU 
(m)</t>
  </si>
  <si>
    <t>TOPLAM
UZUNLUK (m)</t>
  </si>
  <si>
    <t xml:space="preserve">Mehler </t>
  </si>
  <si>
    <t xml:space="preserve">FR 400 TF </t>
  </si>
  <si>
    <t>Beyaz</t>
  </si>
  <si>
    <t>İpli şeffaf</t>
  </si>
  <si>
    <t>MESH</t>
  </si>
  <si>
    <t xml:space="preserve">ÜMRANİYE MEYDAN </t>
  </si>
  <si>
    <t>Ferrari</t>
  </si>
  <si>
    <t>Frontside 371</t>
  </si>
  <si>
    <t>ALU</t>
  </si>
  <si>
    <t>Sarı</t>
  </si>
  <si>
    <t>GENÇLİK MERKEZİ</t>
  </si>
  <si>
    <t>Oraje</t>
  </si>
  <si>
    <t>Mavi</t>
  </si>
  <si>
    <t>Kum Beji</t>
  </si>
  <si>
    <t>KELEBEKYA</t>
  </si>
  <si>
    <t>Bordo</t>
  </si>
  <si>
    <t>Yeşil</t>
  </si>
  <si>
    <t>SAMANDIRA</t>
  </si>
  <si>
    <t>NUMUNE</t>
  </si>
  <si>
    <t>Soltıs FT 381</t>
  </si>
  <si>
    <t>Gris Changeant</t>
  </si>
  <si>
    <t>7005 AW</t>
  </si>
  <si>
    <t>ALASKA 6711</t>
  </si>
  <si>
    <t>BATYLINE</t>
  </si>
  <si>
    <t>GAZİANTEP</t>
  </si>
  <si>
    <t>Versaidag</t>
  </si>
  <si>
    <t>PTFE B18089-19</t>
  </si>
  <si>
    <t>01171758A02</t>
  </si>
  <si>
    <t>Fibertop</t>
  </si>
  <si>
    <t>C2028</t>
  </si>
  <si>
    <t>teflon</t>
  </si>
  <si>
    <t>21-88-11</t>
  </si>
  <si>
    <t>110809-800</t>
  </si>
  <si>
    <t>2007-KARABUK STAD</t>
  </si>
  <si>
    <t>Saint-Gobain</t>
  </si>
  <si>
    <t>American Teflon</t>
  </si>
  <si>
    <t>43026377-001</t>
  </si>
  <si>
    <t>BL HARBERT-ERBIL</t>
  </si>
  <si>
    <t xml:space="preserve">Fluon </t>
  </si>
  <si>
    <t>250NJ1550NT</t>
  </si>
  <si>
    <t>NJ</t>
  </si>
  <si>
    <t>ZAMIL-NASH</t>
  </si>
  <si>
    <t>99713F0000</t>
  </si>
  <si>
    <t>99712F0000</t>
  </si>
  <si>
    <t>250NJ1580P46D16</t>
  </si>
  <si>
    <t>04P10S0000</t>
  </si>
  <si>
    <t>Darasas</t>
  </si>
  <si>
    <t xml:space="preserve">100 Micron </t>
  </si>
  <si>
    <t>Gri Puanlı</t>
  </si>
  <si>
    <t>NEVŞEHİR</t>
  </si>
  <si>
    <t xml:space="preserve">200 Micron </t>
  </si>
  <si>
    <t>Şeffaf</t>
  </si>
  <si>
    <t xml:space="preserve">250 Micron </t>
  </si>
  <si>
    <t xml:space="preserve">Kiralık Sistem </t>
  </si>
  <si>
    <t>ST</t>
  </si>
  <si>
    <t>8604S2</t>
  </si>
  <si>
    <t>SMC VİNGOLES</t>
  </si>
  <si>
    <t>BURSA</t>
  </si>
  <si>
    <t xml:space="preserve">TXA 1300 F PURE </t>
  </si>
  <si>
    <t>SATLER</t>
  </si>
  <si>
    <t xml:space="preserve">BEYAZ </t>
  </si>
  <si>
    <t>FERRARİ TX 30 TP 1</t>
  </si>
  <si>
    <t>FERRARİ TX 30 TP 2</t>
  </si>
  <si>
    <t>FERRARİ TX 30 TP 3</t>
  </si>
  <si>
    <t>FERRARİ TX 30 TP 4</t>
  </si>
  <si>
    <t>BEİGE SABLE</t>
  </si>
  <si>
    <t>2135S2</t>
  </si>
  <si>
    <t>MONNAIE</t>
  </si>
  <si>
    <t>8861S2</t>
  </si>
  <si>
    <t>SF2</t>
  </si>
  <si>
    <t>Sandık(2)</t>
  </si>
  <si>
    <t>SMC VILLEURBANNE</t>
  </si>
  <si>
    <t>PTFE B18039-(4)</t>
  </si>
  <si>
    <t>TEFLON</t>
  </si>
  <si>
    <t>RENK KODU</t>
  </si>
  <si>
    <t>01574632A10</t>
  </si>
  <si>
    <t>60329-95</t>
  </si>
  <si>
    <t>DUBAİ FACADE</t>
  </si>
  <si>
    <t>VALMEX FR 900 MEHATOP N</t>
  </si>
  <si>
    <t>RECACRİL</t>
  </si>
  <si>
    <t xml:space="preserve"> KREM</t>
  </si>
  <si>
    <t>ETA</t>
  </si>
  <si>
    <t>Transparent Sheet</t>
  </si>
  <si>
    <t>0.5 mm</t>
  </si>
  <si>
    <t>702 ALU/NORI OPAQUE</t>
  </si>
  <si>
    <t>Siyah/gümüş</t>
  </si>
  <si>
    <t>SMC GYMNASE ST CLAR</t>
  </si>
  <si>
    <t>SMC ISTRES 2</t>
  </si>
  <si>
    <t>SDPC</t>
  </si>
  <si>
    <t>2S-UV-FRM2 LC REACH</t>
  </si>
  <si>
    <t>CLEAR</t>
  </si>
  <si>
    <t>025-10064M2</t>
  </si>
  <si>
    <t>R1-724</t>
  </si>
  <si>
    <t>Beyaz Kutu</t>
  </si>
  <si>
    <t>782 Blanc Opaque</t>
  </si>
  <si>
    <t>8503S2</t>
  </si>
  <si>
    <t>İMALAT</t>
  </si>
  <si>
    <t>BEKLEMEDE</t>
  </si>
  <si>
    <t>G.ANTEP TENİS KORTU</t>
  </si>
  <si>
    <t>Hueck Folien</t>
  </si>
  <si>
    <t>Gri Petek Desenli</t>
  </si>
  <si>
    <t>6363663-10</t>
  </si>
  <si>
    <t>NOWOFLON ET625Z</t>
  </si>
  <si>
    <t>KCB</t>
  </si>
  <si>
    <t>DESENLİ</t>
  </si>
  <si>
    <t>RENKSİZ</t>
  </si>
  <si>
    <t>DÜZ</t>
  </si>
  <si>
    <t>Blacnc Opaque Mat</t>
  </si>
  <si>
    <t>6002 BLACK OUT</t>
  </si>
  <si>
    <t>TULİP DENEME</t>
  </si>
  <si>
    <t>6804S2</t>
  </si>
  <si>
    <t>GELİŞ TARİHİ</t>
  </si>
  <si>
    <t>SMC CAEN</t>
  </si>
  <si>
    <t>8636S2</t>
  </si>
  <si>
    <t>FLEXLIGHT 602 BL OPAK</t>
  </si>
  <si>
    <t>ŞEFFAF</t>
  </si>
  <si>
    <t>PVC TRANSPARENT SHEET</t>
  </si>
  <si>
    <t>0.6 mm</t>
  </si>
  <si>
    <t>602 FLEXLIGHT</t>
  </si>
  <si>
    <t>6002(11) Transluzent</t>
  </si>
  <si>
    <t>80709 95</t>
  </si>
  <si>
    <t>51617905A06</t>
  </si>
  <si>
    <t>LUXURY ÇATI</t>
  </si>
  <si>
    <t>Siyah/Beyaz</t>
  </si>
  <si>
    <t>1387S2</t>
  </si>
  <si>
    <t xml:space="preserve">702 BLANC S2/NORI </t>
  </si>
  <si>
    <t>STAM 6002</t>
  </si>
  <si>
    <t>VANILLA OPAK</t>
  </si>
  <si>
    <t>TULİP</t>
  </si>
  <si>
    <t>FLEXLIGHT 602</t>
  </si>
  <si>
    <t>ABASTRAN</t>
  </si>
  <si>
    <t>Flexlıght Advanced 902</t>
  </si>
  <si>
    <t>BEGLES</t>
  </si>
  <si>
    <t>Mehler</t>
  </si>
  <si>
    <t>Valmex FR1400 Mehatop F1</t>
  </si>
  <si>
    <t>K Beyaz</t>
  </si>
  <si>
    <t>Metal Argente</t>
  </si>
  <si>
    <t>Malatya SOKAK</t>
  </si>
  <si>
    <t>Blond Cendre</t>
  </si>
  <si>
    <t>381 Soltis FT 381</t>
  </si>
  <si>
    <t>JAUNE</t>
  </si>
  <si>
    <t>BLOND CENDRE</t>
  </si>
  <si>
    <t>ORANGE</t>
  </si>
  <si>
    <t>Flexlight 1002</t>
  </si>
  <si>
    <t>Flexlıght 702</t>
  </si>
  <si>
    <t>SMC DAUVİN</t>
  </si>
  <si>
    <t>SMC MASSY</t>
  </si>
  <si>
    <t>960 10B</t>
  </si>
  <si>
    <t>Işık Geçiren</t>
  </si>
  <si>
    <t xml:space="preserve">GÜL </t>
  </si>
  <si>
    <t>Orance</t>
  </si>
  <si>
    <t>1100 DTEX Black Opak</t>
  </si>
  <si>
    <t>Ral 2000</t>
  </si>
  <si>
    <t>SMC CHATEAUROUX</t>
  </si>
  <si>
    <t>ALMANA</t>
  </si>
  <si>
    <t>SMC MEJANNES</t>
  </si>
  <si>
    <t>GF-8000- B18059</t>
  </si>
  <si>
    <t>KAMPALA</t>
  </si>
  <si>
    <t xml:space="preserve">SHADOW FR 900 </t>
  </si>
  <si>
    <t>SMC TRELİSSAC</t>
  </si>
  <si>
    <t>SARIYER STAD</t>
  </si>
  <si>
    <t>08,01,2024</t>
  </si>
  <si>
    <t>YEŞİL</t>
  </si>
  <si>
    <t>Gül Branda</t>
  </si>
  <si>
    <t>Siyah</t>
  </si>
  <si>
    <t>ARÇELİK</t>
  </si>
  <si>
    <t>GBS24</t>
  </si>
  <si>
    <t>Flexlight Advanced 1202</t>
  </si>
  <si>
    <t>8636S3</t>
  </si>
  <si>
    <t>İSKOÇYA</t>
  </si>
  <si>
    <t>SAINT CLAIR</t>
  </si>
  <si>
    <t>GRIS</t>
  </si>
  <si>
    <t>40L</t>
  </si>
  <si>
    <t>VERSEİDAG</t>
  </si>
  <si>
    <t>B4616(34)</t>
  </si>
  <si>
    <t>40999 95</t>
  </si>
  <si>
    <t>F 900 (TX) PVC</t>
  </si>
  <si>
    <t>51899136A03</t>
  </si>
  <si>
    <t>Antalya Tır Parkı</t>
  </si>
  <si>
    <t>51899136A01</t>
  </si>
  <si>
    <t>51899136C04</t>
  </si>
  <si>
    <t>Turuncu/Beyaz</t>
  </si>
  <si>
    <t>Mavi/Beyaz</t>
  </si>
  <si>
    <t>GBS24 11440</t>
  </si>
  <si>
    <t>beskopus 20 m2</t>
  </si>
  <si>
    <t>MESH2</t>
  </si>
  <si>
    <t>Green Park Resort</t>
  </si>
  <si>
    <t>REZERVE</t>
  </si>
  <si>
    <t>SMC SEICHES</t>
  </si>
  <si>
    <t xml:space="preserve">SMC </t>
  </si>
  <si>
    <t>FLEXLIGHT 942 (GRIS)</t>
  </si>
  <si>
    <t>87069   051</t>
  </si>
  <si>
    <t>jw mariot</t>
  </si>
  <si>
    <t>VALMEX TF 400 F1 (7280)</t>
  </si>
  <si>
    <t>SMC Mantes La Jolia</t>
  </si>
  <si>
    <t>VS 900</t>
  </si>
  <si>
    <t>KIBRIS OYUN PARKI</t>
  </si>
  <si>
    <t>MODEL</t>
  </si>
  <si>
    <t>SINIF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</si>
</sst>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([$€-2]\ * #,##0.00_);_([$€-2]\ * \(#,##0.00\);_([$€-2]\ * &quot;-&quot;??_);_(@_)"/>
  </numFmts>
  <fonts count="17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/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/>
    <xf numFmtId="2" fontId="4" fillId="0" borderId="1" xfId="1" applyNumberFormat="1" applyFont="1" applyFill="1" applyBorder="1" applyAlignment="1">
      <alignment horizontal="center"/>
    </xf>
    <xf numFmtId="2" fontId="4" fillId="0" borderId="1" xfId="1" applyNumberFormat="1" applyFont="1" applyFill="1" applyBorder="1"/>
    <xf numFmtId="0" fontId="5" fillId="0" borderId="1" xfId="1" applyFont="1" applyFill="1" applyBorder="1"/>
    <xf numFmtId="164" fontId="4" fillId="0" borderId="1" xfId="1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left"/>
    </xf>
    <xf numFmtId="0" fontId="8" fillId="0" borderId="1" xfId="0" applyFont="1" applyBorder="1"/>
    <xf numFmtId="0" fontId="6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1" applyNumberFormat="1" applyFont="1" applyFill="1" applyBorder="1" applyAlignment="1">
      <alignment horizontal="right"/>
    </xf>
    <xf numFmtId="0" fontId="5" fillId="0" borderId="1" xfId="1" applyNumberFormat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right"/>
    </xf>
    <xf numFmtId="164" fontId="10" fillId="0" borderId="1" xfId="1" applyNumberFormat="1" applyFont="1" applyFill="1" applyBorder="1" applyAlignment="1">
      <alignment horizontal="right" vertical="center"/>
    </xf>
    <xf numFmtId="1" fontId="5" fillId="0" borderId="1" xfId="1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8" fillId="3" borderId="4" xfId="0" applyNumberFormat="1" applyFont="1" applyFill="1" applyBorder="1" applyAlignment="1">
      <alignment horizontal="center"/>
    </xf>
    <xf numFmtId="0" fontId="5" fillId="5" borderId="1" xfId="1" applyNumberFormat="1" applyFont="1" applyFill="1" applyBorder="1" applyAlignment="1">
      <alignment horizontal="right"/>
    </xf>
    <xf numFmtId="0" fontId="11" fillId="0" borderId="0" xfId="0" applyFont="1"/>
    <xf numFmtId="0" fontId="11" fillId="6" borderId="0" xfId="0" applyFont="1" applyFill="1"/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1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3" fontId="4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/>
    </xf>
    <xf numFmtId="1" fontId="13" fillId="0" borderId="1" xfId="1" applyNumberFormat="1" applyFont="1" applyFill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0" fontId="13" fillId="0" borderId="1" xfId="1" applyFont="1" applyFill="1" applyBorder="1" applyAlignment="1">
      <alignment horizontal="left"/>
    </xf>
    <xf numFmtId="164" fontId="13" fillId="0" borderId="1" xfId="1" applyNumberFormat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 vertical="center"/>
    </xf>
    <xf numFmtId="2" fontId="13" fillId="0" borderId="1" xfId="1" applyNumberFormat="1" applyFont="1" applyFill="1" applyBorder="1"/>
    <xf numFmtId="0" fontId="13" fillId="0" borderId="1" xfId="1" applyFont="1" applyFill="1" applyBorder="1"/>
    <xf numFmtId="1" fontId="13" fillId="0" borderId="1" xfId="1" applyNumberFormat="1" applyFont="1" applyFill="1" applyBorder="1" applyAlignment="1">
      <alignment horizontal="left"/>
    </xf>
    <xf numFmtId="2" fontId="13" fillId="0" borderId="1" xfId="1" applyNumberFormat="1" applyFont="1" applyFill="1" applyBorder="1" applyAlignment="1">
      <alignment horizontal="right"/>
    </xf>
    <xf numFmtId="0" fontId="13" fillId="0" borderId="1" xfId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3" fillId="5" borderId="1" xfId="1" applyFont="1" applyFill="1" applyBorder="1" applyAlignment="1">
      <alignment horizontal="center"/>
    </xf>
    <xf numFmtId="0" fontId="0" fillId="5" borderId="0" xfId="0" applyFill="1"/>
    <xf numFmtId="2" fontId="13" fillId="5" borderId="1" xfId="1" applyNumberFormat="1" applyFont="1" applyFill="1" applyBorder="1" applyAlignment="1">
      <alignment horizontal="center"/>
    </xf>
    <xf numFmtId="164" fontId="13" fillId="5" borderId="1" xfId="1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2" fontId="8" fillId="0" borderId="1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left"/>
    </xf>
    <xf numFmtId="1" fontId="10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13" fillId="0" borderId="0" xfId="0" applyFont="1"/>
    <xf numFmtId="165" fontId="13" fillId="0" borderId="1" xfId="0" applyNumberFormat="1" applyFont="1" applyBorder="1"/>
    <xf numFmtId="3" fontId="13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1" fontId="6" fillId="0" borderId="1" xfId="1" applyNumberFormat="1" applyFont="1" applyFill="1" applyBorder="1" applyAlignment="1">
      <alignment horizontal="center" vertical="center"/>
    </xf>
    <xf numFmtId="165" fontId="0" fillId="5" borderId="1" xfId="0" applyNumberFormat="1" applyFill="1" applyBorder="1"/>
    <xf numFmtId="0" fontId="8" fillId="0" borderId="1" xfId="1" applyFont="1" applyFill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3" fontId="13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5" borderId="1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left"/>
    </xf>
    <xf numFmtId="0" fontId="4" fillId="5" borderId="1" xfId="1" applyFont="1" applyFill="1" applyBorder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3" fontId="13" fillId="5" borderId="1" xfId="1" applyNumberFormat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/>
    </xf>
    <xf numFmtId="1" fontId="4" fillId="5" borderId="1" xfId="1" applyNumberFormat="1" applyFont="1" applyFill="1" applyBorder="1" applyAlignment="1">
      <alignment horizontal="center"/>
    </xf>
    <xf numFmtId="0" fontId="4" fillId="5" borderId="1" xfId="1" applyNumberFormat="1" applyFont="1" applyFill="1" applyBorder="1" applyAlignment="1">
      <alignment horizontal="center"/>
    </xf>
    <xf numFmtId="2" fontId="4" fillId="5" borderId="1" xfId="1" applyNumberFormat="1" applyFont="1" applyFill="1" applyBorder="1" applyAlignment="1">
      <alignment horizontal="center"/>
    </xf>
    <xf numFmtId="3" fontId="4" fillId="5" borderId="1" xfId="1" applyNumberFormat="1" applyFont="1" applyFill="1" applyBorder="1" applyAlignment="1">
      <alignment horizontal="center" vertical="center"/>
    </xf>
    <xf numFmtId="165" fontId="13" fillId="5" borderId="1" xfId="0" applyNumberFormat="1" applyFont="1" applyFill="1" applyBorder="1"/>
    <xf numFmtId="0" fontId="13" fillId="5" borderId="0" xfId="0" applyFont="1" applyFill="1"/>
    <xf numFmtId="0" fontId="13" fillId="3" borderId="1" xfId="1" applyFont="1" applyFill="1" applyBorder="1" applyAlignment="1">
      <alignment horizontal="center"/>
    </xf>
    <xf numFmtId="0" fontId="13" fillId="3" borderId="1" xfId="1" applyNumberFormat="1" applyFont="1" applyFill="1" applyBorder="1" applyAlignment="1">
      <alignment horizontal="center"/>
    </xf>
    <xf numFmtId="2" fontId="13" fillId="3" borderId="1" xfId="1" applyNumberFormat="1" applyFon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/>
    </xf>
  </cellXfs>
  <cellStyles count="2">
    <cellStyle name="İyi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2"/>
  <sheetViews>
    <sheetView zoomScale="85" zoomScaleNormal="85" workbookViewId="0">
      <selection activeCell="A4" sqref="A4"/>
    </sheetView>
  </sheetViews>
  <sheetFormatPr defaultRowHeight="15" x14ac:dyDescent="0.25"/>
  <cols>
    <col min="2" max="2" width="12" style="1" customWidth="1"/>
    <col min="3" max="3" width="17" style="1" customWidth="1"/>
    <col min="4" max="4" width="31.140625" style="1" bestFit="1" customWidth="1"/>
    <col min="5" max="5" width="15.28515625" customWidth="1"/>
    <col min="6" max="6" width="15.5703125" customWidth="1"/>
    <col min="7" max="7" width="16.42578125" customWidth="1"/>
    <col min="8" max="8" width="18" customWidth="1"/>
    <col min="9" max="9" width="10.5703125" style="1" bestFit="1" customWidth="1"/>
    <col min="10" max="10" width="9.5703125" style="1" bestFit="1" customWidth="1"/>
    <col min="12" max="12" width="11" bestFit="1" customWidth="1"/>
    <col min="13" max="13" width="11" customWidth="1"/>
    <col min="14" max="14" width="20.85546875" customWidth="1"/>
    <col min="15" max="15" width="32.42578125" style="1" customWidth="1"/>
    <col min="16" max="16" width="19.42578125" customWidth="1"/>
    <col min="17" max="17" width="23.42578125" style="1" customWidth="1"/>
    <col min="18" max="18" width="12.42578125" customWidth="1"/>
    <col min="19" max="19" width="11" hidden="1" customWidth="1"/>
    <col min="20" max="20" width="14.28515625" hidden="1" customWidth="1"/>
    <col min="22" max="408" width="0" hidden="1" customWidth="1"/>
  </cols>
  <sheetData>
    <row r="2" spans="2:20" x14ac:dyDescent="0.25">
      <c r="D2" s="46" t="s">
        <v>0</v>
      </c>
      <c r="E2" s="2" t="s">
        <v>224</v>
      </c>
    </row>
    <row r="4" spans="2:20" s="5" customFormat="1" ht="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4" t="s">
        <v>11</v>
      </c>
      <c r="M4" s="4" t="s">
        <v>53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</row>
    <row r="5" spans="2:20" x14ac:dyDescent="0.25">
      <c r="B5" s="7"/>
      <c r="C5" s="7"/>
      <c r="D5" s="7"/>
      <c r="E5" s="8"/>
      <c r="F5" s="7"/>
      <c r="G5" s="7"/>
      <c r="H5" s="98"/>
      <c r="I5" s="7"/>
      <c r="J5" s="7"/>
      <c r="K5" s="10"/>
      <c r="L5" s="8"/>
      <c r="M5" s="7"/>
      <c r="N5" s="12"/>
      <c r="O5" s="7"/>
      <c r="P5" s="8"/>
      <c r="Q5" s="7"/>
      <c r="R5" s="8"/>
      <c r="S5" s="6"/>
      <c r="T5" s="6"/>
    </row>
    <row r="6" spans="2:20" x14ac:dyDescent="0.25">
      <c r="B6" s="7"/>
      <c r="C6" s="7"/>
      <c r="D6" s="7"/>
      <c r="E6" s="8"/>
      <c r="F6" s="7"/>
      <c r="G6" s="7"/>
      <c r="H6" s="98"/>
      <c r="I6" s="7"/>
      <c r="J6" s="7"/>
      <c r="K6" s="10"/>
      <c r="L6" s="8"/>
      <c r="M6" s="7"/>
      <c r="N6" s="12"/>
      <c r="O6" s="7"/>
      <c r="P6" s="8"/>
      <c r="Q6" s="7"/>
      <c r="R6" s="8"/>
      <c r="S6" s="6"/>
      <c r="T6" s="6"/>
    </row>
    <row r="7" spans="2:20" x14ac:dyDescent="0.25">
      <c r="B7" s="7"/>
      <c r="C7" s="7"/>
      <c r="D7" s="7"/>
      <c r="E7" s="8"/>
      <c r="F7" s="7"/>
      <c r="G7" s="7"/>
      <c r="H7" s="98"/>
      <c r="I7" s="7"/>
      <c r="J7" s="7"/>
      <c r="K7" s="10"/>
      <c r="L7" s="8"/>
      <c r="M7" s="7"/>
      <c r="N7" s="12"/>
      <c r="O7" s="7"/>
      <c r="P7" s="8"/>
      <c r="Q7" s="7"/>
      <c r="R7" s="8"/>
      <c r="S7" s="6"/>
      <c r="T7" s="6"/>
    </row>
    <row r="8" spans="2:20" ht="15.75" x14ac:dyDescent="0.25">
      <c r="B8" s="55">
        <v>2</v>
      </c>
      <c r="C8" s="55" t="s">
        <v>20</v>
      </c>
      <c r="D8" s="55" t="s">
        <v>26</v>
      </c>
      <c r="E8" s="55" t="s">
        <v>27</v>
      </c>
      <c r="F8" s="55">
        <v>717717</v>
      </c>
      <c r="G8" s="55">
        <v>827128</v>
      </c>
      <c r="H8" s="99" t="s">
        <v>28</v>
      </c>
      <c r="I8" s="55">
        <v>1</v>
      </c>
      <c r="J8" s="55">
        <v>1</v>
      </c>
      <c r="K8" s="57">
        <v>2.5</v>
      </c>
      <c r="L8" s="55">
        <v>35</v>
      </c>
      <c r="M8" s="55">
        <f t="shared" ref="M8:M11" si="0">J8*L8</f>
        <v>35</v>
      </c>
      <c r="N8" s="59">
        <f t="shared" ref="N8:N11" si="1">K8*M8</f>
        <v>87.5</v>
      </c>
      <c r="O8" s="55"/>
      <c r="P8" s="55" t="s">
        <v>19</v>
      </c>
      <c r="Q8" s="55"/>
      <c r="R8" s="55" t="s">
        <v>21</v>
      </c>
      <c r="S8" s="6"/>
      <c r="T8" s="6"/>
    </row>
    <row r="9" spans="2:20" ht="15.75" x14ac:dyDescent="0.25">
      <c r="B9" s="55">
        <v>2</v>
      </c>
      <c r="C9" s="55" t="s">
        <v>20</v>
      </c>
      <c r="D9" s="55" t="s">
        <v>22</v>
      </c>
      <c r="E9" s="55" t="s">
        <v>25</v>
      </c>
      <c r="F9" s="55">
        <v>919008</v>
      </c>
      <c r="G9" s="55">
        <v>65927</v>
      </c>
      <c r="H9" s="99">
        <v>1382880226</v>
      </c>
      <c r="I9" s="55">
        <v>2</v>
      </c>
      <c r="J9" s="55">
        <v>1</v>
      </c>
      <c r="K9" s="57">
        <v>2.5</v>
      </c>
      <c r="L9" s="55">
        <v>50</v>
      </c>
      <c r="M9" s="55">
        <f t="shared" si="0"/>
        <v>50</v>
      </c>
      <c r="N9" s="59">
        <f t="shared" si="1"/>
        <v>125</v>
      </c>
      <c r="O9" s="55"/>
      <c r="P9" s="55" t="s">
        <v>19</v>
      </c>
      <c r="Q9" s="55"/>
      <c r="R9" s="55" t="s">
        <v>21</v>
      </c>
      <c r="S9" s="6"/>
      <c r="T9" s="6"/>
    </row>
    <row r="10" spans="2:20" ht="15.75" x14ac:dyDescent="0.25">
      <c r="B10" s="55">
        <v>2</v>
      </c>
      <c r="C10" s="55" t="s">
        <v>20</v>
      </c>
      <c r="D10" s="55" t="s">
        <v>23</v>
      </c>
      <c r="E10" s="55" t="s">
        <v>25</v>
      </c>
      <c r="F10" s="55">
        <v>919008</v>
      </c>
      <c r="G10" s="55">
        <v>65989</v>
      </c>
      <c r="H10" s="99">
        <v>1380420218</v>
      </c>
      <c r="I10" s="55">
        <v>2</v>
      </c>
      <c r="J10" s="55">
        <v>1</v>
      </c>
      <c r="K10" s="57">
        <v>2.5</v>
      </c>
      <c r="L10" s="55">
        <v>55</v>
      </c>
      <c r="M10" s="55">
        <f t="shared" si="0"/>
        <v>55</v>
      </c>
      <c r="N10" s="59">
        <f t="shared" si="1"/>
        <v>137.5</v>
      </c>
      <c r="O10" s="55"/>
      <c r="P10" s="55" t="s">
        <v>19</v>
      </c>
      <c r="Q10" s="55"/>
      <c r="R10" s="60" t="s">
        <v>29</v>
      </c>
      <c r="S10" s="6"/>
      <c r="T10" s="6"/>
    </row>
    <row r="11" spans="2:20" ht="15.75" x14ac:dyDescent="0.25">
      <c r="B11" s="55">
        <v>2</v>
      </c>
      <c r="C11" s="55" t="s">
        <v>24</v>
      </c>
      <c r="D11" s="55" t="s">
        <v>22</v>
      </c>
      <c r="E11" s="55" t="s">
        <v>25</v>
      </c>
      <c r="F11" s="55">
        <v>919008</v>
      </c>
      <c r="G11" s="55">
        <v>69275</v>
      </c>
      <c r="H11" s="99">
        <v>1398110111</v>
      </c>
      <c r="I11" s="55">
        <v>2</v>
      </c>
      <c r="J11" s="55">
        <v>1</v>
      </c>
      <c r="K11" s="57">
        <v>2.5</v>
      </c>
      <c r="L11" s="55">
        <v>51</v>
      </c>
      <c r="M11" s="55">
        <f t="shared" si="0"/>
        <v>51</v>
      </c>
      <c r="N11" s="59">
        <f t="shared" si="1"/>
        <v>127.5</v>
      </c>
      <c r="O11" s="61" t="s">
        <v>134</v>
      </c>
      <c r="P11" s="55" t="s">
        <v>19</v>
      </c>
      <c r="Q11" s="55"/>
      <c r="R11" s="55" t="s">
        <v>29</v>
      </c>
      <c r="S11" s="6"/>
      <c r="T11" s="6"/>
    </row>
    <row r="12" spans="2:20" ht="15.75" x14ac:dyDescent="0.25">
      <c r="B12" s="55">
        <v>2</v>
      </c>
      <c r="C12" s="13" t="s">
        <v>24</v>
      </c>
      <c r="D12" s="55" t="s">
        <v>22</v>
      </c>
      <c r="E12" s="13" t="s">
        <v>25</v>
      </c>
      <c r="F12" s="55">
        <v>919008</v>
      </c>
      <c r="G12" s="7">
        <v>72765</v>
      </c>
      <c r="H12" s="98">
        <v>1314340246</v>
      </c>
      <c r="I12" s="7">
        <v>2</v>
      </c>
      <c r="J12" s="7">
        <v>1</v>
      </c>
      <c r="K12" s="9">
        <v>2.5</v>
      </c>
      <c r="L12" s="7">
        <v>50</v>
      </c>
      <c r="M12" s="7">
        <f t="shared" ref="M12" si="2">PRODUCT(J12,L12)</f>
        <v>50</v>
      </c>
      <c r="N12" s="12">
        <f t="shared" ref="N12" si="3">PRODUCT(K12,M12)</f>
        <v>125</v>
      </c>
      <c r="O12" s="39" t="s">
        <v>216</v>
      </c>
      <c r="P12" s="55" t="s">
        <v>19</v>
      </c>
      <c r="Q12" s="13" t="s">
        <v>259</v>
      </c>
      <c r="R12" s="13" t="s">
        <v>29</v>
      </c>
      <c r="S12" s="6"/>
      <c r="T12" s="6"/>
    </row>
    <row r="13" spans="2:20" ht="15.75" x14ac:dyDescent="0.25">
      <c r="B13" s="55">
        <v>2</v>
      </c>
      <c r="C13" s="13" t="s">
        <v>24</v>
      </c>
      <c r="D13" s="55" t="s">
        <v>221</v>
      </c>
      <c r="E13" s="13" t="s">
        <v>25</v>
      </c>
      <c r="F13" s="55">
        <v>907901</v>
      </c>
      <c r="G13" s="7">
        <v>72726</v>
      </c>
      <c r="H13" s="98">
        <v>1314920350</v>
      </c>
      <c r="I13" s="7">
        <v>2</v>
      </c>
      <c r="J13" s="7">
        <v>1</v>
      </c>
      <c r="K13" s="9">
        <v>3</v>
      </c>
      <c r="L13" s="7">
        <v>50</v>
      </c>
      <c r="M13" s="7">
        <f t="shared" ref="M13:M15" si="4">PRODUCT(J13,L13)</f>
        <v>50</v>
      </c>
      <c r="N13" s="12">
        <f t="shared" ref="N13:N15" si="5">PRODUCT(K13,M13)</f>
        <v>150</v>
      </c>
      <c r="O13" s="39" t="s">
        <v>223</v>
      </c>
      <c r="P13" s="55" t="s">
        <v>19</v>
      </c>
      <c r="Q13" s="13"/>
      <c r="R13" s="55" t="s">
        <v>21</v>
      </c>
      <c r="S13" s="6"/>
      <c r="T13" s="6"/>
    </row>
    <row r="14" spans="2:20" ht="15.75" x14ac:dyDescent="0.25">
      <c r="B14" s="55">
        <v>2</v>
      </c>
      <c r="C14" s="13" t="s">
        <v>24</v>
      </c>
      <c r="D14" s="55" t="s">
        <v>221</v>
      </c>
      <c r="E14" s="13" t="s">
        <v>25</v>
      </c>
      <c r="F14" s="55">
        <v>907901</v>
      </c>
      <c r="G14" s="7">
        <v>72726</v>
      </c>
      <c r="H14" s="98">
        <v>1314920351</v>
      </c>
      <c r="I14" s="7">
        <v>2</v>
      </c>
      <c r="J14" s="7">
        <v>1</v>
      </c>
      <c r="K14" s="9">
        <v>3</v>
      </c>
      <c r="L14" s="7">
        <v>50</v>
      </c>
      <c r="M14" s="7">
        <f t="shared" si="4"/>
        <v>50</v>
      </c>
      <c r="N14" s="12">
        <f t="shared" si="5"/>
        <v>150</v>
      </c>
      <c r="O14" s="39" t="s">
        <v>223</v>
      </c>
      <c r="P14" s="55" t="s">
        <v>19</v>
      </c>
      <c r="Q14" s="13"/>
      <c r="R14" s="55" t="s">
        <v>21</v>
      </c>
      <c r="S14" s="6"/>
      <c r="T14" s="6"/>
    </row>
    <row r="15" spans="2:20" ht="15.75" x14ac:dyDescent="0.25">
      <c r="B15" s="55">
        <v>2</v>
      </c>
      <c r="C15" s="13" t="s">
        <v>24</v>
      </c>
      <c r="D15" s="55" t="s">
        <v>221</v>
      </c>
      <c r="E15" s="13" t="s">
        <v>25</v>
      </c>
      <c r="F15" s="55">
        <v>907901</v>
      </c>
      <c r="G15" s="7">
        <v>72726</v>
      </c>
      <c r="H15" s="98">
        <v>1314920356</v>
      </c>
      <c r="I15" s="7">
        <v>2</v>
      </c>
      <c r="J15" s="7">
        <v>1</v>
      </c>
      <c r="K15" s="9">
        <v>3</v>
      </c>
      <c r="L15" s="7">
        <v>50</v>
      </c>
      <c r="M15" s="7">
        <f t="shared" si="4"/>
        <v>50</v>
      </c>
      <c r="N15" s="12">
        <f t="shared" si="5"/>
        <v>150</v>
      </c>
      <c r="O15" s="39" t="s">
        <v>223</v>
      </c>
      <c r="P15" s="55" t="s">
        <v>19</v>
      </c>
      <c r="Q15" s="13"/>
      <c r="R15" s="55" t="s">
        <v>21</v>
      </c>
      <c r="S15" s="6"/>
      <c r="T15" s="6"/>
    </row>
    <row r="16" spans="2:20" ht="15.75" x14ac:dyDescent="0.25">
      <c r="B16" s="55"/>
      <c r="C16" s="13"/>
      <c r="D16" s="55"/>
      <c r="E16" s="13"/>
      <c r="F16" s="55"/>
      <c r="G16" s="7"/>
      <c r="H16" s="98"/>
      <c r="I16" s="7"/>
      <c r="J16" s="7"/>
      <c r="K16" s="9"/>
      <c r="L16" s="7"/>
      <c r="M16" s="7"/>
      <c r="N16" s="12"/>
      <c r="O16" s="39"/>
      <c r="P16" s="55"/>
      <c r="Q16" s="13"/>
      <c r="R16" s="55"/>
      <c r="S16" s="6"/>
      <c r="T16" s="6"/>
    </row>
    <row r="17" spans="2:20" ht="15.75" x14ac:dyDescent="0.25">
      <c r="B17" s="55"/>
      <c r="C17" s="55"/>
      <c r="D17" s="55"/>
      <c r="E17" s="63"/>
      <c r="F17" s="55"/>
      <c r="G17" s="55"/>
      <c r="H17" s="100"/>
      <c r="I17" s="55"/>
      <c r="J17" s="55"/>
      <c r="K17" s="62"/>
      <c r="L17" s="63"/>
      <c r="M17" s="55"/>
      <c r="N17" s="59"/>
      <c r="O17" s="55"/>
      <c r="P17" s="63"/>
      <c r="Q17" s="55"/>
      <c r="R17" s="63"/>
      <c r="S17" s="6"/>
      <c r="T17" s="6"/>
    </row>
    <row r="18" spans="2:20" ht="15.75" x14ac:dyDescent="0.25">
      <c r="B18" s="112">
        <v>5</v>
      </c>
      <c r="C18" s="112" t="s">
        <v>32</v>
      </c>
      <c r="D18" s="112" t="s">
        <v>33</v>
      </c>
      <c r="E18" s="112" t="s">
        <v>25</v>
      </c>
      <c r="F18" s="112"/>
      <c r="G18" s="112"/>
      <c r="H18" s="113"/>
      <c r="I18" s="112"/>
      <c r="J18" s="112">
        <v>1</v>
      </c>
      <c r="K18" s="114">
        <v>2.67</v>
      </c>
      <c r="L18" s="112">
        <v>50</v>
      </c>
      <c r="M18" s="112">
        <f t="shared" ref="M18:M20" si="6">J18*L18</f>
        <v>50</v>
      </c>
      <c r="N18" s="115">
        <f t="shared" ref="N18:N20" si="7">K18*M18</f>
        <v>133.5</v>
      </c>
      <c r="O18" s="112"/>
      <c r="P18" s="112" t="s">
        <v>250</v>
      </c>
      <c r="Q18" s="112" t="s">
        <v>255</v>
      </c>
      <c r="R18" s="55" t="s">
        <v>21</v>
      </c>
      <c r="S18" s="6"/>
      <c r="T18" s="6"/>
    </row>
    <row r="19" spans="2:20" ht="15.75" x14ac:dyDescent="0.25">
      <c r="B19" s="55">
        <v>5</v>
      </c>
      <c r="C19" s="55" t="s">
        <v>32</v>
      </c>
      <c r="D19" s="55" t="s">
        <v>33</v>
      </c>
      <c r="E19" s="55" t="s">
        <v>27</v>
      </c>
      <c r="F19" s="55">
        <v>1070</v>
      </c>
      <c r="G19" s="55"/>
      <c r="H19" s="99" t="s">
        <v>39</v>
      </c>
      <c r="I19" s="55">
        <v>2</v>
      </c>
      <c r="J19" s="55">
        <v>1</v>
      </c>
      <c r="K19" s="57">
        <v>2.7</v>
      </c>
      <c r="L19" s="55">
        <v>46</v>
      </c>
      <c r="M19" s="55">
        <f t="shared" si="6"/>
        <v>46</v>
      </c>
      <c r="N19" s="59">
        <f t="shared" si="7"/>
        <v>124.2</v>
      </c>
      <c r="O19" s="55"/>
      <c r="P19" s="55" t="s">
        <v>19</v>
      </c>
      <c r="Q19" s="55"/>
      <c r="R19" s="55" t="s">
        <v>21</v>
      </c>
      <c r="S19" s="6"/>
      <c r="T19" s="6"/>
    </row>
    <row r="20" spans="2:20" ht="15.75" x14ac:dyDescent="0.25">
      <c r="B20" s="55">
        <v>5</v>
      </c>
      <c r="C20" s="55" t="s">
        <v>32</v>
      </c>
      <c r="D20" s="55" t="s">
        <v>33</v>
      </c>
      <c r="E20" s="55" t="s">
        <v>27</v>
      </c>
      <c r="F20" s="55">
        <v>1071</v>
      </c>
      <c r="G20" s="55"/>
      <c r="H20" s="99" t="s">
        <v>40</v>
      </c>
      <c r="I20" s="55"/>
      <c r="J20" s="55">
        <v>1</v>
      </c>
      <c r="K20" s="57">
        <v>2.7</v>
      </c>
      <c r="L20" s="55">
        <v>35</v>
      </c>
      <c r="M20" s="55">
        <f t="shared" si="6"/>
        <v>35</v>
      </c>
      <c r="N20" s="59">
        <f t="shared" si="7"/>
        <v>94.5</v>
      </c>
      <c r="O20" s="55"/>
      <c r="P20" s="55" t="s">
        <v>19</v>
      </c>
      <c r="Q20" s="55"/>
      <c r="R20" s="55" t="s">
        <v>21</v>
      </c>
      <c r="S20" s="6"/>
      <c r="T20" s="6"/>
    </row>
    <row r="21" spans="2:20" ht="15.75" x14ac:dyDescent="0.25">
      <c r="B21" s="55">
        <v>5</v>
      </c>
      <c r="C21" s="55" t="s">
        <v>32</v>
      </c>
      <c r="D21" s="55" t="s">
        <v>41</v>
      </c>
      <c r="E21" s="55" t="s">
        <v>25</v>
      </c>
      <c r="F21" s="55" t="s">
        <v>118</v>
      </c>
      <c r="G21" s="56">
        <v>200000829070</v>
      </c>
      <c r="H21" s="99">
        <v>300002073384</v>
      </c>
      <c r="I21" s="55">
        <v>2</v>
      </c>
      <c r="J21" s="55">
        <v>1</v>
      </c>
      <c r="K21" s="57">
        <v>2.67</v>
      </c>
      <c r="L21" s="55">
        <v>50</v>
      </c>
      <c r="M21" s="55">
        <f t="shared" ref="M21" si="8">J21*L21</f>
        <v>50</v>
      </c>
      <c r="N21" s="97">
        <f t="shared" ref="N21" si="9">K21*M21</f>
        <v>133.5</v>
      </c>
      <c r="O21" s="55" t="s">
        <v>149</v>
      </c>
      <c r="P21" s="55" t="s">
        <v>19</v>
      </c>
      <c r="Q21" s="55"/>
      <c r="R21" s="55" t="s">
        <v>21</v>
      </c>
      <c r="S21" s="6"/>
      <c r="T21" s="6"/>
    </row>
    <row r="22" spans="2:20" s="83" customFormat="1" ht="15.75" x14ac:dyDescent="0.25">
      <c r="B22" s="55">
        <v>5</v>
      </c>
      <c r="C22" s="55" t="s">
        <v>32</v>
      </c>
      <c r="D22" s="55" t="s">
        <v>41</v>
      </c>
      <c r="E22" s="55" t="s">
        <v>25</v>
      </c>
      <c r="F22" s="55" t="s">
        <v>173</v>
      </c>
      <c r="G22" s="56"/>
      <c r="H22" s="99">
        <v>300002084568</v>
      </c>
      <c r="I22" s="55">
        <v>2</v>
      </c>
      <c r="J22" s="55">
        <v>1</v>
      </c>
      <c r="K22" s="57">
        <v>2.67</v>
      </c>
      <c r="L22" s="55">
        <v>50</v>
      </c>
      <c r="M22" s="55">
        <f t="shared" ref="M22:N24" si="10">PRODUCT(J22,L22)</f>
        <v>50</v>
      </c>
      <c r="N22" s="96">
        <f t="shared" si="10"/>
        <v>133.5</v>
      </c>
      <c r="O22" s="55" t="s">
        <v>175</v>
      </c>
      <c r="P22" s="55" t="s">
        <v>19</v>
      </c>
      <c r="Q22" s="55"/>
      <c r="R22" s="55" t="s">
        <v>29</v>
      </c>
      <c r="S22" s="84"/>
      <c r="T22" s="84"/>
    </row>
    <row r="23" spans="2:20" s="83" customFormat="1" ht="15.75" x14ac:dyDescent="0.25">
      <c r="B23" s="55">
        <v>5</v>
      </c>
      <c r="C23" s="55" t="s">
        <v>32</v>
      </c>
      <c r="D23" s="55" t="s">
        <v>41</v>
      </c>
      <c r="E23" s="55" t="s">
        <v>25</v>
      </c>
      <c r="F23" s="55" t="s">
        <v>173</v>
      </c>
      <c r="G23" s="56"/>
      <c r="H23" s="99">
        <v>300002084569</v>
      </c>
      <c r="I23" s="55">
        <v>2</v>
      </c>
      <c r="J23" s="55">
        <v>1</v>
      </c>
      <c r="K23" s="57">
        <v>2.67</v>
      </c>
      <c r="L23" s="55">
        <v>50</v>
      </c>
      <c r="M23" s="55">
        <f t="shared" si="10"/>
        <v>50</v>
      </c>
      <c r="N23" s="96">
        <f t="shared" si="10"/>
        <v>133.5</v>
      </c>
      <c r="O23" s="55" t="s">
        <v>175</v>
      </c>
      <c r="P23" s="55" t="s">
        <v>19</v>
      </c>
      <c r="Q23" s="55"/>
      <c r="R23" s="55" t="s">
        <v>29</v>
      </c>
      <c r="S23" s="84"/>
      <c r="T23" s="84"/>
    </row>
    <row r="24" spans="2:20" s="83" customFormat="1" ht="15.75" x14ac:dyDescent="0.25">
      <c r="B24" s="55">
        <v>5</v>
      </c>
      <c r="C24" s="55" t="s">
        <v>32</v>
      </c>
      <c r="D24" s="55" t="s">
        <v>41</v>
      </c>
      <c r="E24" s="55" t="s">
        <v>25</v>
      </c>
      <c r="F24" s="55" t="s">
        <v>118</v>
      </c>
      <c r="G24" s="56"/>
      <c r="H24" s="99">
        <v>300002301030</v>
      </c>
      <c r="I24" s="55">
        <v>2</v>
      </c>
      <c r="J24" s="55">
        <v>1</v>
      </c>
      <c r="K24" s="57">
        <v>2.67</v>
      </c>
      <c r="L24" s="55">
        <v>30</v>
      </c>
      <c r="M24" s="55">
        <f t="shared" si="10"/>
        <v>30</v>
      </c>
      <c r="N24" s="96">
        <f t="shared" si="10"/>
        <v>80.099999999999994</v>
      </c>
      <c r="O24" s="55" t="s">
        <v>222</v>
      </c>
      <c r="P24" s="55" t="s">
        <v>19</v>
      </c>
      <c r="Q24" s="55"/>
      <c r="R24" s="55" t="s">
        <v>29</v>
      </c>
      <c r="S24" s="84"/>
      <c r="T24" s="84"/>
    </row>
    <row r="25" spans="2:20" ht="15.75" x14ac:dyDescent="0.25">
      <c r="B25" s="55">
        <v>5</v>
      </c>
      <c r="C25" s="55" t="s">
        <v>32</v>
      </c>
      <c r="D25" s="55" t="s">
        <v>41</v>
      </c>
      <c r="E25" s="55" t="s">
        <v>25</v>
      </c>
      <c r="F25" s="55" t="s">
        <v>118</v>
      </c>
      <c r="G25" s="56"/>
      <c r="H25" s="99">
        <v>300002301004</v>
      </c>
      <c r="I25" s="55">
        <v>2</v>
      </c>
      <c r="J25" s="55">
        <v>1</v>
      </c>
      <c r="K25" s="57">
        <v>2.67</v>
      </c>
      <c r="L25" s="55">
        <v>29</v>
      </c>
      <c r="M25" s="55">
        <f>PRODUCT(J25,L25)</f>
        <v>29</v>
      </c>
      <c r="N25" s="85">
        <f>PRODUCT(K25,M25)</f>
        <v>77.429999999999993</v>
      </c>
      <c r="O25" s="55"/>
      <c r="P25" s="55"/>
      <c r="Q25" s="55"/>
      <c r="R25" s="55"/>
      <c r="S25" s="6"/>
      <c r="T25" s="6"/>
    </row>
    <row r="26" spans="2:20" ht="15.75" x14ac:dyDescent="0.25">
      <c r="B26" s="55"/>
      <c r="C26" s="55"/>
      <c r="D26" s="55"/>
      <c r="E26" s="63"/>
      <c r="F26" s="55"/>
      <c r="G26" s="55"/>
      <c r="H26" s="99"/>
      <c r="I26" s="55"/>
      <c r="J26" s="55"/>
      <c r="K26" s="62"/>
      <c r="L26" s="63"/>
      <c r="M26" s="55"/>
      <c r="N26" s="59"/>
      <c r="O26" s="55"/>
      <c r="P26" s="63"/>
      <c r="Q26" s="55"/>
      <c r="R26" s="63"/>
      <c r="S26" s="6"/>
      <c r="T26" s="6"/>
    </row>
    <row r="27" spans="2:20" ht="15.75" x14ac:dyDescent="0.25">
      <c r="B27" s="55">
        <v>6</v>
      </c>
      <c r="C27" s="55" t="s">
        <v>32</v>
      </c>
      <c r="D27" s="55" t="s">
        <v>44</v>
      </c>
      <c r="E27" s="55" t="s">
        <v>225</v>
      </c>
      <c r="F27" s="55"/>
      <c r="G27" s="55"/>
      <c r="H27" s="99"/>
      <c r="I27" s="55"/>
      <c r="J27" s="55">
        <v>1</v>
      </c>
      <c r="K27" s="57">
        <v>3</v>
      </c>
      <c r="L27" s="55">
        <v>23</v>
      </c>
      <c r="M27" s="55">
        <f t="shared" ref="M27:N27" si="11">J27*L27</f>
        <v>23</v>
      </c>
      <c r="N27" s="59">
        <f t="shared" si="11"/>
        <v>69</v>
      </c>
      <c r="O27" s="55"/>
      <c r="P27" s="55" t="s">
        <v>19</v>
      </c>
      <c r="Q27" s="55"/>
      <c r="R27" s="55" t="s">
        <v>21</v>
      </c>
      <c r="S27" s="6"/>
      <c r="T27" s="6"/>
    </row>
    <row r="28" spans="2:20" s="83" customFormat="1" ht="15.75" x14ac:dyDescent="0.25">
      <c r="B28" s="55">
        <v>6</v>
      </c>
      <c r="C28" s="55" t="s">
        <v>69</v>
      </c>
      <c r="D28" s="55" t="s">
        <v>171</v>
      </c>
      <c r="E28" s="55" t="s">
        <v>65</v>
      </c>
      <c r="F28" s="55"/>
      <c r="G28" s="55"/>
      <c r="H28" s="99">
        <v>3000019888593</v>
      </c>
      <c r="I28" s="55">
        <v>1</v>
      </c>
      <c r="J28" s="55">
        <v>1</v>
      </c>
      <c r="K28" s="57">
        <v>2.6</v>
      </c>
      <c r="L28" s="55">
        <v>8</v>
      </c>
      <c r="M28" s="55">
        <f t="shared" ref="M28:N30" si="12">PRODUCT(J28,L28)</f>
        <v>8</v>
      </c>
      <c r="N28" s="85">
        <f t="shared" si="12"/>
        <v>20.8</v>
      </c>
      <c r="O28" s="55" t="s">
        <v>172</v>
      </c>
      <c r="P28" s="55"/>
      <c r="Q28" s="55"/>
      <c r="R28" s="55" t="s">
        <v>21</v>
      </c>
      <c r="S28" s="84"/>
      <c r="T28" s="84"/>
    </row>
    <row r="29" spans="2:20" s="83" customFormat="1" ht="15.75" x14ac:dyDescent="0.25">
      <c r="B29" s="55">
        <v>6</v>
      </c>
      <c r="C29" s="55" t="s">
        <v>69</v>
      </c>
      <c r="D29" s="55" t="s">
        <v>192</v>
      </c>
      <c r="E29" s="55" t="s">
        <v>65</v>
      </c>
      <c r="F29" s="55">
        <v>8100</v>
      </c>
      <c r="G29" s="56"/>
      <c r="H29" s="99">
        <v>300002165971</v>
      </c>
      <c r="I29" s="55">
        <v>1</v>
      </c>
      <c r="J29" s="55">
        <v>1</v>
      </c>
      <c r="K29" s="57">
        <v>2.67</v>
      </c>
      <c r="L29" s="55">
        <v>18</v>
      </c>
      <c r="M29" s="55">
        <f t="shared" si="12"/>
        <v>18</v>
      </c>
      <c r="N29" s="85">
        <f t="shared" si="12"/>
        <v>48.06</v>
      </c>
      <c r="O29" s="55" t="s">
        <v>193</v>
      </c>
      <c r="P29" s="55" t="s">
        <v>159</v>
      </c>
      <c r="Q29" s="55" t="s">
        <v>160</v>
      </c>
      <c r="R29" s="55" t="s">
        <v>21</v>
      </c>
      <c r="S29" s="84"/>
      <c r="T29" s="84"/>
    </row>
    <row r="30" spans="2:20" s="83" customFormat="1" ht="15.75" x14ac:dyDescent="0.25">
      <c r="B30" s="55">
        <v>6</v>
      </c>
      <c r="C30" s="55" t="s">
        <v>69</v>
      </c>
      <c r="D30" s="55" t="s">
        <v>189</v>
      </c>
      <c r="E30" s="55" t="s">
        <v>190</v>
      </c>
      <c r="F30" s="55">
        <v>20211</v>
      </c>
      <c r="G30" s="56"/>
      <c r="H30" s="99">
        <v>200000836791</v>
      </c>
      <c r="I30" s="55">
        <v>1</v>
      </c>
      <c r="J30" s="55">
        <v>1</v>
      </c>
      <c r="K30" s="57">
        <v>2.6</v>
      </c>
      <c r="L30" s="55">
        <v>15</v>
      </c>
      <c r="M30" s="55">
        <f t="shared" si="12"/>
        <v>15</v>
      </c>
      <c r="N30" s="85">
        <f t="shared" si="12"/>
        <v>39</v>
      </c>
      <c r="O30" s="55" t="s">
        <v>191</v>
      </c>
      <c r="P30" s="55" t="s">
        <v>159</v>
      </c>
      <c r="Q30" s="55"/>
      <c r="R30" s="55" t="s">
        <v>21</v>
      </c>
      <c r="S30" s="84"/>
      <c r="T30" s="84"/>
    </row>
    <row r="31" spans="2:20" s="83" customFormat="1" ht="15.75" x14ac:dyDescent="0.25">
      <c r="B31" s="55"/>
      <c r="C31" s="55"/>
      <c r="D31" s="55"/>
      <c r="E31" s="55"/>
      <c r="F31" s="55"/>
      <c r="G31" s="55"/>
      <c r="H31" s="99"/>
      <c r="I31" s="55"/>
      <c r="J31" s="55"/>
      <c r="K31" s="57"/>
      <c r="L31" s="55"/>
      <c r="M31" s="55"/>
      <c r="N31" s="85"/>
      <c r="O31" s="55"/>
      <c r="P31" s="55"/>
      <c r="Q31" s="55"/>
      <c r="R31" s="55"/>
      <c r="S31" s="84"/>
      <c r="T31" s="84"/>
    </row>
    <row r="32" spans="2:20" ht="15.75" x14ac:dyDescent="0.25">
      <c r="B32" s="55"/>
      <c r="C32" s="55"/>
      <c r="D32" s="55"/>
      <c r="E32" s="63"/>
      <c r="F32" s="55"/>
      <c r="G32" s="55"/>
      <c r="H32" s="99"/>
      <c r="I32" s="55"/>
      <c r="J32" s="55"/>
      <c r="K32" s="62"/>
      <c r="L32" s="63"/>
      <c r="M32" s="55"/>
      <c r="N32" s="59"/>
      <c r="O32" s="55"/>
      <c r="P32" s="63"/>
      <c r="Q32" s="55"/>
      <c r="R32" s="63"/>
      <c r="S32" s="6"/>
      <c r="T32" s="6"/>
    </row>
    <row r="33" spans="1:20" ht="15.75" x14ac:dyDescent="0.25">
      <c r="B33" s="55">
        <v>8</v>
      </c>
      <c r="C33" s="55" t="s">
        <v>20</v>
      </c>
      <c r="D33" s="55" t="s">
        <v>258</v>
      </c>
      <c r="E33" s="63"/>
      <c r="F33" s="55"/>
      <c r="G33" s="55"/>
      <c r="H33" s="99"/>
      <c r="I33" s="55">
        <v>2</v>
      </c>
      <c r="J33" s="55">
        <v>1</v>
      </c>
      <c r="K33" s="57">
        <v>1.1000000000000001</v>
      </c>
      <c r="L33" s="55">
        <v>16</v>
      </c>
      <c r="M33" s="55">
        <f t="shared" ref="M33:N46" si="13">J33*L33</f>
        <v>16</v>
      </c>
      <c r="N33" s="59">
        <f t="shared" si="13"/>
        <v>17.600000000000001</v>
      </c>
      <c r="O33" s="55"/>
      <c r="P33" s="55" t="s">
        <v>45</v>
      </c>
      <c r="Q33" s="55"/>
      <c r="R33" s="55" t="s">
        <v>21</v>
      </c>
      <c r="S33" s="6"/>
      <c r="T33" s="6"/>
    </row>
    <row r="34" spans="1:20" ht="15.75" x14ac:dyDescent="0.25">
      <c r="B34" s="55">
        <v>8</v>
      </c>
      <c r="C34" s="55" t="s">
        <v>48</v>
      </c>
      <c r="D34" s="55" t="s">
        <v>121</v>
      </c>
      <c r="E34" s="63"/>
      <c r="F34" s="55"/>
      <c r="G34" s="55"/>
      <c r="H34" s="99"/>
      <c r="I34" s="55">
        <v>4</v>
      </c>
      <c r="J34" s="55">
        <v>1</v>
      </c>
      <c r="K34" s="57">
        <v>2.5</v>
      </c>
      <c r="L34" s="55">
        <v>100</v>
      </c>
      <c r="M34" s="55">
        <f t="shared" si="13"/>
        <v>100</v>
      </c>
      <c r="N34" s="59">
        <f t="shared" si="13"/>
        <v>250</v>
      </c>
      <c r="O34" s="55"/>
      <c r="P34" s="55" t="s">
        <v>45</v>
      </c>
      <c r="Q34" s="55"/>
      <c r="R34" s="55" t="s">
        <v>21</v>
      </c>
      <c r="S34" s="6"/>
      <c r="T34" s="6"/>
    </row>
    <row r="35" spans="1:20" ht="15.75" x14ac:dyDescent="0.25">
      <c r="B35" s="55">
        <v>8</v>
      </c>
      <c r="C35" s="55" t="s">
        <v>20</v>
      </c>
      <c r="D35" s="55" t="s">
        <v>46</v>
      </c>
      <c r="E35" s="55" t="s">
        <v>123</v>
      </c>
      <c r="F35" s="55" t="s">
        <v>47</v>
      </c>
      <c r="G35" s="55"/>
      <c r="H35" s="99"/>
      <c r="I35" s="55">
        <v>1</v>
      </c>
      <c r="J35" s="55">
        <v>1</v>
      </c>
      <c r="K35" s="57">
        <v>2.5</v>
      </c>
      <c r="L35" s="55">
        <v>25</v>
      </c>
      <c r="M35" s="55">
        <f t="shared" si="13"/>
        <v>25</v>
      </c>
      <c r="N35" s="59">
        <f t="shared" si="13"/>
        <v>62.5</v>
      </c>
      <c r="O35" s="55"/>
      <c r="P35" s="55" t="s">
        <v>45</v>
      </c>
      <c r="Q35" s="55"/>
      <c r="R35" s="55" t="s">
        <v>21</v>
      </c>
      <c r="S35" s="6"/>
      <c r="T35" s="6"/>
    </row>
    <row r="36" spans="1:20" ht="15.75" x14ac:dyDescent="0.25">
      <c r="B36" s="55">
        <v>8</v>
      </c>
      <c r="C36" s="55" t="s">
        <v>122</v>
      </c>
      <c r="D36" s="55">
        <v>641</v>
      </c>
      <c r="E36" s="63"/>
      <c r="F36" s="55"/>
      <c r="G36" s="55"/>
      <c r="H36" s="99"/>
      <c r="I36" s="55">
        <v>2</v>
      </c>
      <c r="J36" s="55">
        <v>1</v>
      </c>
      <c r="K36" s="57">
        <v>2.5</v>
      </c>
      <c r="L36" s="55">
        <v>18</v>
      </c>
      <c r="M36" s="55">
        <f t="shared" si="13"/>
        <v>18</v>
      </c>
      <c r="N36" s="59">
        <f t="shared" si="13"/>
        <v>45</v>
      </c>
      <c r="O36" s="55"/>
      <c r="P36" s="55" t="s">
        <v>45</v>
      </c>
      <c r="Q36" s="55"/>
      <c r="R36" s="55" t="s">
        <v>21</v>
      </c>
      <c r="S36" s="6"/>
      <c r="T36" s="6"/>
    </row>
    <row r="37" spans="1:20" ht="15.75" x14ac:dyDescent="0.25">
      <c r="B37" s="55">
        <v>8</v>
      </c>
      <c r="C37" s="55" t="s">
        <v>32</v>
      </c>
      <c r="D37" s="55" t="s">
        <v>35</v>
      </c>
      <c r="E37" s="55" t="s">
        <v>36</v>
      </c>
      <c r="F37" s="55" t="s">
        <v>131</v>
      </c>
      <c r="G37" s="55"/>
      <c r="H37" s="99" t="s">
        <v>38</v>
      </c>
      <c r="I37" s="55"/>
      <c r="J37" s="55">
        <v>1</v>
      </c>
      <c r="K37" s="57">
        <v>2.67</v>
      </c>
      <c r="L37" s="55">
        <v>10</v>
      </c>
      <c r="M37" s="55">
        <f t="shared" ref="M37:N39" si="14">J37*L37</f>
        <v>10</v>
      </c>
      <c r="N37" s="59">
        <f t="shared" si="14"/>
        <v>26.7</v>
      </c>
      <c r="O37" s="55" t="s">
        <v>37</v>
      </c>
      <c r="P37" s="55" t="s">
        <v>19</v>
      </c>
      <c r="Q37" s="55"/>
      <c r="R37" s="55" t="s">
        <v>21</v>
      </c>
      <c r="S37" s="6"/>
      <c r="T37" s="6"/>
    </row>
    <row r="38" spans="1:20" ht="15.75" x14ac:dyDescent="0.25">
      <c r="A38" s="69"/>
      <c r="B38" s="55">
        <v>8</v>
      </c>
      <c r="C38" s="68" t="s">
        <v>24</v>
      </c>
      <c r="D38" s="68" t="s">
        <v>30</v>
      </c>
      <c r="E38" s="68" t="s">
        <v>25</v>
      </c>
      <c r="F38" s="68">
        <v>958958</v>
      </c>
      <c r="G38" s="68">
        <v>67997</v>
      </c>
      <c r="H38" s="100">
        <v>1381890306</v>
      </c>
      <c r="I38" s="68">
        <v>3</v>
      </c>
      <c r="J38" s="68">
        <v>1</v>
      </c>
      <c r="K38" s="70">
        <v>2.5</v>
      </c>
      <c r="L38" s="68">
        <v>60</v>
      </c>
      <c r="M38" s="68">
        <f t="shared" si="14"/>
        <v>60</v>
      </c>
      <c r="N38" s="71">
        <f t="shared" si="14"/>
        <v>150</v>
      </c>
      <c r="O38" s="68" t="s">
        <v>31</v>
      </c>
      <c r="P38" s="68" t="s">
        <v>19</v>
      </c>
      <c r="Q38" s="68"/>
      <c r="R38" s="68" t="s">
        <v>21</v>
      </c>
      <c r="S38" s="6"/>
      <c r="T38" s="6"/>
    </row>
    <row r="39" spans="1:20" ht="15.75" x14ac:dyDescent="0.25">
      <c r="B39" s="55">
        <v>8</v>
      </c>
      <c r="C39" s="55" t="s">
        <v>24</v>
      </c>
      <c r="D39" s="55" t="s">
        <v>30</v>
      </c>
      <c r="E39" s="55" t="s">
        <v>25</v>
      </c>
      <c r="F39" s="55"/>
      <c r="G39" s="55"/>
      <c r="H39" s="99"/>
      <c r="I39" s="55">
        <v>3</v>
      </c>
      <c r="J39" s="55">
        <v>1</v>
      </c>
      <c r="K39" s="57">
        <v>2.5</v>
      </c>
      <c r="L39" s="55">
        <v>15</v>
      </c>
      <c r="M39" s="55">
        <f t="shared" si="14"/>
        <v>15</v>
      </c>
      <c r="N39" s="59">
        <f t="shared" si="14"/>
        <v>37.5</v>
      </c>
      <c r="O39" s="55"/>
      <c r="P39" s="68" t="s">
        <v>19</v>
      </c>
      <c r="Q39" s="55"/>
      <c r="R39" s="55" t="s">
        <v>21</v>
      </c>
      <c r="S39" s="6"/>
      <c r="T39" s="6"/>
    </row>
    <row r="40" spans="1:20" ht="15.75" x14ac:dyDescent="0.25">
      <c r="B40" s="55">
        <v>8</v>
      </c>
      <c r="C40" s="55" t="s">
        <v>69</v>
      </c>
      <c r="D40" s="55" t="s">
        <v>157</v>
      </c>
      <c r="E40" s="55" t="s">
        <v>65</v>
      </c>
      <c r="F40" s="55" t="s">
        <v>158</v>
      </c>
      <c r="G40" s="56">
        <v>100000090625</v>
      </c>
      <c r="H40" s="99">
        <v>200000830885</v>
      </c>
      <c r="I40" s="55">
        <v>2</v>
      </c>
      <c r="J40" s="55">
        <v>1</v>
      </c>
      <c r="K40" s="57">
        <v>2.67</v>
      </c>
      <c r="L40" s="55">
        <v>10</v>
      </c>
      <c r="M40" s="55">
        <f t="shared" ref="M40:N40" si="15">PRODUCT(J40,L40)</f>
        <v>10</v>
      </c>
      <c r="N40" s="85">
        <f t="shared" si="15"/>
        <v>26.7</v>
      </c>
      <c r="O40" s="55" t="s">
        <v>161</v>
      </c>
      <c r="P40" s="55" t="s">
        <v>19</v>
      </c>
      <c r="Q40" s="55"/>
      <c r="R40" s="55" t="s">
        <v>21</v>
      </c>
      <c r="S40" s="6"/>
      <c r="T40" s="6"/>
    </row>
    <row r="41" spans="1:20" ht="15.75" x14ac:dyDescent="0.25">
      <c r="B41" s="55">
        <v>8</v>
      </c>
      <c r="C41" s="55" t="s">
        <v>32</v>
      </c>
      <c r="D41" s="55" t="s">
        <v>42</v>
      </c>
      <c r="E41" s="55" t="s">
        <v>43</v>
      </c>
      <c r="F41" s="55"/>
      <c r="G41" s="55"/>
      <c r="H41" s="99"/>
      <c r="I41" s="55"/>
      <c r="J41" s="55">
        <v>1</v>
      </c>
      <c r="K41" s="57">
        <v>2.67</v>
      </c>
      <c r="L41" s="55">
        <v>90</v>
      </c>
      <c r="M41" s="55">
        <f>J41*L41</f>
        <v>90</v>
      </c>
      <c r="N41" s="59">
        <f>K41*M41</f>
        <v>240.29999999999998</v>
      </c>
      <c r="O41" s="55"/>
      <c r="P41" s="55" t="s">
        <v>19</v>
      </c>
      <c r="Q41" s="55"/>
      <c r="R41" s="55" t="s">
        <v>21</v>
      </c>
      <c r="S41" s="6"/>
      <c r="T41" s="6"/>
    </row>
    <row r="42" spans="1:20" ht="15.75" x14ac:dyDescent="0.25">
      <c r="B42" s="55"/>
      <c r="C42" s="55"/>
      <c r="D42" s="55"/>
      <c r="E42" s="63"/>
      <c r="F42" s="55"/>
      <c r="G42" s="55"/>
      <c r="H42" s="99"/>
      <c r="I42" s="55"/>
      <c r="J42" s="55"/>
      <c r="K42" s="62"/>
      <c r="L42" s="63"/>
      <c r="M42" s="55"/>
      <c r="N42" s="59"/>
      <c r="O42" s="55"/>
      <c r="P42" s="63"/>
      <c r="Q42" s="55"/>
      <c r="R42" s="63"/>
      <c r="S42" s="6"/>
      <c r="T42" s="6"/>
    </row>
    <row r="43" spans="1:20" ht="15.75" x14ac:dyDescent="0.25">
      <c r="B43" s="55"/>
      <c r="C43" s="55"/>
      <c r="D43" s="55"/>
      <c r="E43" s="63"/>
      <c r="F43" s="55"/>
      <c r="G43" s="55"/>
      <c r="H43" s="99"/>
      <c r="I43" s="55"/>
      <c r="J43" s="55"/>
      <c r="K43" s="62"/>
      <c r="L43" s="63"/>
      <c r="M43" s="55"/>
      <c r="N43" s="59"/>
      <c r="O43" s="55"/>
      <c r="P43" s="63"/>
      <c r="Q43" s="55"/>
      <c r="R43" s="63"/>
      <c r="S43" s="6"/>
      <c r="T43" s="6"/>
    </row>
    <row r="44" spans="1:20" ht="15.75" x14ac:dyDescent="0.25">
      <c r="B44" s="55">
        <v>9</v>
      </c>
      <c r="C44" s="55" t="s">
        <v>32</v>
      </c>
      <c r="D44" s="55" t="s">
        <v>124</v>
      </c>
      <c r="E44" s="55" t="s">
        <v>25</v>
      </c>
      <c r="F44" s="55"/>
      <c r="G44" s="55"/>
      <c r="H44" s="99"/>
      <c r="I44" s="55">
        <v>1</v>
      </c>
      <c r="J44" s="55">
        <v>1</v>
      </c>
      <c r="K44" s="57">
        <v>1.78</v>
      </c>
      <c r="L44" s="55">
        <v>135</v>
      </c>
      <c r="M44" s="55">
        <f t="shared" si="13"/>
        <v>135</v>
      </c>
      <c r="N44" s="59">
        <f t="shared" si="13"/>
        <v>240.3</v>
      </c>
      <c r="O44" s="55"/>
      <c r="P44" s="55" t="s">
        <v>19</v>
      </c>
      <c r="Q44" s="55"/>
      <c r="R44" s="55" t="s">
        <v>21</v>
      </c>
      <c r="S44" s="6"/>
      <c r="T44" s="6"/>
    </row>
    <row r="45" spans="1:20" ht="15.75" x14ac:dyDescent="0.25">
      <c r="B45" s="55">
        <v>9</v>
      </c>
      <c r="C45" s="55" t="s">
        <v>32</v>
      </c>
      <c r="D45" s="55" t="s">
        <v>125</v>
      </c>
      <c r="E45" s="55" t="s">
        <v>25</v>
      </c>
      <c r="F45" s="55"/>
      <c r="G45" s="55"/>
      <c r="H45" s="99"/>
      <c r="I45" s="55">
        <v>2</v>
      </c>
      <c r="J45" s="55">
        <v>1</v>
      </c>
      <c r="K45" s="57">
        <v>1.78</v>
      </c>
      <c r="L45" s="55">
        <v>100</v>
      </c>
      <c r="M45" s="55">
        <f t="shared" si="13"/>
        <v>100</v>
      </c>
      <c r="N45" s="59">
        <f t="shared" si="13"/>
        <v>178</v>
      </c>
      <c r="O45" s="55"/>
      <c r="P45" s="55" t="s">
        <v>19</v>
      </c>
      <c r="Q45" s="55"/>
      <c r="R45" s="55" t="s">
        <v>21</v>
      </c>
      <c r="S45" s="6"/>
      <c r="T45" s="6"/>
    </row>
    <row r="46" spans="1:20" ht="15.75" x14ac:dyDescent="0.25">
      <c r="B46" s="55">
        <v>9</v>
      </c>
      <c r="C46" s="55" t="s">
        <v>32</v>
      </c>
      <c r="D46" s="55" t="s">
        <v>126</v>
      </c>
      <c r="E46" s="55" t="s">
        <v>25</v>
      </c>
      <c r="F46" s="55"/>
      <c r="G46" s="55"/>
      <c r="H46" s="99"/>
      <c r="I46" s="55">
        <v>3</v>
      </c>
      <c r="J46" s="55">
        <v>1</v>
      </c>
      <c r="K46" s="57">
        <v>1.78</v>
      </c>
      <c r="L46" s="55">
        <v>75</v>
      </c>
      <c r="M46" s="55">
        <f t="shared" si="13"/>
        <v>75</v>
      </c>
      <c r="N46" s="59">
        <f t="shared" si="13"/>
        <v>133.5</v>
      </c>
      <c r="O46" s="55"/>
      <c r="P46" s="55" t="s">
        <v>19</v>
      </c>
      <c r="Q46" s="55"/>
      <c r="R46" s="55" t="s">
        <v>21</v>
      </c>
      <c r="S46" s="6"/>
      <c r="T46" s="6"/>
    </row>
    <row r="47" spans="1:20" ht="15.75" x14ac:dyDescent="0.25">
      <c r="B47" s="55">
        <v>9</v>
      </c>
      <c r="C47" s="55" t="s">
        <v>32</v>
      </c>
      <c r="D47" s="55" t="s">
        <v>127</v>
      </c>
      <c r="E47" s="55" t="s">
        <v>25</v>
      </c>
      <c r="F47" s="55"/>
      <c r="G47" s="55"/>
      <c r="H47" s="99"/>
      <c r="I47" s="55">
        <v>4</v>
      </c>
      <c r="J47" s="55">
        <v>1</v>
      </c>
      <c r="K47" s="57">
        <v>1.78</v>
      </c>
      <c r="L47" s="55">
        <v>160</v>
      </c>
      <c r="M47" s="55">
        <f t="shared" ref="M47" si="16">J47*L47</f>
        <v>160</v>
      </c>
      <c r="N47" s="59">
        <f t="shared" ref="N47" si="17">K47*M47</f>
        <v>284.8</v>
      </c>
      <c r="O47" s="55"/>
      <c r="P47" s="55" t="s">
        <v>19</v>
      </c>
      <c r="Q47" s="55"/>
      <c r="R47" s="55" t="s">
        <v>21</v>
      </c>
      <c r="S47" s="6"/>
      <c r="T47" s="6"/>
    </row>
    <row r="48" spans="1:20" ht="15.75" x14ac:dyDescent="0.25">
      <c r="B48" s="55"/>
      <c r="C48" s="55"/>
      <c r="D48" s="55"/>
      <c r="E48" s="55"/>
      <c r="F48" s="55"/>
      <c r="G48" s="55"/>
      <c r="H48" s="99"/>
      <c r="I48" s="55"/>
      <c r="J48" s="55"/>
      <c r="K48" s="57"/>
      <c r="L48" s="55"/>
      <c r="M48" s="55"/>
      <c r="N48" s="59"/>
      <c r="O48" s="55"/>
      <c r="P48" s="55"/>
      <c r="Q48" s="55"/>
      <c r="R48" s="55"/>
      <c r="S48" s="6"/>
      <c r="T48" s="6"/>
    </row>
    <row r="49" spans="2:20" s="69" customFormat="1" ht="15.75" x14ac:dyDescent="0.25">
      <c r="B49" s="68">
        <v>10</v>
      </c>
      <c r="C49" s="68" t="s">
        <v>32</v>
      </c>
      <c r="D49" s="68" t="s">
        <v>49</v>
      </c>
      <c r="E49" s="68" t="s">
        <v>25</v>
      </c>
      <c r="F49" s="68"/>
      <c r="G49" s="68"/>
      <c r="H49" s="100"/>
      <c r="I49" s="68">
        <v>4</v>
      </c>
      <c r="J49" s="68">
        <v>1</v>
      </c>
      <c r="K49" s="70">
        <v>1.78</v>
      </c>
      <c r="L49" s="68">
        <v>130</v>
      </c>
      <c r="M49" s="68">
        <f>J49*L49</f>
        <v>130</v>
      </c>
      <c r="N49" s="71">
        <f>K49*M49</f>
        <v>231.4</v>
      </c>
      <c r="O49" s="68"/>
      <c r="P49" s="68" t="s">
        <v>19</v>
      </c>
      <c r="Q49" s="68"/>
      <c r="R49" s="68" t="s">
        <v>21</v>
      </c>
      <c r="S49" s="90"/>
      <c r="T49" s="90"/>
    </row>
    <row r="50" spans="2:20" ht="15.75" x14ac:dyDescent="0.25">
      <c r="B50" s="55"/>
      <c r="C50" s="55"/>
      <c r="D50" s="55"/>
      <c r="E50" s="55"/>
      <c r="F50" s="55"/>
      <c r="G50" s="55"/>
      <c r="H50" s="99"/>
      <c r="I50" s="55"/>
      <c r="J50" s="55"/>
      <c r="K50" s="57"/>
      <c r="L50" s="55"/>
      <c r="M50" s="55"/>
      <c r="N50" s="59"/>
      <c r="O50" s="55"/>
      <c r="P50" s="55"/>
      <c r="Q50" s="55"/>
      <c r="R50" s="55"/>
      <c r="S50" s="6"/>
      <c r="T50" s="6"/>
    </row>
    <row r="51" spans="2:20" ht="15.75" x14ac:dyDescent="0.25">
      <c r="B51" s="55"/>
      <c r="C51" s="55"/>
      <c r="D51" s="55"/>
      <c r="E51" s="63"/>
      <c r="F51" s="55"/>
      <c r="G51" s="55"/>
      <c r="H51" s="99"/>
      <c r="I51" s="55"/>
      <c r="J51" s="55"/>
      <c r="K51" s="62"/>
      <c r="L51" s="63"/>
      <c r="M51" s="55"/>
      <c r="N51" s="59"/>
      <c r="O51" s="55"/>
      <c r="P51" s="55"/>
      <c r="Q51" s="55"/>
      <c r="R51" s="55"/>
      <c r="S51" s="6"/>
      <c r="T51" s="6"/>
    </row>
    <row r="52" spans="2:20" ht="15.75" x14ac:dyDescent="0.25">
      <c r="B52" s="55" t="s">
        <v>58</v>
      </c>
      <c r="C52" s="55" t="s">
        <v>48</v>
      </c>
      <c r="D52" s="55" t="s">
        <v>54</v>
      </c>
      <c r="E52" s="55" t="s">
        <v>25</v>
      </c>
      <c r="F52" s="55" t="s">
        <v>55</v>
      </c>
      <c r="G52" s="55"/>
      <c r="H52" s="99"/>
      <c r="I52" s="55" t="s">
        <v>56</v>
      </c>
      <c r="J52" s="55">
        <v>1</v>
      </c>
      <c r="K52" s="57">
        <v>2.5</v>
      </c>
      <c r="L52" s="55">
        <v>130</v>
      </c>
      <c r="M52" s="55">
        <f t="shared" ref="M52:M61" si="18">J52*L52</f>
        <v>130</v>
      </c>
      <c r="N52" s="59">
        <f t="shared" ref="N52:N61" si="19">K52*M52</f>
        <v>325</v>
      </c>
      <c r="O52" s="55" t="s">
        <v>57</v>
      </c>
      <c r="P52" s="55" t="s">
        <v>19</v>
      </c>
      <c r="Q52" s="55"/>
      <c r="R52" s="55" t="s">
        <v>21</v>
      </c>
      <c r="S52" s="6"/>
      <c r="T52" s="6"/>
    </row>
    <row r="53" spans="2:20" ht="15.75" x14ac:dyDescent="0.25">
      <c r="B53" s="55" t="s">
        <v>59</v>
      </c>
      <c r="C53" s="55" t="s">
        <v>48</v>
      </c>
      <c r="D53" s="55" t="s">
        <v>54</v>
      </c>
      <c r="E53" s="55" t="s">
        <v>25</v>
      </c>
      <c r="F53" s="55" t="s">
        <v>55</v>
      </c>
      <c r="G53" s="55"/>
      <c r="H53" s="99"/>
      <c r="I53" s="55" t="s">
        <v>56</v>
      </c>
      <c r="J53" s="55">
        <v>2</v>
      </c>
      <c r="K53" s="57">
        <v>2.5</v>
      </c>
      <c r="L53" s="55">
        <v>200</v>
      </c>
      <c r="M53" s="55">
        <f t="shared" si="18"/>
        <v>400</v>
      </c>
      <c r="N53" s="59">
        <f t="shared" si="19"/>
        <v>1000</v>
      </c>
      <c r="O53" s="55" t="s">
        <v>57</v>
      </c>
      <c r="P53" s="55" t="s">
        <v>19</v>
      </c>
      <c r="Q53" s="55"/>
      <c r="R53" s="55" t="s">
        <v>21</v>
      </c>
      <c r="S53" s="6"/>
      <c r="T53" s="6"/>
    </row>
    <row r="54" spans="2:20" ht="15.75" x14ac:dyDescent="0.25">
      <c r="B54" s="55" t="s">
        <v>60</v>
      </c>
      <c r="C54" s="55" t="s">
        <v>48</v>
      </c>
      <c r="D54" s="55" t="s">
        <v>54</v>
      </c>
      <c r="E54" s="55" t="s">
        <v>25</v>
      </c>
      <c r="F54" s="55" t="s">
        <v>55</v>
      </c>
      <c r="G54" s="55"/>
      <c r="H54" s="99"/>
      <c r="I54" s="55" t="s">
        <v>56</v>
      </c>
      <c r="J54" s="55">
        <v>3</v>
      </c>
      <c r="K54" s="57">
        <v>2.5</v>
      </c>
      <c r="L54" s="55">
        <v>200</v>
      </c>
      <c r="M54" s="55">
        <f t="shared" si="18"/>
        <v>600</v>
      </c>
      <c r="N54" s="59">
        <f t="shared" si="19"/>
        <v>1500</v>
      </c>
      <c r="O54" s="55" t="s">
        <v>57</v>
      </c>
      <c r="P54" s="55" t="s">
        <v>19</v>
      </c>
      <c r="Q54" s="55"/>
      <c r="R54" s="55" t="s">
        <v>21</v>
      </c>
      <c r="S54" s="6"/>
      <c r="T54" s="6"/>
    </row>
    <row r="55" spans="2:20" ht="15.75" x14ac:dyDescent="0.25">
      <c r="B55" s="55"/>
      <c r="C55" s="55"/>
      <c r="D55" s="55"/>
      <c r="E55" s="63"/>
      <c r="F55" s="55"/>
      <c r="G55" s="55"/>
      <c r="H55" s="99"/>
      <c r="I55" s="55"/>
      <c r="J55" s="55"/>
      <c r="K55" s="62"/>
      <c r="L55" s="63"/>
      <c r="M55" s="55"/>
      <c r="N55" s="59"/>
      <c r="O55" s="55"/>
      <c r="P55" s="55"/>
      <c r="Q55" s="55"/>
      <c r="R55" s="63"/>
      <c r="S55" s="6"/>
      <c r="T55" s="6"/>
    </row>
    <row r="56" spans="2:20" ht="69" customHeight="1" x14ac:dyDescent="0.25">
      <c r="B56" s="55">
        <v>14</v>
      </c>
      <c r="C56" s="55" t="s">
        <v>69</v>
      </c>
      <c r="D56" s="55">
        <v>702</v>
      </c>
      <c r="E56" s="58" t="s">
        <v>65</v>
      </c>
      <c r="F56" s="58" t="s">
        <v>118</v>
      </c>
      <c r="G56" s="64">
        <v>200000744250</v>
      </c>
      <c r="H56" s="101">
        <v>300001879344</v>
      </c>
      <c r="I56" s="55">
        <v>1</v>
      </c>
      <c r="J56" s="55">
        <v>1</v>
      </c>
      <c r="K56" s="65">
        <v>2.67</v>
      </c>
      <c r="L56" s="66">
        <v>50</v>
      </c>
      <c r="M56" s="55">
        <f t="shared" si="18"/>
        <v>50</v>
      </c>
      <c r="N56" s="59">
        <f t="shared" si="19"/>
        <v>133.5</v>
      </c>
      <c r="O56" s="55" t="s">
        <v>119</v>
      </c>
      <c r="P56" s="55"/>
      <c r="Q56" s="55"/>
      <c r="R56" s="58" t="s">
        <v>29</v>
      </c>
      <c r="S56" s="6"/>
      <c r="T56" s="6"/>
    </row>
    <row r="57" spans="2:20" ht="15.75" x14ac:dyDescent="0.25">
      <c r="B57" s="55">
        <v>14</v>
      </c>
      <c r="C57" s="55" t="s">
        <v>69</v>
      </c>
      <c r="D57" s="55">
        <v>702</v>
      </c>
      <c r="E57" s="58" t="s">
        <v>65</v>
      </c>
      <c r="F57" s="58" t="s">
        <v>118</v>
      </c>
      <c r="G57" s="64">
        <v>200000744250</v>
      </c>
      <c r="H57" s="101">
        <v>300001879346</v>
      </c>
      <c r="I57" s="55">
        <v>1</v>
      </c>
      <c r="J57" s="55">
        <v>1</v>
      </c>
      <c r="K57" s="65">
        <v>2.67</v>
      </c>
      <c r="L57" s="66">
        <v>50</v>
      </c>
      <c r="M57" s="55">
        <f t="shared" si="18"/>
        <v>50</v>
      </c>
      <c r="N57" s="59">
        <f t="shared" si="19"/>
        <v>133.5</v>
      </c>
      <c r="O57" s="55" t="s">
        <v>119</v>
      </c>
      <c r="P57" s="55"/>
      <c r="Q57" s="55"/>
      <c r="R57" s="58" t="s">
        <v>29</v>
      </c>
      <c r="S57" s="6"/>
      <c r="T57" s="6"/>
    </row>
    <row r="58" spans="2:20" ht="15.75" x14ac:dyDescent="0.25">
      <c r="B58" s="55">
        <v>14</v>
      </c>
      <c r="C58" s="55" t="s">
        <v>69</v>
      </c>
      <c r="D58" s="55">
        <v>702</v>
      </c>
      <c r="E58" s="58" t="s">
        <v>65</v>
      </c>
      <c r="F58" s="58" t="s">
        <v>118</v>
      </c>
      <c r="G58" s="64">
        <v>200000744250</v>
      </c>
      <c r="H58" s="101">
        <v>300001879345</v>
      </c>
      <c r="I58" s="55">
        <v>1</v>
      </c>
      <c r="J58" s="55">
        <v>1</v>
      </c>
      <c r="K58" s="65">
        <v>2.67</v>
      </c>
      <c r="L58" s="66">
        <v>30</v>
      </c>
      <c r="M58" s="55">
        <f t="shared" si="18"/>
        <v>30</v>
      </c>
      <c r="N58" s="59">
        <f t="shared" si="19"/>
        <v>80.099999999999994</v>
      </c>
      <c r="O58" s="55" t="s">
        <v>119</v>
      </c>
      <c r="P58" s="55"/>
      <c r="Q58" s="55"/>
      <c r="R58" s="58" t="s">
        <v>29</v>
      </c>
      <c r="S58" s="6"/>
      <c r="T58" s="6"/>
    </row>
    <row r="59" spans="2:20" ht="15.75" x14ac:dyDescent="0.25">
      <c r="B59" s="55">
        <v>7</v>
      </c>
      <c r="C59" s="55" t="s">
        <v>32</v>
      </c>
      <c r="D59" s="55" t="s">
        <v>50</v>
      </c>
      <c r="E59" s="55">
        <v>8503</v>
      </c>
      <c r="F59" s="55"/>
      <c r="G59" s="55"/>
      <c r="H59" s="99"/>
      <c r="I59" s="55">
        <v>602</v>
      </c>
      <c r="J59" s="55">
        <v>6</v>
      </c>
      <c r="K59" s="57">
        <v>2.67</v>
      </c>
      <c r="L59" s="55">
        <v>50</v>
      </c>
      <c r="M59" s="55">
        <f t="shared" si="18"/>
        <v>300</v>
      </c>
      <c r="N59" s="59">
        <f t="shared" si="19"/>
        <v>801</v>
      </c>
      <c r="O59" s="55"/>
      <c r="P59" s="55"/>
      <c r="Q59" s="55"/>
      <c r="R59" s="63"/>
      <c r="S59" s="6"/>
      <c r="T59" s="6"/>
    </row>
    <row r="60" spans="2:20" ht="15.75" x14ac:dyDescent="0.25">
      <c r="B60" s="55">
        <v>7</v>
      </c>
      <c r="C60" s="55" t="s">
        <v>32</v>
      </c>
      <c r="D60" s="55" t="s">
        <v>50</v>
      </c>
      <c r="E60" s="55">
        <v>8503</v>
      </c>
      <c r="F60" s="55"/>
      <c r="G60" s="55"/>
      <c r="H60" s="99"/>
      <c r="I60" s="55">
        <v>602</v>
      </c>
      <c r="J60" s="55">
        <v>1</v>
      </c>
      <c r="K60" s="57">
        <v>2.67</v>
      </c>
      <c r="L60" s="55">
        <v>44</v>
      </c>
      <c r="M60" s="55">
        <f t="shared" si="18"/>
        <v>44</v>
      </c>
      <c r="N60" s="59">
        <f t="shared" si="19"/>
        <v>117.47999999999999</v>
      </c>
      <c r="O60" s="55" t="s">
        <v>51</v>
      </c>
      <c r="P60" s="55"/>
      <c r="Q60" s="55"/>
      <c r="R60" s="63" t="s">
        <v>52</v>
      </c>
      <c r="S60" s="6"/>
      <c r="T60" s="6"/>
    </row>
    <row r="61" spans="2:20" ht="56.25" customHeight="1" x14ac:dyDescent="0.25">
      <c r="B61" s="55">
        <v>7</v>
      </c>
      <c r="C61" s="55" t="s">
        <v>32</v>
      </c>
      <c r="D61" s="55" t="s">
        <v>50</v>
      </c>
      <c r="E61" s="55">
        <v>8503</v>
      </c>
      <c r="F61" s="55"/>
      <c r="G61" s="55"/>
      <c r="H61" s="99"/>
      <c r="I61" s="55">
        <v>602</v>
      </c>
      <c r="J61" s="55">
        <v>1</v>
      </c>
      <c r="K61" s="57">
        <v>2.67</v>
      </c>
      <c r="L61" s="55">
        <v>42</v>
      </c>
      <c r="M61" s="55">
        <f t="shared" si="18"/>
        <v>42</v>
      </c>
      <c r="N61" s="59">
        <f t="shared" si="19"/>
        <v>112.14</v>
      </c>
      <c r="O61" s="55" t="s">
        <v>51</v>
      </c>
      <c r="P61" s="55"/>
      <c r="Q61" s="55"/>
      <c r="R61" s="63" t="s">
        <v>52</v>
      </c>
      <c r="S61" s="6"/>
      <c r="T61" s="6"/>
    </row>
    <row r="62" spans="2:20" ht="15.75" x14ac:dyDescent="0.25">
      <c r="B62" s="55"/>
      <c r="C62" s="55"/>
      <c r="D62" s="55"/>
      <c r="E62" s="55"/>
      <c r="F62" s="55"/>
      <c r="G62" s="56"/>
      <c r="H62" s="99"/>
      <c r="I62" s="55"/>
      <c r="J62" s="55"/>
      <c r="K62" s="57"/>
      <c r="L62" s="55"/>
      <c r="M62" s="55"/>
      <c r="N62" s="59"/>
      <c r="O62" s="55"/>
      <c r="P62" s="55"/>
      <c r="Q62" s="55"/>
      <c r="R62" s="55"/>
      <c r="S62" s="6"/>
      <c r="T62" s="6"/>
    </row>
    <row r="63" spans="2:20" ht="15.75" x14ac:dyDescent="0.25">
      <c r="B63" s="55">
        <v>14</v>
      </c>
      <c r="C63" s="55" t="s">
        <v>32</v>
      </c>
      <c r="D63" s="55" t="s">
        <v>49</v>
      </c>
      <c r="E63" s="55" t="s">
        <v>128</v>
      </c>
      <c r="F63" s="55" t="s">
        <v>129</v>
      </c>
      <c r="G63" s="55">
        <v>1000050465</v>
      </c>
      <c r="H63" s="99">
        <v>200000788287</v>
      </c>
      <c r="I63" s="55">
        <v>4</v>
      </c>
      <c r="J63" s="55">
        <v>1</v>
      </c>
      <c r="K63" s="57">
        <v>1.8</v>
      </c>
      <c r="L63" s="55">
        <v>15</v>
      </c>
      <c r="M63" s="55">
        <f t="shared" ref="M63:N65" si="20">J63*L63</f>
        <v>15</v>
      </c>
      <c r="N63" s="59">
        <f t="shared" si="20"/>
        <v>27</v>
      </c>
      <c r="O63" s="61" t="s">
        <v>130</v>
      </c>
      <c r="P63" s="55" t="s">
        <v>19</v>
      </c>
      <c r="Q63" s="55"/>
      <c r="R63" s="55" t="s">
        <v>21</v>
      </c>
      <c r="S63" s="6"/>
      <c r="T63" s="6"/>
    </row>
    <row r="64" spans="2:20" ht="15.75" x14ac:dyDescent="0.25">
      <c r="B64" s="55">
        <v>14</v>
      </c>
      <c r="C64" s="55" t="s">
        <v>32</v>
      </c>
      <c r="D64" s="55" t="s">
        <v>49</v>
      </c>
      <c r="E64" s="55" t="s">
        <v>128</v>
      </c>
      <c r="F64" s="55" t="s">
        <v>129</v>
      </c>
      <c r="G64" s="55">
        <v>1000050465</v>
      </c>
      <c r="H64" s="99">
        <v>200000788288</v>
      </c>
      <c r="I64" s="55">
        <v>4</v>
      </c>
      <c r="J64" s="55">
        <v>1</v>
      </c>
      <c r="K64" s="57">
        <v>1.8</v>
      </c>
      <c r="L64" s="55">
        <v>250</v>
      </c>
      <c r="M64" s="55">
        <f t="shared" si="20"/>
        <v>250</v>
      </c>
      <c r="N64" s="59">
        <f t="shared" si="20"/>
        <v>450</v>
      </c>
      <c r="O64" s="61" t="s">
        <v>130</v>
      </c>
      <c r="P64" s="55" t="s">
        <v>19</v>
      </c>
      <c r="Q64" s="55"/>
      <c r="R64" s="55" t="s">
        <v>21</v>
      </c>
      <c r="S64" s="6"/>
      <c r="T64" s="6"/>
    </row>
    <row r="65" spans="2:20" ht="15.75" x14ac:dyDescent="0.25">
      <c r="B65" s="55">
        <v>14</v>
      </c>
      <c r="C65" s="55" t="s">
        <v>32</v>
      </c>
      <c r="D65" s="55" t="s">
        <v>49</v>
      </c>
      <c r="E65" s="55" t="s">
        <v>128</v>
      </c>
      <c r="F65" s="55" t="s">
        <v>129</v>
      </c>
      <c r="G65" s="55">
        <v>1000050465</v>
      </c>
      <c r="H65" s="99">
        <v>200000788289</v>
      </c>
      <c r="I65" s="55">
        <v>4</v>
      </c>
      <c r="J65" s="55">
        <v>1</v>
      </c>
      <c r="K65" s="57">
        <v>1.8</v>
      </c>
      <c r="L65" s="55">
        <v>250</v>
      </c>
      <c r="M65" s="55">
        <f t="shared" si="20"/>
        <v>250</v>
      </c>
      <c r="N65" s="59">
        <f t="shared" si="20"/>
        <v>450</v>
      </c>
      <c r="O65" s="61" t="s">
        <v>130</v>
      </c>
      <c r="P65" s="55" t="s">
        <v>19</v>
      </c>
      <c r="Q65" s="55"/>
      <c r="R65" s="55" t="s">
        <v>21</v>
      </c>
      <c r="S65" s="6"/>
      <c r="T65" s="6"/>
    </row>
    <row r="66" spans="2:20" ht="15.75" x14ac:dyDescent="0.25">
      <c r="B66" s="55"/>
      <c r="C66" s="55"/>
      <c r="D66" s="55"/>
      <c r="E66" s="55"/>
      <c r="F66" s="55"/>
      <c r="G66" s="55"/>
      <c r="H66" s="99"/>
      <c r="I66" s="55"/>
      <c r="J66" s="55"/>
      <c r="K66" s="57"/>
      <c r="L66" s="55"/>
      <c r="M66" s="55"/>
      <c r="N66" s="59"/>
      <c r="O66" s="61"/>
      <c r="P66" s="55"/>
      <c r="Q66" s="55"/>
      <c r="R66" s="55"/>
      <c r="S66" s="6"/>
      <c r="T66" s="6"/>
    </row>
    <row r="67" spans="2:20" ht="15.75" x14ac:dyDescent="0.25">
      <c r="B67" s="55"/>
      <c r="C67" s="55"/>
      <c r="D67" s="55"/>
      <c r="E67" s="55"/>
      <c r="F67" s="55"/>
      <c r="G67" s="55"/>
      <c r="H67" s="99"/>
      <c r="I67" s="55"/>
      <c r="J67" s="55"/>
      <c r="K67" s="57"/>
      <c r="L67" s="55"/>
      <c r="M67" s="55"/>
      <c r="N67" s="59"/>
      <c r="O67" s="55"/>
      <c r="P67" s="55"/>
      <c r="Q67" s="55"/>
      <c r="R67" s="63"/>
      <c r="S67" s="6"/>
      <c r="T67" s="6"/>
    </row>
    <row r="68" spans="2:20" ht="15.75" x14ac:dyDescent="0.25">
      <c r="B68" s="7"/>
      <c r="C68" s="13"/>
      <c r="D68" s="13"/>
      <c r="E68" s="13"/>
      <c r="F68" s="7"/>
      <c r="G68" s="7"/>
      <c r="H68" s="98"/>
      <c r="I68" s="7"/>
      <c r="J68" s="7"/>
      <c r="K68" s="9"/>
      <c r="L68" s="7"/>
      <c r="M68" s="55"/>
      <c r="N68" s="59"/>
      <c r="O68" s="13"/>
      <c r="P68" s="55"/>
      <c r="Q68" s="7"/>
      <c r="R68" s="13"/>
      <c r="S68" s="6"/>
      <c r="T68" s="6"/>
    </row>
    <row r="69" spans="2:20" ht="15.75" x14ac:dyDescent="0.25">
      <c r="B69" s="7"/>
      <c r="C69" s="13"/>
      <c r="D69" s="13"/>
      <c r="E69" s="13"/>
      <c r="F69" s="7"/>
      <c r="G69" s="7"/>
      <c r="H69" s="98"/>
      <c r="I69" s="7"/>
      <c r="J69" s="7"/>
      <c r="K69" s="9"/>
      <c r="L69" s="7"/>
      <c r="M69" s="7"/>
      <c r="N69" s="12"/>
      <c r="O69" s="13"/>
      <c r="P69" s="55"/>
      <c r="Q69" s="7"/>
      <c r="R69" s="13"/>
      <c r="S69" s="6"/>
      <c r="T69" s="6"/>
    </row>
    <row r="70" spans="2:20" ht="15.75" x14ac:dyDescent="0.25">
      <c r="B70" s="7"/>
      <c r="C70" s="55" t="s">
        <v>196</v>
      </c>
      <c r="D70" s="55" t="s">
        <v>197</v>
      </c>
      <c r="E70" s="55" t="s">
        <v>198</v>
      </c>
      <c r="F70" s="55">
        <v>958958</v>
      </c>
      <c r="G70" s="56">
        <v>56837</v>
      </c>
      <c r="H70" s="99">
        <v>1396890112</v>
      </c>
      <c r="I70" s="55">
        <v>4</v>
      </c>
      <c r="J70" s="55">
        <v>1</v>
      </c>
      <c r="K70" s="57">
        <v>2.5</v>
      </c>
      <c r="L70" s="55">
        <v>40</v>
      </c>
      <c r="M70" s="55">
        <f>PRODUCT(J70,L70)</f>
        <v>40</v>
      </c>
      <c r="N70" s="85">
        <f>PRODUCT(K70,M70)</f>
        <v>100</v>
      </c>
      <c r="O70" s="55" t="s">
        <v>193</v>
      </c>
      <c r="P70" s="55" t="s">
        <v>19</v>
      </c>
      <c r="Q70" s="55"/>
      <c r="R70" s="55" t="s">
        <v>21</v>
      </c>
      <c r="S70" s="6"/>
      <c r="T70" s="6"/>
    </row>
    <row r="71" spans="2:20" ht="15.75" x14ac:dyDescent="0.25">
      <c r="B71" s="7"/>
      <c r="C71" s="55"/>
      <c r="D71" s="55"/>
      <c r="E71" s="55"/>
      <c r="F71" s="55"/>
      <c r="G71" s="56"/>
      <c r="H71" s="99"/>
      <c r="I71" s="55"/>
      <c r="J71" s="55"/>
      <c r="K71" s="57"/>
      <c r="L71" s="55"/>
      <c r="M71" s="55"/>
      <c r="N71" s="85"/>
      <c r="O71" s="55"/>
      <c r="P71" s="55"/>
      <c r="Q71" s="55"/>
      <c r="R71" s="55"/>
      <c r="S71" s="6"/>
      <c r="T71" s="6"/>
    </row>
    <row r="72" spans="2:20" s="69" customFormat="1" ht="15.75" x14ac:dyDescent="0.25">
      <c r="B72" s="102"/>
      <c r="C72" s="68" t="s">
        <v>69</v>
      </c>
      <c r="D72" s="68" t="s">
        <v>207</v>
      </c>
      <c r="E72" s="68" t="s">
        <v>65</v>
      </c>
      <c r="F72" s="68" t="s">
        <v>118</v>
      </c>
      <c r="G72" s="103">
        <v>100000099300</v>
      </c>
      <c r="H72" s="100">
        <v>200000892286</v>
      </c>
      <c r="I72" s="68">
        <v>1</v>
      </c>
      <c r="J72" s="68">
        <v>1</v>
      </c>
      <c r="K72" s="70">
        <v>2.67</v>
      </c>
      <c r="L72" s="68">
        <v>65</v>
      </c>
      <c r="M72" s="68">
        <f t="shared" ref="M72" si="21">PRODUCT(J72,L72)</f>
        <v>65</v>
      </c>
      <c r="N72" s="104">
        <f t="shared" ref="N72" si="22">PRODUCT(K72,M72)</f>
        <v>173.54999999999998</v>
      </c>
      <c r="O72" s="68" t="s">
        <v>208</v>
      </c>
      <c r="P72" s="68" t="s">
        <v>19</v>
      </c>
      <c r="Q72" s="68"/>
      <c r="R72" s="68" t="s">
        <v>29</v>
      </c>
      <c r="S72" s="90"/>
      <c r="T72" s="90"/>
    </row>
    <row r="73" spans="2:20" s="69" customFormat="1" ht="15.75" x14ac:dyDescent="0.25">
      <c r="B73" s="102"/>
      <c r="C73" s="68" t="s">
        <v>69</v>
      </c>
      <c r="D73" s="68" t="s">
        <v>206</v>
      </c>
      <c r="E73" s="105" t="s">
        <v>25</v>
      </c>
      <c r="F73" s="105" t="s">
        <v>176</v>
      </c>
      <c r="G73" s="106">
        <v>3217559</v>
      </c>
      <c r="H73" s="107">
        <v>200000865646</v>
      </c>
      <c r="I73" s="68">
        <v>1</v>
      </c>
      <c r="J73" s="102">
        <v>1</v>
      </c>
      <c r="K73" s="108">
        <v>2.67</v>
      </c>
      <c r="L73" s="102">
        <v>14</v>
      </c>
      <c r="M73" s="105">
        <f>PRODUCT(J73,L73)</f>
        <v>14</v>
      </c>
      <c r="N73" s="109">
        <f>PRODUCT(K73,M73)</f>
        <v>37.379999999999995</v>
      </c>
      <c r="O73" s="105" t="s">
        <v>193</v>
      </c>
      <c r="P73" s="68" t="s">
        <v>19</v>
      </c>
      <c r="Q73" s="105"/>
      <c r="R73" s="105" t="s">
        <v>21</v>
      </c>
      <c r="S73" s="90"/>
      <c r="T73" s="90"/>
    </row>
    <row r="74" spans="2:20" s="69" customFormat="1" ht="15.75" x14ac:dyDescent="0.25">
      <c r="B74" s="102"/>
      <c r="C74" s="68" t="s">
        <v>69</v>
      </c>
      <c r="D74" s="68" t="s">
        <v>230</v>
      </c>
      <c r="E74" s="105" t="s">
        <v>25</v>
      </c>
      <c r="F74" s="105" t="s">
        <v>231</v>
      </c>
      <c r="G74" s="106">
        <v>1000062022</v>
      </c>
      <c r="H74" s="107">
        <v>200001026211</v>
      </c>
      <c r="I74" s="68">
        <v>1</v>
      </c>
      <c r="J74" s="102">
        <v>1</v>
      </c>
      <c r="K74" s="108">
        <v>2.67</v>
      </c>
      <c r="L74" s="102">
        <v>85</v>
      </c>
      <c r="M74" s="105">
        <f>PRODUCT(J74,L74)</f>
        <v>85</v>
      </c>
      <c r="N74" s="109">
        <f>PRODUCT(K74,M74)</f>
        <v>226.95</v>
      </c>
      <c r="O74" s="105" t="s">
        <v>232</v>
      </c>
      <c r="P74" s="68" t="s">
        <v>19</v>
      </c>
      <c r="Q74" s="105"/>
      <c r="R74" s="105" t="s">
        <v>21</v>
      </c>
      <c r="S74" s="90"/>
      <c r="T74" s="90"/>
    </row>
    <row r="75" spans="2:20" s="111" customFormat="1" ht="15.75" x14ac:dyDescent="0.25">
      <c r="B75" s="68"/>
      <c r="C75" s="68"/>
      <c r="D75" s="68"/>
      <c r="E75" s="68"/>
      <c r="F75" s="68"/>
      <c r="G75" s="103"/>
      <c r="H75" s="100"/>
      <c r="I75" s="68"/>
      <c r="J75" s="68"/>
      <c r="K75" s="70"/>
      <c r="L75" s="68"/>
      <c r="M75" s="68"/>
      <c r="N75" s="104"/>
      <c r="O75" s="68"/>
      <c r="P75" s="68"/>
      <c r="Q75" s="68"/>
      <c r="R75" s="68"/>
      <c r="S75" s="110"/>
      <c r="T75" s="110"/>
    </row>
    <row r="76" spans="2:20" s="111" customFormat="1" ht="15.75" x14ac:dyDescent="0.25">
      <c r="B76" s="68"/>
      <c r="C76" s="68" t="s">
        <v>69</v>
      </c>
      <c r="D76" s="68" t="s">
        <v>194</v>
      </c>
      <c r="E76" s="68" t="s">
        <v>65</v>
      </c>
      <c r="F76" s="68" t="s">
        <v>176</v>
      </c>
      <c r="G76" s="103">
        <v>1000053897</v>
      </c>
      <c r="H76" s="100">
        <v>20000865627</v>
      </c>
      <c r="I76" s="68">
        <v>2</v>
      </c>
      <c r="J76" s="68">
        <v>1</v>
      </c>
      <c r="K76" s="70">
        <v>2.67</v>
      </c>
      <c r="L76" s="68">
        <v>98</v>
      </c>
      <c r="M76" s="68">
        <f t="shared" ref="M76" si="23">PRODUCT(J76,L76)</f>
        <v>98</v>
      </c>
      <c r="N76" s="104">
        <f>PRODUCT(K76,M76)</f>
        <v>261.65999999999997</v>
      </c>
      <c r="O76" s="68" t="s">
        <v>195</v>
      </c>
      <c r="P76" s="68" t="s">
        <v>19</v>
      </c>
      <c r="Q76" s="68"/>
      <c r="R76" s="68" t="s">
        <v>29</v>
      </c>
      <c r="S76" s="110"/>
      <c r="T76" s="110"/>
    </row>
    <row r="77" spans="2:20" s="83" customFormat="1" ht="15.75" x14ac:dyDescent="0.25">
      <c r="B77" s="55"/>
      <c r="C77" s="55"/>
      <c r="D77" s="55"/>
      <c r="E77" s="55"/>
      <c r="F77" s="55"/>
      <c r="G77" s="56"/>
      <c r="H77" s="99"/>
      <c r="I77" s="55"/>
      <c r="J77" s="55"/>
      <c r="K77" s="57"/>
      <c r="L77" s="55"/>
      <c r="M77" s="55"/>
      <c r="N77" s="85"/>
      <c r="O77" s="55"/>
      <c r="P77" s="55"/>
      <c r="Q77" s="55"/>
      <c r="R77" s="55"/>
      <c r="S77" s="84"/>
      <c r="T77" s="84"/>
    </row>
    <row r="78" spans="2:20" s="83" customFormat="1" ht="15.75" x14ac:dyDescent="0.25">
      <c r="B78" s="55"/>
      <c r="C78" s="55" t="s">
        <v>226</v>
      </c>
      <c r="D78" s="55"/>
      <c r="E78" s="55" t="s">
        <v>227</v>
      </c>
      <c r="F78" s="55" t="s">
        <v>229</v>
      </c>
      <c r="G78" s="56">
        <v>10988</v>
      </c>
      <c r="H78" s="99"/>
      <c r="I78" s="55"/>
      <c r="J78" s="55">
        <v>1</v>
      </c>
      <c r="K78" s="57">
        <v>3</v>
      </c>
      <c r="L78" s="55">
        <v>10</v>
      </c>
      <c r="M78" s="55">
        <v>10</v>
      </c>
      <c r="N78" s="85">
        <v>30</v>
      </c>
      <c r="O78" s="55"/>
      <c r="P78" s="55"/>
      <c r="Q78" s="55"/>
      <c r="R78" s="55" t="s">
        <v>21</v>
      </c>
      <c r="S78" s="84"/>
      <c r="T78" s="84"/>
    </row>
    <row r="79" spans="2:20" s="83" customFormat="1" ht="15.75" x14ac:dyDescent="0.25">
      <c r="B79" s="55"/>
      <c r="C79" s="55"/>
      <c r="D79" s="55"/>
      <c r="E79" s="55"/>
      <c r="F79" s="55"/>
      <c r="G79" s="55"/>
      <c r="H79" s="99"/>
      <c r="I79" s="55"/>
      <c r="J79" s="55"/>
      <c r="K79" s="57"/>
      <c r="L79" s="55"/>
      <c r="M79" s="55"/>
      <c r="N79" s="85"/>
      <c r="O79" s="85"/>
      <c r="P79" s="55"/>
      <c r="Q79" s="55"/>
      <c r="R79" s="55"/>
      <c r="S79" s="84"/>
      <c r="T79" s="84"/>
    </row>
    <row r="80" spans="2:20" s="83" customFormat="1" ht="15.75" x14ac:dyDescent="0.25">
      <c r="B80" s="55"/>
      <c r="C80" s="55"/>
      <c r="D80" s="55"/>
      <c r="E80" s="55"/>
      <c r="F80" s="55"/>
      <c r="G80" s="55"/>
      <c r="H80" s="99"/>
      <c r="I80" s="55"/>
      <c r="J80" s="55"/>
      <c r="K80" s="57"/>
      <c r="L80" s="55"/>
      <c r="M80" s="55"/>
      <c r="N80" s="59"/>
      <c r="O80" s="55"/>
      <c r="P80" s="55"/>
      <c r="Q80" s="55"/>
      <c r="R80" s="55"/>
      <c r="S80" s="84"/>
      <c r="T80" s="84"/>
    </row>
    <row r="81" spans="2:20" s="83" customFormat="1" ht="15.75" x14ac:dyDescent="0.25">
      <c r="B81" s="55"/>
      <c r="C81" s="55" t="s">
        <v>236</v>
      </c>
      <c r="D81" s="55" t="s">
        <v>239</v>
      </c>
      <c r="E81" s="55" t="s">
        <v>36</v>
      </c>
      <c r="F81" s="55" t="s">
        <v>237</v>
      </c>
      <c r="G81" s="55" t="s">
        <v>238</v>
      </c>
      <c r="H81" s="99" t="s">
        <v>240</v>
      </c>
      <c r="I81" s="55">
        <v>2</v>
      </c>
      <c r="J81" s="55">
        <v>1</v>
      </c>
      <c r="K81" s="57">
        <v>2.5</v>
      </c>
      <c r="L81" s="55">
        <v>300</v>
      </c>
      <c r="M81" s="55">
        <f t="shared" ref="M81:M83" si="24">J81*L81</f>
        <v>300</v>
      </c>
      <c r="N81" s="59">
        <f t="shared" ref="N81:N83" si="25">K81*M81</f>
        <v>750</v>
      </c>
      <c r="O81" s="55" t="s">
        <v>241</v>
      </c>
      <c r="P81" s="55" t="s">
        <v>19</v>
      </c>
      <c r="Q81" s="55"/>
      <c r="R81" s="55" t="s">
        <v>21</v>
      </c>
      <c r="S81" s="84"/>
      <c r="T81" s="84"/>
    </row>
    <row r="82" spans="2:20" s="83" customFormat="1" ht="15.75" x14ac:dyDescent="0.25">
      <c r="B82" s="55"/>
      <c r="C82" s="55" t="s">
        <v>236</v>
      </c>
      <c r="D82" s="55" t="s">
        <v>239</v>
      </c>
      <c r="E82" s="55" t="s">
        <v>36</v>
      </c>
      <c r="F82" s="55" t="s">
        <v>237</v>
      </c>
      <c r="G82" s="55" t="s">
        <v>238</v>
      </c>
      <c r="H82" s="99" t="s">
        <v>242</v>
      </c>
      <c r="I82" s="55">
        <v>2</v>
      </c>
      <c r="J82" s="55">
        <v>1</v>
      </c>
      <c r="K82" s="57">
        <v>2.5</v>
      </c>
      <c r="L82" s="55">
        <v>300</v>
      </c>
      <c r="M82" s="55">
        <f t="shared" si="24"/>
        <v>300</v>
      </c>
      <c r="N82" s="59">
        <f t="shared" si="25"/>
        <v>750</v>
      </c>
      <c r="O82" s="55" t="s">
        <v>241</v>
      </c>
      <c r="P82" s="55" t="s">
        <v>19</v>
      </c>
      <c r="Q82" s="55"/>
      <c r="R82" s="55" t="s">
        <v>21</v>
      </c>
      <c r="S82" s="84"/>
      <c r="T82" s="84"/>
    </row>
    <row r="83" spans="2:20" s="83" customFormat="1" ht="15.75" x14ac:dyDescent="0.25">
      <c r="B83" s="55"/>
      <c r="C83" s="55" t="s">
        <v>236</v>
      </c>
      <c r="D83" s="55" t="s">
        <v>239</v>
      </c>
      <c r="E83" s="55" t="s">
        <v>36</v>
      </c>
      <c r="F83" s="55" t="s">
        <v>237</v>
      </c>
      <c r="G83" s="55" t="s">
        <v>238</v>
      </c>
      <c r="H83" s="99" t="s">
        <v>243</v>
      </c>
      <c r="I83" s="55">
        <v>2</v>
      </c>
      <c r="J83" s="55">
        <v>1</v>
      </c>
      <c r="K83" s="57">
        <v>2.5</v>
      </c>
      <c r="L83" s="55">
        <v>220</v>
      </c>
      <c r="M83" s="55">
        <f t="shared" si="24"/>
        <v>220</v>
      </c>
      <c r="N83" s="59">
        <f t="shared" si="25"/>
        <v>550</v>
      </c>
      <c r="O83" s="55" t="s">
        <v>241</v>
      </c>
      <c r="P83" s="55" t="s">
        <v>19</v>
      </c>
      <c r="Q83" s="55"/>
      <c r="R83" s="55" t="s">
        <v>21</v>
      </c>
      <c r="S83" s="84"/>
      <c r="T83" s="84"/>
    </row>
    <row r="84" spans="2:20" s="83" customFormat="1" ht="15.75" x14ac:dyDescent="0.25">
      <c r="B84" s="55"/>
      <c r="C84" s="55"/>
      <c r="D84" s="55"/>
      <c r="E84" s="55"/>
      <c r="F84" s="55"/>
      <c r="G84" s="55"/>
      <c r="H84" s="99"/>
      <c r="I84" s="55"/>
      <c r="J84" s="55"/>
      <c r="K84" s="57"/>
      <c r="L84" s="55"/>
      <c r="M84" s="55"/>
      <c r="N84" s="59"/>
      <c r="O84" s="55"/>
      <c r="P84" s="55"/>
      <c r="Q84" s="55"/>
      <c r="R84" s="55"/>
      <c r="S84" s="84"/>
      <c r="T84" s="84"/>
    </row>
    <row r="85" spans="2:20" s="83" customFormat="1" ht="15.75" x14ac:dyDescent="0.25">
      <c r="B85" s="55"/>
      <c r="C85" s="55"/>
      <c r="D85" s="55"/>
      <c r="E85" s="55"/>
      <c r="F85" s="55"/>
      <c r="G85" s="55"/>
      <c r="H85" s="99"/>
      <c r="I85" s="55"/>
      <c r="J85" s="55"/>
      <c r="K85" s="57"/>
      <c r="L85" s="55"/>
      <c r="M85" s="55"/>
      <c r="N85" s="59"/>
      <c r="O85" s="55"/>
      <c r="P85" s="55"/>
      <c r="Q85" s="55"/>
      <c r="R85" s="55"/>
      <c r="S85" s="84"/>
      <c r="T85" s="84"/>
    </row>
    <row r="86" spans="2:20" s="83" customFormat="1" ht="15.75" x14ac:dyDescent="0.25">
      <c r="B86" s="55"/>
      <c r="C86" s="55"/>
      <c r="D86" s="55"/>
      <c r="E86" s="55"/>
      <c r="F86" s="55"/>
      <c r="G86" s="55"/>
      <c r="H86" s="99"/>
      <c r="I86" s="55"/>
      <c r="J86" s="55"/>
      <c r="K86" s="57"/>
      <c r="L86" s="55"/>
      <c r="M86" s="55"/>
      <c r="N86" s="59"/>
      <c r="O86" s="55"/>
      <c r="P86" s="55"/>
      <c r="Q86" s="55"/>
      <c r="R86" s="55"/>
      <c r="S86" s="84"/>
      <c r="T86" s="84"/>
    </row>
    <row r="87" spans="2:20" s="83" customFormat="1" ht="15.75" x14ac:dyDescent="0.25">
      <c r="B87" s="55"/>
      <c r="C87" s="55"/>
      <c r="D87" s="55"/>
      <c r="E87" s="55"/>
      <c r="F87" s="55"/>
      <c r="G87" s="55"/>
      <c r="H87" s="99"/>
      <c r="I87" s="55"/>
      <c r="J87" s="55"/>
      <c r="K87" s="57"/>
      <c r="L87" s="55"/>
      <c r="M87" s="55"/>
      <c r="N87" s="59"/>
      <c r="O87" s="55"/>
      <c r="P87" s="55"/>
      <c r="Q87" s="55"/>
      <c r="R87" s="55"/>
      <c r="S87" s="84"/>
      <c r="T87" s="84"/>
    </row>
    <row r="88" spans="2:20" s="83" customFormat="1" ht="15.75" x14ac:dyDescent="0.25">
      <c r="B88" s="55"/>
      <c r="C88" s="55" t="s">
        <v>24</v>
      </c>
      <c r="D88" s="55" t="s">
        <v>256</v>
      </c>
      <c r="E88" s="55" t="s">
        <v>27</v>
      </c>
      <c r="F88" s="55">
        <v>717717</v>
      </c>
      <c r="G88" s="55">
        <v>76143</v>
      </c>
      <c r="H88" s="99">
        <v>612701014</v>
      </c>
      <c r="I88" s="55"/>
      <c r="J88" s="55">
        <v>1</v>
      </c>
      <c r="K88" s="57">
        <v>3</v>
      </c>
      <c r="L88" s="55">
        <v>100</v>
      </c>
      <c r="M88" s="55">
        <f t="shared" ref="M88:M89" si="26">J88*L88</f>
        <v>100</v>
      </c>
      <c r="N88" s="59">
        <f t="shared" ref="N88:N89" si="27">K88*M88</f>
        <v>300</v>
      </c>
      <c r="O88" s="55" t="s">
        <v>257</v>
      </c>
      <c r="P88" s="55" t="s">
        <v>19</v>
      </c>
      <c r="Q88" s="55"/>
      <c r="R88" s="55" t="s">
        <v>29</v>
      </c>
      <c r="S88" s="84"/>
      <c r="T88" s="84"/>
    </row>
    <row r="89" spans="2:20" s="83" customFormat="1" ht="15.75" x14ac:dyDescent="0.25">
      <c r="B89" s="55"/>
      <c r="C89" s="55" t="s">
        <v>24</v>
      </c>
      <c r="D89" s="55" t="s">
        <v>256</v>
      </c>
      <c r="E89" s="55" t="s">
        <v>27</v>
      </c>
      <c r="F89" s="55">
        <v>717717</v>
      </c>
      <c r="G89" s="55">
        <v>76143</v>
      </c>
      <c r="H89" s="99">
        <v>612701010</v>
      </c>
      <c r="I89" s="55"/>
      <c r="J89" s="55">
        <v>1</v>
      </c>
      <c r="K89" s="57">
        <v>3</v>
      </c>
      <c r="L89" s="55">
        <v>21</v>
      </c>
      <c r="M89" s="55">
        <f t="shared" si="26"/>
        <v>21</v>
      </c>
      <c r="N89" s="59">
        <f t="shared" si="27"/>
        <v>63</v>
      </c>
      <c r="O89" s="55" t="s">
        <v>257</v>
      </c>
      <c r="P89" s="55" t="s">
        <v>19</v>
      </c>
      <c r="Q89" s="55"/>
      <c r="R89" s="55" t="s">
        <v>29</v>
      </c>
      <c r="S89" s="84"/>
      <c r="T89" s="84"/>
    </row>
    <row r="90" spans="2:20" s="83" customFormat="1" ht="15.75" x14ac:dyDescent="0.25">
      <c r="B90" s="55"/>
      <c r="C90" s="55" t="s">
        <v>24</v>
      </c>
      <c r="D90" s="55" t="s">
        <v>141</v>
      </c>
      <c r="E90" s="55" t="s">
        <v>25</v>
      </c>
      <c r="F90" s="55">
        <v>919008</v>
      </c>
      <c r="G90" s="55">
        <v>75754</v>
      </c>
      <c r="H90" s="99">
        <v>6120690206</v>
      </c>
      <c r="I90" s="55">
        <v>2</v>
      </c>
      <c r="J90" s="55">
        <v>1</v>
      </c>
      <c r="K90" s="57">
        <v>2.5</v>
      </c>
      <c r="L90" s="55">
        <v>66</v>
      </c>
      <c r="M90" s="55">
        <v>66</v>
      </c>
      <c r="N90" s="59">
        <v>165</v>
      </c>
      <c r="O90" s="55" t="s">
        <v>251</v>
      </c>
      <c r="P90" s="55" t="s">
        <v>19</v>
      </c>
      <c r="Q90" s="55"/>
      <c r="R90" s="55" t="s">
        <v>29</v>
      </c>
      <c r="S90" s="84"/>
      <c r="T90" s="84"/>
    </row>
    <row r="91" spans="2:20" s="83" customFormat="1" ht="15.75" x14ac:dyDescent="0.25">
      <c r="B91" s="55"/>
      <c r="C91" s="55" t="s">
        <v>69</v>
      </c>
      <c r="D91" s="55" t="s">
        <v>207</v>
      </c>
      <c r="E91" s="55" t="s">
        <v>65</v>
      </c>
      <c r="F91" s="55" t="s">
        <v>118</v>
      </c>
      <c r="G91" s="55">
        <v>112711</v>
      </c>
      <c r="H91" s="56">
        <v>200001026169</v>
      </c>
      <c r="I91" s="55">
        <v>1</v>
      </c>
      <c r="J91" s="55">
        <v>1</v>
      </c>
      <c r="K91" s="57">
        <v>2.67</v>
      </c>
      <c r="L91" s="55">
        <v>50</v>
      </c>
      <c r="M91" s="55">
        <v>50</v>
      </c>
      <c r="N91" s="59">
        <v>134</v>
      </c>
      <c r="O91" s="55" t="s">
        <v>252</v>
      </c>
      <c r="P91" s="55" t="s">
        <v>19</v>
      </c>
      <c r="Q91" s="55"/>
      <c r="R91" s="55" t="s">
        <v>29</v>
      </c>
      <c r="S91" s="84"/>
      <c r="T91" s="84"/>
    </row>
    <row r="92" spans="2:20" s="83" customFormat="1" ht="15.75" x14ac:dyDescent="0.25">
      <c r="B92" s="55"/>
      <c r="C92" s="55" t="s">
        <v>32</v>
      </c>
      <c r="D92" s="55" t="s">
        <v>253</v>
      </c>
      <c r="E92" s="55" t="s">
        <v>27</v>
      </c>
      <c r="F92" s="55">
        <v>1071</v>
      </c>
      <c r="G92" s="55"/>
      <c r="H92" s="56">
        <v>300002471575</v>
      </c>
      <c r="I92" s="55">
        <v>1</v>
      </c>
      <c r="J92" s="55">
        <v>1</v>
      </c>
      <c r="K92" s="57">
        <v>2.7</v>
      </c>
      <c r="L92" s="55">
        <v>50</v>
      </c>
      <c r="M92" s="55">
        <v>50</v>
      </c>
      <c r="N92" s="59">
        <v>135</v>
      </c>
      <c r="O92" s="55" t="s">
        <v>252</v>
      </c>
      <c r="P92" s="55" t="s">
        <v>19</v>
      </c>
      <c r="Q92" s="55"/>
      <c r="R92" s="55" t="s">
        <v>29</v>
      </c>
      <c r="S92" s="84"/>
      <c r="T92" s="84"/>
    </row>
    <row r="93" spans="2:20" s="83" customFormat="1" ht="15.75" x14ac:dyDescent="0.25">
      <c r="B93" s="55"/>
      <c r="C93" s="55" t="s">
        <v>32</v>
      </c>
      <c r="D93" s="55" t="s">
        <v>253</v>
      </c>
      <c r="E93" s="55" t="s">
        <v>27</v>
      </c>
      <c r="F93" s="55">
        <v>1071</v>
      </c>
      <c r="G93" s="55"/>
      <c r="H93" s="56">
        <v>300002471577</v>
      </c>
      <c r="I93" s="55">
        <v>1</v>
      </c>
      <c r="J93" s="55">
        <v>1</v>
      </c>
      <c r="K93" s="57">
        <v>2.7</v>
      </c>
      <c r="L93" s="55">
        <v>50</v>
      </c>
      <c r="M93" s="55">
        <v>50</v>
      </c>
      <c r="N93" s="59">
        <v>135</v>
      </c>
      <c r="O93" s="55" t="s">
        <v>252</v>
      </c>
      <c r="P93" s="55" t="s">
        <v>19</v>
      </c>
      <c r="Q93" s="55"/>
      <c r="R93" s="55" t="s">
        <v>29</v>
      </c>
      <c r="S93" s="84"/>
      <c r="T93" s="84"/>
    </row>
    <row r="94" spans="2:20" s="83" customFormat="1" ht="15.75" x14ac:dyDescent="0.25">
      <c r="B94" s="55"/>
      <c r="C94" s="55"/>
      <c r="D94" s="55"/>
      <c r="E94" s="55"/>
      <c r="F94" s="55"/>
      <c r="G94" s="55"/>
      <c r="H94" s="99"/>
      <c r="I94" s="55"/>
      <c r="J94" s="55"/>
      <c r="K94" s="57"/>
      <c r="L94" s="55"/>
      <c r="M94" s="55"/>
      <c r="N94" s="59"/>
      <c r="O94" s="55"/>
      <c r="P94" s="55"/>
      <c r="Q94" s="55"/>
      <c r="R94" s="55"/>
      <c r="S94" s="84"/>
      <c r="T94" s="84"/>
    </row>
    <row r="95" spans="2:20" s="83" customFormat="1" ht="15.75" x14ac:dyDescent="0.25">
      <c r="B95" s="55"/>
      <c r="C95" s="55"/>
      <c r="D95" s="55"/>
      <c r="E95" s="55"/>
      <c r="F95" s="55"/>
      <c r="G95" s="55"/>
      <c r="H95" s="99"/>
      <c r="I95" s="55"/>
      <c r="J95" s="55"/>
      <c r="K95" s="57"/>
      <c r="L95" s="55"/>
      <c r="M95" s="55"/>
      <c r="N95" s="59"/>
      <c r="O95" s="55"/>
      <c r="P95" s="55"/>
      <c r="Q95" s="55"/>
      <c r="R95" s="55"/>
      <c r="S95" s="84"/>
      <c r="T95" s="84"/>
    </row>
    <row r="96" spans="2:20" s="83" customFormat="1" ht="15.75" x14ac:dyDescent="0.25">
      <c r="B96" s="55"/>
      <c r="C96" s="55"/>
      <c r="D96" s="55"/>
      <c r="E96" s="55"/>
      <c r="F96" s="55"/>
      <c r="G96" s="55"/>
      <c r="H96" s="99"/>
      <c r="I96" s="55"/>
      <c r="J96" s="55"/>
      <c r="K96" s="57"/>
      <c r="L96" s="55"/>
      <c r="M96" s="55"/>
      <c r="N96" s="59"/>
      <c r="O96" s="55"/>
      <c r="P96" s="55"/>
      <c r="Q96" s="55"/>
      <c r="R96" s="55"/>
      <c r="S96" s="84"/>
      <c r="T96" s="84"/>
    </row>
    <row r="97" spans="2:20" s="83" customFormat="1" ht="15.75" x14ac:dyDescent="0.25">
      <c r="B97" s="55"/>
      <c r="C97" s="55"/>
      <c r="D97" s="55"/>
      <c r="E97" s="55"/>
      <c r="F97" s="55"/>
      <c r="G97" s="55"/>
      <c r="H97" s="99"/>
      <c r="I97" s="55"/>
      <c r="J97" s="55"/>
      <c r="K97" s="57"/>
      <c r="L97" s="55"/>
      <c r="M97" s="55"/>
      <c r="N97" s="59"/>
      <c r="O97" s="55"/>
      <c r="P97" s="55"/>
      <c r="Q97" s="55"/>
      <c r="R97" s="55"/>
      <c r="S97" s="84"/>
      <c r="T97" s="84"/>
    </row>
    <row r="98" spans="2:20" s="83" customFormat="1" ht="15.75" x14ac:dyDescent="0.25">
      <c r="B98" s="55"/>
      <c r="C98" s="55"/>
      <c r="D98" s="55"/>
      <c r="E98" s="55"/>
      <c r="F98" s="55"/>
      <c r="G98" s="55"/>
      <c r="H98" s="99"/>
      <c r="I98" s="55"/>
      <c r="J98" s="55"/>
      <c r="K98" s="57"/>
      <c r="L98" s="55"/>
      <c r="M98" s="55"/>
      <c r="N98" s="59"/>
      <c r="O98" s="55"/>
      <c r="P98" s="55"/>
      <c r="Q98" s="55"/>
      <c r="R98" s="55"/>
      <c r="S98" s="84"/>
      <c r="T98" s="84"/>
    </row>
    <row r="99" spans="2:20" s="83" customFormat="1" ht="15.75" x14ac:dyDescent="0.25">
      <c r="B99" s="55"/>
      <c r="C99" s="55"/>
      <c r="D99" s="55"/>
      <c r="E99" s="55"/>
      <c r="F99" s="55"/>
      <c r="G99" s="55"/>
      <c r="H99" s="99"/>
      <c r="I99" s="55"/>
      <c r="J99" s="55"/>
      <c r="K99" s="57"/>
      <c r="L99" s="55"/>
      <c r="M99" s="55"/>
      <c r="N99" s="59"/>
      <c r="O99" s="55"/>
      <c r="P99" s="55"/>
      <c r="Q99" s="55"/>
      <c r="R99" s="55"/>
      <c r="S99" s="84"/>
      <c r="T99" s="84"/>
    </row>
    <row r="100" spans="2:20" s="83" customFormat="1" ht="15.75" x14ac:dyDescent="0.25">
      <c r="B100" s="55"/>
      <c r="C100" s="55"/>
      <c r="D100" s="55"/>
      <c r="E100" s="55"/>
      <c r="F100" s="55"/>
      <c r="G100" s="55"/>
      <c r="H100" s="56"/>
      <c r="I100" s="55"/>
      <c r="J100" s="55"/>
      <c r="K100" s="57"/>
      <c r="L100" s="55"/>
      <c r="M100" s="55"/>
      <c r="N100" s="59"/>
      <c r="O100" s="55"/>
      <c r="P100" s="55"/>
      <c r="Q100" s="55"/>
      <c r="R100" s="55"/>
      <c r="S100" s="84"/>
      <c r="T100" s="84"/>
    </row>
    <row r="101" spans="2:20" s="83" customFormat="1" ht="15.75" x14ac:dyDescent="0.25">
      <c r="B101" s="55"/>
      <c r="C101" s="55"/>
      <c r="D101" s="55"/>
      <c r="E101" s="55"/>
      <c r="F101" s="55"/>
      <c r="G101" s="55"/>
      <c r="H101" s="56"/>
      <c r="I101" s="55"/>
      <c r="J101" s="55"/>
      <c r="K101" s="57"/>
      <c r="L101" s="55"/>
      <c r="M101" s="55"/>
      <c r="N101" s="59"/>
      <c r="O101" s="55"/>
      <c r="P101" s="55"/>
      <c r="Q101" s="55"/>
      <c r="R101" s="55"/>
      <c r="S101" s="84"/>
      <c r="T101" s="84"/>
    </row>
    <row r="102" spans="2:20" s="83" customFormat="1" ht="15.75" x14ac:dyDescent="0.25">
      <c r="B102" s="55"/>
      <c r="C102" s="55"/>
      <c r="D102" s="55"/>
      <c r="E102" s="55"/>
      <c r="F102" s="55"/>
      <c r="G102" s="55"/>
      <c r="H102" s="56"/>
      <c r="I102" s="55"/>
      <c r="J102" s="55"/>
      <c r="K102" s="57"/>
      <c r="L102" s="55"/>
      <c r="M102" s="55"/>
      <c r="N102" s="59"/>
      <c r="O102" s="55"/>
      <c r="P102" s="55"/>
      <c r="Q102" s="55"/>
      <c r="R102" s="55"/>
      <c r="S102" s="84"/>
      <c r="T102" s="84"/>
    </row>
  </sheetData>
  <autoFilter ref="B4:R102" xr:uid="{00000000-0001-0000-0000-000000000000}"/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332F-3DE1-4445-9480-0CFA9053D08D}">
  <sheetPr>
    <pageSetUpPr fitToPage="1"/>
  </sheetPr>
  <dimension ref="A2:T11"/>
  <sheetViews>
    <sheetView zoomScale="85" zoomScaleNormal="85" workbookViewId="0">
      <selection activeCell="D17" sqref="D17"/>
    </sheetView>
  </sheetViews>
  <sheetFormatPr defaultRowHeight="15" x14ac:dyDescent="0.25"/>
  <cols>
    <col min="2" max="2" width="12" style="1" customWidth="1"/>
    <col min="3" max="3" width="17" style="1" customWidth="1"/>
    <col min="4" max="4" width="31.140625" style="1" bestFit="1" customWidth="1"/>
    <col min="5" max="5" width="14.140625" customWidth="1"/>
    <col min="6" max="6" width="15.5703125" customWidth="1"/>
    <col min="7" max="7" width="16.42578125" customWidth="1"/>
    <col min="8" max="8" width="18" customWidth="1"/>
    <col min="9" max="9" width="10.5703125" style="1" bestFit="1" customWidth="1"/>
    <col min="10" max="10" width="9.5703125" style="1" bestFit="1" customWidth="1"/>
    <col min="12" max="12" width="11" bestFit="1" customWidth="1"/>
    <col min="13" max="13" width="11" customWidth="1"/>
    <col min="14" max="14" width="20.85546875" customWidth="1"/>
    <col min="15" max="15" width="32.42578125" style="1" customWidth="1"/>
    <col min="16" max="16" width="19.42578125" customWidth="1"/>
    <col min="17" max="17" width="23.42578125" style="1" customWidth="1"/>
    <col min="18" max="18" width="12.42578125" customWidth="1"/>
    <col min="19" max="19" width="11" hidden="1" customWidth="1"/>
    <col min="20" max="20" width="14.28515625" hidden="1" customWidth="1"/>
    <col min="22" max="408" width="0" hidden="1" customWidth="1"/>
  </cols>
  <sheetData>
    <row r="2" spans="1:20" x14ac:dyDescent="0.25">
      <c r="D2" s="46" t="s">
        <v>0</v>
      </c>
      <c r="E2" s="2" t="s">
        <v>224</v>
      </c>
    </row>
    <row r="4" spans="1:20" s="5" customFormat="1" ht="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4" t="s">
        <v>11</v>
      </c>
      <c r="M4" s="4" t="s">
        <v>53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</row>
    <row r="5" spans="1:20" ht="15.75" x14ac:dyDescent="0.25">
      <c r="B5" s="55">
        <v>2</v>
      </c>
      <c r="C5" s="13" t="s">
        <v>24</v>
      </c>
      <c r="D5" s="55" t="s">
        <v>22</v>
      </c>
      <c r="E5" s="13" t="s">
        <v>25</v>
      </c>
      <c r="F5" s="55">
        <v>958958</v>
      </c>
      <c r="G5" s="7">
        <v>72286</v>
      </c>
      <c r="H5" s="38">
        <v>1308320146</v>
      </c>
      <c r="I5" s="7">
        <v>2</v>
      </c>
      <c r="J5" s="7">
        <v>1</v>
      </c>
      <c r="K5" s="9">
        <v>2.5</v>
      </c>
      <c r="L5" s="7">
        <v>32</v>
      </c>
      <c r="M5" s="7">
        <f>PRODUCT(J5,L5)</f>
        <v>32</v>
      </c>
      <c r="N5" s="12">
        <f>PRODUCT(K5,M5)</f>
        <v>80</v>
      </c>
      <c r="O5" s="39" t="s">
        <v>218</v>
      </c>
      <c r="P5" s="55" t="s">
        <v>19</v>
      </c>
      <c r="Q5" s="13"/>
      <c r="R5" s="13" t="s">
        <v>29</v>
      </c>
      <c r="S5" s="6"/>
      <c r="T5" s="6"/>
    </row>
    <row r="6" spans="1:20" ht="15.75" x14ac:dyDescent="0.25">
      <c r="B6" s="55">
        <v>5</v>
      </c>
      <c r="C6" s="55" t="s">
        <v>32</v>
      </c>
      <c r="D6" s="55" t="s">
        <v>41</v>
      </c>
      <c r="E6" s="55" t="s">
        <v>25</v>
      </c>
      <c r="F6" s="55" t="s">
        <v>118</v>
      </c>
      <c r="G6" s="56">
        <v>200000829070</v>
      </c>
      <c r="H6" s="56">
        <v>300002073383</v>
      </c>
      <c r="I6" s="55">
        <v>2</v>
      </c>
      <c r="J6" s="55">
        <v>1</v>
      </c>
      <c r="K6" s="57">
        <v>2.67</v>
      </c>
      <c r="L6" s="55">
        <v>50</v>
      </c>
      <c r="M6" s="55">
        <f>J6*L6</f>
        <v>50</v>
      </c>
      <c r="N6" s="59">
        <f>K6*M6</f>
        <v>133.5</v>
      </c>
      <c r="O6" s="55" t="s">
        <v>149</v>
      </c>
      <c r="P6" s="55" t="s">
        <v>19</v>
      </c>
      <c r="Q6" s="55"/>
      <c r="R6" s="55" t="s">
        <v>29</v>
      </c>
      <c r="S6" s="6"/>
      <c r="T6" s="6"/>
    </row>
    <row r="7" spans="1:20" ht="15.75" x14ac:dyDescent="0.25">
      <c r="B7" s="55"/>
      <c r="C7" s="55" t="s">
        <v>32</v>
      </c>
      <c r="D7" s="55" t="s">
        <v>125</v>
      </c>
      <c r="E7" s="55" t="s">
        <v>25</v>
      </c>
      <c r="F7" s="55">
        <v>3000</v>
      </c>
      <c r="G7" s="55">
        <v>3355377</v>
      </c>
      <c r="H7" s="56">
        <v>400002022801</v>
      </c>
      <c r="I7" s="55">
        <v>2</v>
      </c>
      <c r="J7" s="55">
        <v>1</v>
      </c>
      <c r="K7" s="57">
        <v>1.78</v>
      </c>
      <c r="L7" s="55">
        <v>38</v>
      </c>
      <c r="M7" s="55">
        <f t="shared" ref="M7:N11" si="0">J7*L7</f>
        <v>38</v>
      </c>
      <c r="N7" s="59">
        <f t="shared" si="0"/>
        <v>67.64</v>
      </c>
      <c r="O7" s="55" t="s">
        <v>209</v>
      </c>
      <c r="P7" s="55" t="s">
        <v>19</v>
      </c>
      <c r="Q7" s="55"/>
      <c r="R7" s="55" t="s">
        <v>29</v>
      </c>
      <c r="S7" s="6"/>
      <c r="T7" s="6"/>
    </row>
    <row r="8" spans="1:20" ht="15.75" x14ac:dyDescent="0.25">
      <c r="A8" s="45"/>
      <c r="B8" s="55">
        <v>15</v>
      </c>
      <c r="C8" s="55" t="s">
        <v>24</v>
      </c>
      <c r="D8" s="55" t="s">
        <v>141</v>
      </c>
      <c r="E8" s="55" t="s">
        <v>25</v>
      </c>
      <c r="F8" s="55">
        <v>958958</v>
      </c>
      <c r="G8" s="55">
        <v>70741</v>
      </c>
      <c r="H8" s="55">
        <v>1302440120</v>
      </c>
      <c r="I8" s="55">
        <v>2</v>
      </c>
      <c r="J8" s="55">
        <v>1</v>
      </c>
      <c r="K8" s="57">
        <v>2.5</v>
      </c>
      <c r="L8" s="55">
        <v>14</v>
      </c>
      <c r="M8" s="55">
        <f t="shared" si="0"/>
        <v>14</v>
      </c>
      <c r="N8" s="59">
        <f t="shared" si="0"/>
        <v>35</v>
      </c>
      <c r="O8" s="55" t="s">
        <v>150</v>
      </c>
      <c r="P8" s="55" t="s">
        <v>19</v>
      </c>
      <c r="Q8" s="55"/>
      <c r="R8" s="55" t="s">
        <v>29</v>
      </c>
      <c r="S8" s="6"/>
      <c r="T8" s="6"/>
    </row>
    <row r="9" spans="1:20" ht="15.75" x14ac:dyDescent="0.25">
      <c r="B9" s="55">
        <v>15</v>
      </c>
      <c r="C9" s="55" t="s">
        <v>24</v>
      </c>
      <c r="D9" s="55" t="s">
        <v>141</v>
      </c>
      <c r="E9" s="55" t="s">
        <v>25</v>
      </c>
      <c r="F9" s="55">
        <v>958958</v>
      </c>
      <c r="G9" s="55">
        <v>70741</v>
      </c>
      <c r="H9" s="55">
        <v>1302440117</v>
      </c>
      <c r="I9" s="55">
        <v>2</v>
      </c>
      <c r="J9" s="55">
        <v>1</v>
      </c>
      <c r="K9" s="57">
        <v>2.5</v>
      </c>
      <c r="L9" s="55">
        <v>45</v>
      </c>
      <c r="M9" s="55">
        <f t="shared" si="0"/>
        <v>45</v>
      </c>
      <c r="N9" s="59">
        <f t="shared" si="0"/>
        <v>112.5</v>
      </c>
      <c r="O9" s="55" t="s">
        <v>150</v>
      </c>
      <c r="P9" s="55" t="s">
        <v>19</v>
      </c>
      <c r="Q9" s="55"/>
      <c r="R9" s="55" t="s">
        <v>29</v>
      </c>
      <c r="S9" s="6"/>
      <c r="T9" s="6"/>
    </row>
    <row r="10" spans="1:20" ht="15.75" x14ac:dyDescent="0.25">
      <c r="B10" s="55">
        <v>15</v>
      </c>
      <c r="C10" s="55" t="s">
        <v>24</v>
      </c>
      <c r="D10" s="55" t="s">
        <v>141</v>
      </c>
      <c r="E10" s="55" t="s">
        <v>25</v>
      </c>
      <c r="F10" s="55">
        <v>919008</v>
      </c>
      <c r="G10" s="55">
        <v>70820</v>
      </c>
      <c r="H10" s="55">
        <v>1302440343</v>
      </c>
      <c r="I10" s="55">
        <v>2</v>
      </c>
      <c r="J10" s="55">
        <v>1</v>
      </c>
      <c r="K10" s="57">
        <v>2.5</v>
      </c>
      <c r="L10" s="55">
        <v>50</v>
      </c>
      <c r="M10" s="55">
        <f t="shared" si="0"/>
        <v>50</v>
      </c>
      <c r="N10" s="59">
        <f t="shared" si="0"/>
        <v>125</v>
      </c>
      <c r="O10" s="55" t="s">
        <v>149</v>
      </c>
      <c r="P10" s="55" t="s">
        <v>19</v>
      </c>
      <c r="Q10" s="55"/>
      <c r="R10" s="55" t="s">
        <v>29</v>
      </c>
      <c r="S10" s="6"/>
      <c r="T10" s="6"/>
    </row>
    <row r="11" spans="1:20" ht="15.75" x14ac:dyDescent="0.25">
      <c r="D11" s="55" t="s">
        <v>141</v>
      </c>
      <c r="E11" s="55" t="s">
        <v>25</v>
      </c>
      <c r="F11" s="55">
        <v>919008</v>
      </c>
      <c r="G11" s="55">
        <v>70820</v>
      </c>
      <c r="H11" s="55">
        <v>1302440341</v>
      </c>
      <c r="I11" s="55">
        <v>2</v>
      </c>
      <c r="J11" s="55">
        <v>1</v>
      </c>
      <c r="K11" s="57">
        <v>2.5</v>
      </c>
      <c r="L11" s="55">
        <v>50</v>
      </c>
      <c r="M11" s="55">
        <f t="shared" si="0"/>
        <v>50</v>
      </c>
      <c r="N11" s="59">
        <f t="shared" si="0"/>
        <v>125</v>
      </c>
      <c r="O11" s="55" t="s">
        <v>149</v>
      </c>
      <c r="P11" s="55" t="s">
        <v>19</v>
      </c>
      <c r="Q11" s="55"/>
      <c r="R11" s="55" t="s">
        <v>29</v>
      </c>
    </row>
  </sheetData>
  <autoFilter ref="B4:R4" xr:uid="{00000000-0009-0000-0000-000000000000}"/>
  <pageMargins left="0.7" right="0.7" top="0.75" bottom="0.75" header="0.3" footer="0.3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8"/>
  <sheetViews>
    <sheetView zoomScale="70" zoomScaleNormal="70" workbookViewId="0">
      <selection activeCell="I3" sqref="I3"/>
    </sheetView>
  </sheetViews>
  <sheetFormatPr defaultRowHeight="15" x14ac:dyDescent="0.25"/>
  <cols>
    <col min="2" max="2" width="18.5703125" customWidth="1"/>
    <col min="3" max="3" width="19.7109375" style="5" customWidth="1"/>
    <col min="4" max="4" width="28.42578125" style="1" customWidth="1"/>
    <col min="5" max="5" width="24.28515625" style="1" customWidth="1"/>
    <col min="6" max="6" width="25.85546875" style="1" bestFit="1" customWidth="1"/>
    <col min="7" max="7" width="16.140625" style="1" customWidth="1"/>
    <col min="8" max="8" width="25.42578125" style="1" customWidth="1"/>
    <col min="9" max="9" width="16.28515625" customWidth="1"/>
    <col min="10" max="10" width="17.42578125" customWidth="1"/>
    <col min="11" max="11" width="13" style="5" customWidth="1"/>
    <col min="12" max="12" width="19" style="1" customWidth="1"/>
    <col min="13" max="13" width="18.28515625" style="1" customWidth="1"/>
    <col min="14" max="14" width="18.140625" style="1" customWidth="1"/>
    <col min="15" max="15" width="31.5703125" style="1" customWidth="1"/>
    <col min="16" max="16" width="14.28515625" style="1" customWidth="1"/>
    <col min="17" max="17" width="25.85546875" bestFit="1" customWidth="1"/>
    <col min="18" max="18" width="13.140625" style="1" customWidth="1"/>
  </cols>
  <sheetData>
    <row r="2" spans="1:18" ht="69.75" x14ac:dyDescent="0.25">
      <c r="A2" s="14"/>
      <c r="B2" s="15" t="s">
        <v>1</v>
      </c>
      <c r="C2" s="15" t="s">
        <v>2</v>
      </c>
      <c r="D2" s="15" t="s">
        <v>260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261</v>
      </c>
      <c r="J2" s="15" t="s">
        <v>9</v>
      </c>
      <c r="K2" s="15" t="s">
        <v>10</v>
      </c>
      <c r="L2" s="16" t="s">
        <v>61</v>
      </c>
      <c r="M2" s="16" t="s">
        <v>62</v>
      </c>
      <c r="N2" s="15" t="s">
        <v>12</v>
      </c>
      <c r="O2" s="15" t="s">
        <v>13</v>
      </c>
      <c r="P2" s="15" t="s">
        <v>14</v>
      </c>
      <c r="Q2" s="15" t="s">
        <v>15</v>
      </c>
      <c r="R2" s="15" t="s">
        <v>16</v>
      </c>
    </row>
    <row r="3" spans="1:18" ht="23.25" x14ac:dyDescent="0.35">
      <c r="A3" s="17"/>
      <c r="B3" s="86">
        <v>12</v>
      </c>
      <c r="C3" s="86" t="s">
        <v>63</v>
      </c>
      <c r="D3" s="86" t="s">
        <v>64</v>
      </c>
      <c r="E3" s="86" t="s">
        <v>65</v>
      </c>
      <c r="F3" s="86" t="s">
        <v>66</v>
      </c>
      <c r="G3" s="86"/>
      <c r="H3" s="86"/>
      <c r="I3" s="86" t="s">
        <v>67</v>
      </c>
      <c r="J3" s="86">
        <v>1</v>
      </c>
      <c r="K3" s="87">
        <v>3</v>
      </c>
      <c r="L3" s="86">
        <v>12</v>
      </c>
      <c r="M3" s="86">
        <f t="shared" ref="M3:N12" si="0">J3*L3</f>
        <v>12</v>
      </c>
      <c r="N3" s="86">
        <f t="shared" si="0"/>
        <v>36</v>
      </c>
      <c r="O3" s="86" t="s">
        <v>68</v>
      </c>
      <c r="P3" s="86" t="s">
        <v>19</v>
      </c>
      <c r="Q3" s="88"/>
      <c r="R3" s="86" t="s">
        <v>21</v>
      </c>
    </row>
    <row r="4" spans="1:18" ht="23.25" x14ac:dyDescent="0.35">
      <c r="A4" s="17"/>
      <c r="B4" s="86">
        <v>12</v>
      </c>
      <c r="C4" s="86" t="s">
        <v>69</v>
      </c>
      <c r="D4" s="86" t="s">
        <v>70</v>
      </c>
      <c r="E4" s="86" t="s">
        <v>71</v>
      </c>
      <c r="F4" s="86">
        <v>3048</v>
      </c>
      <c r="G4" s="86"/>
      <c r="H4" s="86"/>
      <c r="I4" s="86" t="s">
        <v>67</v>
      </c>
      <c r="J4" s="86">
        <v>1</v>
      </c>
      <c r="K4" s="87">
        <v>2.67</v>
      </c>
      <c r="L4" s="86">
        <v>53</v>
      </c>
      <c r="M4" s="86">
        <f t="shared" si="0"/>
        <v>53</v>
      </c>
      <c r="N4" s="86">
        <f t="shared" si="0"/>
        <v>141.51</v>
      </c>
      <c r="O4" s="86"/>
      <c r="P4" s="86" t="s">
        <v>19</v>
      </c>
      <c r="Q4" s="88"/>
      <c r="R4" s="86" t="s">
        <v>21</v>
      </c>
    </row>
    <row r="5" spans="1:18" ht="23.25" x14ac:dyDescent="0.35">
      <c r="A5" s="17"/>
      <c r="B5" s="86">
        <v>12</v>
      </c>
      <c r="C5" s="86" t="s">
        <v>69</v>
      </c>
      <c r="D5" s="86">
        <v>381</v>
      </c>
      <c r="E5" s="86" t="s">
        <v>72</v>
      </c>
      <c r="F5" s="86">
        <v>3124</v>
      </c>
      <c r="G5" s="86">
        <v>695537</v>
      </c>
      <c r="H5" s="89">
        <v>300001825217</v>
      </c>
      <c r="I5" s="86" t="s">
        <v>67</v>
      </c>
      <c r="J5" s="86">
        <v>1</v>
      </c>
      <c r="K5" s="87">
        <v>2.67</v>
      </c>
      <c r="L5" s="86">
        <v>7</v>
      </c>
      <c r="M5" s="86">
        <f t="shared" si="0"/>
        <v>7</v>
      </c>
      <c r="N5" s="86">
        <f t="shared" si="0"/>
        <v>18.689999999999998</v>
      </c>
      <c r="O5" s="86" t="s">
        <v>73</v>
      </c>
      <c r="P5" s="86" t="s">
        <v>19</v>
      </c>
      <c r="Q5" s="88"/>
      <c r="R5" s="86" t="s">
        <v>21</v>
      </c>
    </row>
    <row r="6" spans="1:18" ht="23.25" x14ac:dyDescent="0.35">
      <c r="A6" s="17"/>
      <c r="B6" s="86">
        <v>12</v>
      </c>
      <c r="C6" s="86" t="s">
        <v>69</v>
      </c>
      <c r="D6" s="86">
        <v>381</v>
      </c>
      <c r="E6" s="86" t="s">
        <v>75</v>
      </c>
      <c r="F6" s="86">
        <v>3111</v>
      </c>
      <c r="G6" s="86">
        <v>701199</v>
      </c>
      <c r="H6" s="89">
        <v>300001838228</v>
      </c>
      <c r="I6" s="86" t="s">
        <v>67</v>
      </c>
      <c r="J6" s="86">
        <v>1</v>
      </c>
      <c r="K6" s="87">
        <v>2.67</v>
      </c>
      <c r="L6" s="86">
        <v>7</v>
      </c>
      <c r="M6" s="86">
        <f t="shared" si="0"/>
        <v>7</v>
      </c>
      <c r="N6" s="86">
        <f t="shared" si="0"/>
        <v>18.689999999999998</v>
      </c>
      <c r="O6" s="86" t="s">
        <v>73</v>
      </c>
      <c r="P6" s="86" t="s">
        <v>19</v>
      </c>
      <c r="Q6" s="88"/>
      <c r="R6" s="86" t="s">
        <v>21</v>
      </c>
    </row>
    <row r="7" spans="1:18" ht="23.25" x14ac:dyDescent="0.35">
      <c r="A7" s="17"/>
      <c r="B7" s="86">
        <v>12</v>
      </c>
      <c r="C7" s="86" t="s">
        <v>69</v>
      </c>
      <c r="D7" s="86">
        <v>381</v>
      </c>
      <c r="E7" s="86" t="s">
        <v>76</v>
      </c>
      <c r="F7" s="86">
        <v>3123</v>
      </c>
      <c r="G7" s="86">
        <v>677106</v>
      </c>
      <c r="H7" s="89">
        <v>300001724745</v>
      </c>
      <c r="I7" s="86" t="s">
        <v>67</v>
      </c>
      <c r="J7" s="86">
        <v>1</v>
      </c>
      <c r="K7" s="87">
        <v>2.67</v>
      </c>
      <c r="L7" s="86">
        <v>1</v>
      </c>
      <c r="M7" s="86">
        <f t="shared" si="0"/>
        <v>1</v>
      </c>
      <c r="N7" s="86">
        <f t="shared" si="0"/>
        <v>2.67</v>
      </c>
      <c r="O7" s="86" t="s">
        <v>77</v>
      </c>
      <c r="P7" s="86" t="s">
        <v>19</v>
      </c>
      <c r="Q7" s="88"/>
      <c r="R7" s="86" t="s">
        <v>21</v>
      </c>
    </row>
    <row r="8" spans="1:18" ht="23.25" x14ac:dyDescent="0.35">
      <c r="A8" s="17"/>
      <c r="B8" s="86">
        <v>12</v>
      </c>
      <c r="C8" s="86" t="s">
        <v>69</v>
      </c>
      <c r="D8" s="86">
        <v>381</v>
      </c>
      <c r="E8" s="86" t="s">
        <v>199</v>
      </c>
      <c r="F8" s="86">
        <v>3128</v>
      </c>
      <c r="G8" s="86">
        <v>500055</v>
      </c>
      <c r="H8" s="89">
        <v>300001291253</v>
      </c>
      <c r="I8" s="86" t="s">
        <v>67</v>
      </c>
      <c r="J8" s="86">
        <v>1</v>
      </c>
      <c r="K8" s="87">
        <v>2.67</v>
      </c>
      <c r="L8" s="86">
        <v>1.5</v>
      </c>
      <c r="M8" s="86">
        <f t="shared" si="0"/>
        <v>1.5</v>
      </c>
      <c r="N8" s="86">
        <f t="shared" si="0"/>
        <v>4.0049999999999999</v>
      </c>
      <c r="O8" s="86" t="s">
        <v>200</v>
      </c>
      <c r="P8" s="86" t="s">
        <v>19</v>
      </c>
      <c r="Q8" s="88"/>
      <c r="R8" s="86" t="s">
        <v>21</v>
      </c>
    </row>
    <row r="9" spans="1:18" ht="23.25" x14ac:dyDescent="0.35">
      <c r="A9" s="17"/>
      <c r="B9" s="86">
        <v>12</v>
      </c>
      <c r="C9" s="86" t="s">
        <v>69</v>
      </c>
      <c r="D9" s="86">
        <v>381</v>
      </c>
      <c r="E9" s="86" t="s">
        <v>78</v>
      </c>
      <c r="F9" s="86">
        <v>3105</v>
      </c>
      <c r="G9" s="86"/>
      <c r="H9" s="89">
        <v>300000700821</v>
      </c>
      <c r="I9" s="86" t="s">
        <v>67</v>
      </c>
      <c r="J9" s="86">
        <v>1</v>
      </c>
      <c r="K9" s="87">
        <v>2.67</v>
      </c>
      <c r="L9" s="86">
        <v>1</v>
      </c>
      <c r="M9" s="86">
        <f t="shared" si="0"/>
        <v>1</v>
      </c>
      <c r="N9" s="86">
        <f t="shared" si="0"/>
        <v>2.67</v>
      </c>
      <c r="O9" s="86" t="s">
        <v>120</v>
      </c>
      <c r="P9" s="86" t="s">
        <v>19</v>
      </c>
      <c r="Q9" s="88"/>
      <c r="R9" s="86" t="s">
        <v>21</v>
      </c>
    </row>
    <row r="10" spans="1:18" ht="23.25" x14ac:dyDescent="0.35">
      <c r="A10" s="17"/>
      <c r="B10" s="86">
        <v>12</v>
      </c>
      <c r="C10" s="86" t="s">
        <v>69</v>
      </c>
      <c r="D10" s="86">
        <v>332</v>
      </c>
      <c r="E10" s="86" t="s">
        <v>79</v>
      </c>
      <c r="F10" s="86">
        <v>50201</v>
      </c>
      <c r="G10" s="86"/>
      <c r="H10" s="86">
        <v>50201</v>
      </c>
      <c r="I10" s="86" t="s">
        <v>67</v>
      </c>
      <c r="J10" s="86">
        <v>1</v>
      </c>
      <c r="K10" s="87">
        <v>2.67</v>
      </c>
      <c r="L10" s="86">
        <v>10</v>
      </c>
      <c r="M10" s="86">
        <f t="shared" si="0"/>
        <v>10</v>
      </c>
      <c r="N10" s="86">
        <f t="shared" si="0"/>
        <v>26.7</v>
      </c>
      <c r="O10" s="86" t="s">
        <v>80</v>
      </c>
      <c r="P10" s="86" t="s">
        <v>19</v>
      </c>
      <c r="Q10" s="88"/>
      <c r="R10" s="86" t="s">
        <v>21</v>
      </c>
    </row>
    <row r="11" spans="1:18" ht="23.25" x14ac:dyDescent="0.35">
      <c r="A11" s="17"/>
      <c r="B11" s="86">
        <v>12</v>
      </c>
      <c r="C11" s="86" t="s">
        <v>69</v>
      </c>
      <c r="D11" s="86">
        <v>332</v>
      </c>
      <c r="E11" s="86" t="s">
        <v>79</v>
      </c>
      <c r="F11" s="86">
        <v>50201</v>
      </c>
      <c r="G11" s="86"/>
      <c r="H11" s="86">
        <v>50201</v>
      </c>
      <c r="I11" s="86" t="s">
        <v>67</v>
      </c>
      <c r="J11" s="86">
        <v>1</v>
      </c>
      <c r="K11" s="87">
        <v>2.67</v>
      </c>
      <c r="L11" s="86">
        <v>4</v>
      </c>
      <c r="M11" s="86">
        <f t="shared" si="0"/>
        <v>4</v>
      </c>
      <c r="N11" s="86">
        <f t="shared" si="0"/>
        <v>10.68</v>
      </c>
      <c r="O11" s="86" t="s">
        <v>80</v>
      </c>
      <c r="P11" s="86" t="s">
        <v>19</v>
      </c>
      <c r="Q11" s="88"/>
      <c r="R11" s="86" t="s">
        <v>21</v>
      </c>
    </row>
    <row r="12" spans="1:18" ht="23.25" x14ac:dyDescent="0.35">
      <c r="A12" s="17"/>
      <c r="B12" s="86">
        <v>12</v>
      </c>
      <c r="C12" s="86" t="s">
        <v>69</v>
      </c>
      <c r="D12" s="86">
        <v>362</v>
      </c>
      <c r="E12" s="86" t="s">
        <v>65</v>
      </c>
      <c r="F12" s="86">
        <v>1323</v>
      </c>
      <c r="G12" s="86"/>
      <c r="H12" s="86"/>
      <c r="I12" s="86" t="s">
        <v>67</v>
      </c>
      <c r="J12" s="86">
        <v>1</v>
      </c>
      <c r="K12" s="87">
        <v>2.67</v>
      </c>
      <c r="L12" s="86">
        <v>2</v>
      </c>
      <c r="M12" s="86">
        <f t="shared" si="0"/>
        <v>2</v>
      </c>
      <c r="N12" s="86">
        <f t="shared" si="0"/>
        <v>5.34</v>
      </c>
      <c r="O12" s="86" t="s">
        <v>81</v>
      </c>
      <c r="P12" s="86" t="s">
        <v>19</v>
      </c>
      <c r="Q12" s="88"/>
      <c r="R12" s="86" t="s">
        <v>21</v>
      </c>
    </row>
    <row r="13" spans="1:18" ht="23.25" x14ac:dyDescent="0.35">
      <c r="A13" s="17"/>
      <c r="B13" s="86"/>
      <c r="C13" s="86" t="s">
        <v>69</v>
      </c>
      <c r="D13" s="86">
        <v>381</v>
      </c>
      <c r="E13" s="86" t="s">
        <v>74</v>
      </c>
      <c r="F13" s="86">
        <v>3101</v>
      </c>
      <c r="G13" s="86">
        <v>528827</v>
      </c>
      <c r="H13" s="89">
        <v>300002146067</v>
      </c>
      <c r="I13" s="86" t="s">
        <v>67</v>
      </c>
      <c r="J13" s="86">
        <v>1</v>
      </c>
      <c r="K13" s="87">
        <v>2.67</v>
      </c>
      <c r="L13" s="86">
        <v>50</v>
      </c>
      <c r="M13" s="86">
        <f t="shared" ref="M13" si="1">J13*L13</f>
        <v>50</v>
      </c>
      <c r="N13" s="86">
        <f t="shared" ref="N13" si="2">K13*M13</f>
        <v>133.5</v>
      </c>
      <c r="O13" s="86"/>
      <c r="P13" s="86" t="s">
        <v>19</v>
      </c>
      <c r="Q13" s="88"/>
      <c r="R13" s="86" t="s">
        <v>21</v>
      </c>
    </row>
    <row r="14" spans="1:18" ht="23.25" x14ac:dyDescent="0.35">
      <c r="A14" s="17"/>
      <c r="B14" s="86"/>
      <c r="C14" s="86" t="s">
        <v>69</v>
      </c>
      <c r="D14" s="86">
        <v>381</v>
      </c>
      <c r="E14" s="86" t="s">
        <v>74</v>
      </c>
      <c r="F14" s="86">
        <v>3101</v>
      </c>
      <c r="G14" s="86">
        <v>528827</v>
      </c>
      <c r="H14" s="89">
        <v>300002006088</v>
      </c>
      <c r="I14" s="86" t="s">
        <v>67</v>
      </c>
      <c r="J14" s="86">
        <v>1</v>
      </c>
      <c r="K14" s="87">
        <v>2.67</v>
      </c>
      <c r="L14" s="86">
        <v>41</v>
      </c>
      <c r="M14" s="86">
        <f t="shared" ref="M14" si="3">J14*L14</f>
        <v>41</v>
      </c>
      <c r="N14" s="86">
        <f t="shared" ref="N14:N19" si="4">K14*M14</f>
        <v>109.47</v>
      </c>
      <c r="O14" s="86" t="s">
        <v>29</v>
      </c>
      <c r="P14" s="86" t="s">
        <v>19</v>
      </c>
      <c r="Q14" s="88"/>
      <c r="R14" s="86" t="s">
        <v>29</v>
      </c>
    </row>
    <row r="15" spans="1:18" ht="23.25" x14ac:dyDescent="0.35">
      <c r="A15" s="17"/>
      <c r="B15" s="86"/>
      <c r="C15" s="86" t="s">
        <v>69</v>
      </c>
      <c r="D15" s="86">
        <v>381</v>
      </c>
      <c r="E15" s="86" t="s">
        <v>201</v>
      </c>
      <c r="F15" s="86">
        <v>3109</v>
      </c>
      <c r="G15" s="86">
        <v>48789898</v>
      </c>
      <c r="H15" s="89">
        <v>300002209403</v>
      </c>
      <c r="I15" s="86" t="s">
        <v>67</v>
      </c>
      <c r="J15" s="86">
        <v>1</v>
      </c>
      <c r="K15" s="87">
        <v>2.67</v>
      </c>
      <c r="L15" s="86">
        <v>48</v>
      </c>
      <c r="M15" s="86">
        <f>J15*L15</f>
        <v>48</v>
      </c>
      <c r="N15" s="86">
        <f t="shared" si="4"/>
        <v>128.16</v>
      </c>
      <c r="O15" s="86"/>
      <c r="P15" s="86" t="s">
        <v>19</v>
      </c>
      <c r="Q15" s="88" t="s">
        <v>247</v>
      </c>
      <c r="R15" s="86" t="s">
        <v>21</v>
      </c>
    </row>
    <row r="16" spans="1:18" ht="23.25" x14ac:dyDescent="0.35">
      <c r="A16" s="17"/>
      <c r="B16" s="86"/>
      <c r="C16" s="86" t="s">
        <v>69</v>
      </c>
      <c r="D16" s="86">
        <v>381</v>
      </c>
      <c r="E16" s="86" t="s">
        <v>203</v>
      </c>
      <c r="F16" s="86">
        <v>50768</v>
      </c>
      <c r="G16" s="86">
        <v>478526</v>
      </c>
      <c r="H16" s="89">
        <v>300001225383</v>
      </c>
      <c r="I16" s="86" t="s">
        <v>67</v>
      </c>
      <c r="J16" s="86">
        <v>1</v>
      </c>
      <c r="K16" s="87">
        <v>1.8</v>
      </c>
      <c r="L16" s="86">
        <v>20</v>
      </c>
      <c r="M16" s="86">
        <f>J16*L16</f>
        <v>20</v>
      </c>
      <c r="N16" s="86">
        <f t="shared" si="4"/>
        <v>36</v>
      </c>
      <c r="O16" s="86"/>
      <c r="P16" s="86" t="s">
        <v>19</v>
      </c>
      <c r="Q16" s="88"/>
      <c r="R16" s="86" t="s">
        <v>21</v>
      </c>
    </row>
    <row r="17" spans="1:18" ht="23.25" x14ac:dyDescent="0.35">
      <c r="A17" s="17"/>
      <c r="B17" s="86"/>
      <c r="C17" s="86" t="s">
        <v>69</v>
      </c>
      <c r="D17" s="86">
        <v>381</v>
      </c>
      <c r="E17" s="86" t="s">
        <v>203</v>
      </c>
      <c r="F17" s="86">
        <v>50768</v>
      </c>
      <c r="G17" s="86">
        <v>478526</v>
      </c>
      <c r="H17" s="89">
        <v>300001300742</v>
      </c>
      <c r="I17" s="86" t="s">
        <v>67</v>
      </c>
      <c r="J17" s="86">
        <v>1</v>
      </c>
      <c r="K17" s="87">
        <v>1.8</v>
      </c>
      <c r="L17" s="86">
        <v>50</v>
      </c>
      <c r="M17" s="86">
        <f>J17*L17</f>
        <v>50</v>
      </c>
      <c r="N17" s="86">
        <f t="shared" si="4"/>
        <v>90</v>
      </c>
      <c r="O17" s="86"/>
      <c r="P17" s="86" t="s">
        <v>19</v>
      </c>
      <c r="Q17" s="88"/>
      <c r="R17" s="86" t="s">
        <v>21</v>
      </c>
    </row>
    <row r="18" spans="1:18" ht="23.25" x14ac:dyDescent="0.35">
      <c r="A18" s="17"/>
      <c r="B18" s="86"/>
      <c r="C18" s="86"/>
      <c r="D18" s="86"/>
      <c r="E18" s="86"/>
      <c r="F18" s="86"/>
      <c r="G18" s="86"/>
      <c r="H18" s="89"/>
      <c r="I18" s="86"/>
      <c r="J18" s="86"/>
      <c r="K18" s="87"/>
      <c r="L18" s="86"/>
      <c r="M18" s="86"/>
      <c r="N18" s="86"/>
      <c r="O18" s="86"/>
      <c r="P18" s="86"/>
      <c r="Q18" s="88"/>
      <c r="R18" s="86"/>
    </row>
    <row r="19" spans="1:18" ht="23.25" x14ac:dyDescent="0.35">
      <c r="A19" s="17"/>
      <c r="B19" s="86"/>
      <c r="C19" s="86" t="s">
        <v>233</v>
      </c>
      <c r="D19" s="86" t="s">
        <v>235</v>
      </c>
      <c r="E19" s="86" t="s">
        <v>234</v>
      </c>
      <c r="F19" s="86">
        <v>654</v>
      </c>
      <c r="G19" s="86">
        <v>333335</v>
      </c>
      <c r="H19" s="89">
        <v>238920022000</v>
      </c>
      <c r="I19" s="86" t="s">
        <v>67</v>
      </c>
      <c r="J19" s="86">
        <v>1</v>
      </c>
      <c r="K19" s="87">
        <v>3</v>
      </c>
      <c r="L19" s="86">
        <v>35</v>
      </c>
      <c r="M19" s="86">
        <f t="shared" ref="M19" si="5">J19*L19</f>
        <v>35</v>
      </c>
      <c r="N19" s="86">
        <f t="shared" si="4"/>
        <v>105</v>
      </c>
      <c r="O19" s="86" t="s">
        <v>81</v>
      </c>
      <c r="P19" s="86" t="s">
        <v>19</v>
      </c>
      <c r="Q19" s="88"/>
      <c r="R19" s="86" t="s">
        <v>21</v>
      </c>
    </row>
    <row r="20" spans="1:18" ht="23.25" x14ac:dyDescent="0.35">
      <c r="A20" s="17"/>
      <c r="B20" s="86"/>
      <c r="C20" s="86"/>
      <c r="D20" s="86"/>
      <c r="E20" s="86"/>
      <c r="F20" s="86"/>
      <c r="G20" s="86"/>
      <c r="H20" s="89"/>
      <c r="I20" s="86"/>
      <c r="J20" s="86"/>
      <c r="K20" s="87"/>
      <c r="L20" s="86"/>
      <c r="M20" s="86"/>
      <c r="N20" s="86"/>
      <c r="O20" s="86"/>
      <c r="P20" s="86"/>
      <c r="Q20" s="88"/>
      <c r="R20" s="86"/>
    </row>
    <row r="21" spans="1:18" ht="23.25" x14ac:dyDescent="0.35">
      <c r="A21" s="17"/>
      <c r="B21" s="86"/>
      <c r="C21" s="86" t="s">
        <v>69</v>
      </c>
      <c r="D21" s="86">
        <v>371</v>
      </c>
      <c r="E21" s="86" t="s">
        <v>25</v>
      </c>
      <c r="F21" s="86"/>
      <c r="G21" s="86"/>
      <c r="H21" s="86"/>
      <c r="I21" s="86" t="s">
        <v>248</v>
      </c>
      <c r="J21" s="86">
        <v>1</v>
      </c>
      <c r="K21" s="87">
        <v>2.67</v>
      </c>
      <c r="L21" s="86"/>
      <c r="M21" s="86">
        <f t="shared" ref="M21" si="6">J21*L21</f>
        <v>0</v>
      </c>
      <c r="N21" s="86">
        <f t="shared" ref="N21" si="7">K21*M21</f>
        <v>0</v>
      </c>
      <c r="O21" s="86" t="s">
        <v>249</v>
      </c>
      <c r="P21" s="86"/>
      <c r="Q21" s="88"/>
      <c r="R21" s="86"/>
    </row>
    <row r="22" spans="1:18" ht="23.25" x14ac:dyDescent="0.35">
      <c r="A22" s="17"/>
      <c r="B22" s="86"/>
      <c r="C22" s="86"/>
      <c r="D22" s="86"/>
      <c r="E22" s="86"/>
      <c r="F22" s="86"/>
      <c r="G22" s="86"/>
      <c r="H22" s="89"/>
      <c r="I22" s="86"/>
      <c r="J22" s="86"/>
      <c r="K22" s="87"/>
      <c r="L22" s="86"/>
      <c r="M22" s="86"/>
      <c r="N22" s="86"/>
      <c r="O22" s="86"/>
      <c r="P22" s="86"/>
      <c r="Q22" s="88"/>
      <c r="R22" s="86"/>
    </row>
    <row r="23" spans="1:18" ht="23.25" x14ac:dyDescent="0.35">
      <c r="A23" s="17"/>
      <c r="B23" s="86"/>
      <c r="C23" s="86"/>
      <c r="D23" s="86"/>
      <c r="E23" s="86"/>
      <c r="F23" s="86"/>
      <c r="G23" s="86"/>
      <c r="H23" s="86"/>
      <c r="I23" s="86"/>
      <c r="J23" s="86"/>
      <c r="K23" s="87"/>
      <c r="L23" s="86"/>
      <c r="M23" s="86"/>
      <c r="N23" s="86"/>
      <c r="O23" s="86"/>
      <c r="P23" s="86"/>
      <c r="Q23" s="88"/>
      <c r="R23" s="86"/>
    </row>
    <row r="24" spans="1:18" ht="23.25" x14ac:dyDescent="0.35">
      <c r="A24" s="17"/>
      <c r="B24" s="86"/>
      <c r="C24" s="86"/>
      <c r="D24" s="86"/>
      <c r="E24" s="86"/>
      <c r="F24" s="86"/>
      <c r="G24" s="86"/>
      <c r="H24" s="86"/>
      <c r="I24" s="86"/>
      <c r="J24" s="86"/>
      <c r="K24" s="87"/>
      <c r="L24" s="86"/>
      <c r="M24" s="86"/>
      <c r="N24" s="86"/>
      <c r="O24" s="86"/>
      <c r="P24" s="86"/>
      <c r="Q24" s="88"/>
      <c r="R24" s="86"/>
    </row>
    <row r="25" spans="1:18" ht="23.25" x14ac:dyDescent="0.35">
      <c r="A25" s="17"/>
      <c r="B25" s="86">
        <v>13</v>
      </c>
      <c r="C25" s="86" t="s">
        <v>69</v>
      </c>
      <c r="D25" s="86" t="s">
        <v>82</v>
      </c>
      <c r="E25" s="86" t="s">
        <v>83</v>
      </c>
      <c r="F25" s="86">
        <v>3121</v>
      </c>
      <c r="G25" s="86"/>
      <c r="H25" s="89">
        <v>300002444038</v>
      </c>
      <c r="I25" s="86" t="s">
        <v>67</v>
      </c>
      <c r="J25" s="86">
        <v>1</v>
      </c>
      <c r="K25" s="87">
        <v>2.67</v>
      </c>
      <c r="L25" s="86">
        <v>50</v>
      </c>
      <c r="M25" s="86">
        <f t="shared" ref="M25:N28" si="8">J25*L25</f>
        <v>50</v>
      </c>
      <c r="N25" s="86">
        <f t="shared" si="8"/>
        <v>133.5</v>
      </c>
      <c r="O25" s="86" t="s">
        <v>228</v>
      </c>
      <c r="P25" s="86" t="s">
        <v>19</v>
      </c>
      <c r="Q25" s="88"/>
      <c r="R25" s="86" t="s">
        <v>21</v>
      </c>
    </row>
    <row r="26" spans="1:18" ht="23.25" x14ac:dyDescent="0.35">
      <c r="A26" s="17"/>
      <c r="B26" s="86">
        <v>13</v>
      </c>
      <c r="C26" s="86" t="s">
        <v>69</v>
      </c>
      <c r="D26" s="86" t="s">
        <v>82</v>
      </c>
      <c r="E26" s="86" t="s">
        <v>83</v>
      </c>
      <c r="F26" s="86">
        <v>3121</v>
      </c>
      <c r="G26" s="86"/>
      <c r="H26" s="89">
        <v>300002443173</v>
      </c>
      <c r="I26" s="86" t="s">
        <v>67</v>
      </c>
      <c r="J26" s="86">
        <v>1</v>
      </c>
      <c r="K26" s="87">
        <v>2.67</v>
      </c>
      <c r="L26" s="86">
        <v>50</v>
      </c>
      <c r="M26" s="86">
        <f t="shared" si="8"/>
        <v>50</v>
      </c>
      <c r="N26" s="86">
        <f t="shared" si="8"/>
        <v>133.5</v>
      </c>
      <c r="O26" s="86" t="s">
        <v>228</v>
      </c>
      <c r="P26" s="86" t="s">
        <v>19</v>
      </c>
      <c r="Q26" s="88"/>
      <c r="R26" s="86" t="s">
        <v>21</v>
      </c>
    </row>
    <row r="27" spans="1:18" ht="23.25" x14ac:dyDescent="0.35">
      <c r="A27" s="17"/>
      <c r="B27" s="86">
        <v>13</v>
      </c>
      <c r="C27" s="86" t="s">
        <v>69</v>
      </c>
      <c r="D27" s="86" t="s">
        <v>82</v>
      </c>
      <c r="E27" s="86" t="s">
        <v>83</v>
      </c>
      <c r="F27" s="86">
        <v>3121</v>
      </c>
      <c r="G27" s="86"/>
      <c r="H27" s="89">
        <v>300002443175</v>
      </c>
      <c r="I27" s="86" t="s">
        <v>67</v>
      </c>
      <c r="J27" s="86">
        <v>1</v>
      </c>
      <c r="K27" s="87">
        <v>2.67</v>
      </c>
      <c r="L27" s="86">
        <v>18</v>
      </c>
      <c r="M27" s="86">
        <f t="shared" si="8"/>
        <v>18</v>
      </c>
      <c r="N27" s="86">
        <f t="shared" si="8"/>
        <v>48.06</v>
      </c>
      <c r="O27" s="86" t="s">
        <v>228</v>
      </c>
      <c r="P27" s="86" t="s">
        <v>19</v>
      </c>
      <c r="Q27" s="88"/>
      <c r="R27" s="86" t="s">
        <v>21</v>
      </c>
    </row>
    <row r="28" spans="1:18" ht="23.25" x14ac:dyDescent="0.35">
      <c r="A28" s="17"/>
      <c r="B28" s="86">
        <v>13</v>
      </c>
      <c r="C28" s="86" t="s">
        <v>69</v>
      </c>
      <c r="D28" s="86" t="s">
        <v>84</v>
      </c>
      <c r="E28" s="86" t="s">
        <v>85</v>
      </c>
      <c r="F28" s="86"/>
      <c r="G28" s="86"/>
      <c r="H28" s="86"/>
      <c r="I28" s="86" t="s">
        <v>86</v>
      </c>
      <c r="J28" s="86">
        <v>1</v>
      </c>
      <c r="K28" s="87">
        <v>2.7</v>
      </c>
      <c r="L28" s="86">
        <v>7</v>
      </c>
      <c r="M28" s="86">
        <f t="shared" si="8"/>
        <v>7</v>
      </c>
      <c r="N28" s="86">
        <f t="shared" si="8"/>
        <v>18.900000000000002</v>
      </c>
      <c r="O28" s="86" t="s">
        <v>87</v>
      </c>
      <c r="P28" s="86" t="s">
        <v>19</v>
      </c>
      <c r="Q28" s="88"/>
      <c r="R28" s="86" t="s">
        <v>21</v>
      </c>
    </row>
  </sheetData>
  <autoFilter ref="B2:R17" xr:uid="{00000000-0009-0000-0000-000001000000}"/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5"/>
  <sheetViews>
    <sheetView zoomScale="55" zoomScaleNormal="55" workbookViewId="0">
      <selection activeCell="I6" sqref="I6"/>
    </sheetView>
  </sheetViews>
  <sheetFormatPr defaultRowHeight="15" x14ac:dyDescent="0.25"/>
  <cols>
    <col min="2" max="2" width="23.85546875" customWidth="1"/>
    <col min="3" max="3" width="30.42578125" style="5" customWidth="1"/>
    <col min="4" max="4" width="40.140625" style="5" customWidth="1"/>
    <col min="5" max="5" width="26.7109375" style="1" customWidth="1"/>
    <col min="6" max="6" width="30" style="1" customWidth="1"/>
    <col min="7" max="7" width="29.7109375" style="5" customWidth="1"/>
    <col min="8" max="8" width="24.42578125" style="5" customWidth="1"/>
    <col min="9" max="9" width="17.85546875" customWidth="1"/>
    <col min="10" max="10" width="23.85546875" customWidth="1"/>
    <col min="11" max="11" width="22" style="5" customWidth="1"/>
    <col min="12" max="12" width="27.85546875" style="5" customWidth="1"/>
    <col min="13" max="13" width="25.28515625" style="5" customWidth="1"/>
    <col min="14" max="14" width="23.5703125" style="5" customWidth="1"/>
    <col min="15" max="15" width="44.140625" style="1" customWidth="1"/>
    <col min="16" max="16" width="22" style="1" customWidth="1"/>
    <col min="17" max="17" width="18.140625" customWidth="1"/>
    <col min="18" max="18" width="26.140625" style="1" customWidth="1"/>
  </cols>
  <sheetData>
    <row r="2" spans="1:18" ht="15.75" thickBot="1" x14ac:dyDescent="0.3"/>
    <row r="3" spans="1:18" ht="32.25" thickBot="1" x14ac:dyDescent="0.55000000000000004">
      <c r="A3" s="18"/>
      <c r="B3" s="19"/>
      <c r="C3" s="93"/>
      <c r="D3" s="94" t="s">
        <v>0</v>
      </c>
      <c r="E3" s="42">
        <v>45299</v>
      </c>
      <c r="F3" s="19"/>
      <c r="G3" s="20"/>
      <c r="H3" s="20"/>
      <c r="I3" s="19"/>
      <c r="J3" s="19"/>
      <c r="K3" s="20"/>
      <c r="L3" s="20"/>
      <c r="M3" s="20"/>
      <c r="N3" s="20"/>
      <c r="O3" s="19"/>
      <c r="P3" s="19"/>
      <c r="Q3" s="18"/>
      <c r="R3" s="19"/>
    </row>
    <row r="4" spans="1:18" ht="31.5" x14ac:dyDescent="0.5">
      <c r="A4" s="18"/>
      <c r="B4" s="19"/>
      <c r="C4" s="20"/>
      <c r="D4" s="20"/>
      <c r="E4" s="19"/>
      <c r="F4" s="19"/>
      <c r="G4" s="20"/>
      <c r="H4" s="20"/>
      <c r="I4" s="19"/>
      <c r="J4" s="19"/>
      <c r="K4" s="20"/>
      <c r="L4" s="20"/>
      <c r="M4" s="20"/>
      <c r="N4" s="20"/>
      <c r="O4" s="19"/>
      <c r="P4" s="19"/>
      <c r="Q4" s="18"/>
      <c r="R4" s="19"/>
    </row>
    <row r="5" spans="1:18" ht="94.5" x14ac:dyDescent="0.25">
      <c r="A5" s="20"/>
      <c r="B5" s="21" t="s">
        <v>1</v>
      </c>
      <c r="C5" s="21" t="s">
        <v>2</v>
      </c>
      <c r="D5" s="21" t="s">
        <v>260</v>
      </c>
      <c r="E5" s="21" t="s">
        <v>4</v>
      </c>
      <c r="F5" s="21" t="s">
        <v>137</v>
      </c>
      <c r="G5" s="21" t="s">
        <v>6</v>
      </c>
      <c r="H5" s="21" t="s">
        <v>7</v>
      </c>
      <c r="I5" s="21" t="s">
        <v>261</v>
      </c>
      <c r="J5" s="21" t="s">
        <v>9</v>
      </c>
      <c r="K5" s="21" t="s">
        <v>10</v>
      </c>
      <c r="L5" s="22" t="s">
        <v>61</v>
      </c>
      <c r="M5" s="22" t="s">
        <v>62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</row>
    <row r="6" spans="1:18" ht="31.5" x14ac:dyDescent="0.5">
      <c r="A6" s="18"/>
      <c r="B6" s="23">
        <v>1</v>
      </c>
      <c r="C6" s="91" t="s">
        <v>88</v>
      </c>
      <c r="D6" s="91" t="s">
        <v>89</v>
      </c>
      <c r="E6" s="23"/>
      <c r="F6" s="23">
        <v>143</v>
      </c>
      <c r="G6" s="23" t="s">
        <v>90</v>
      </c>
      <c r="H6" s="91"/>
      <c r="I6" s="23"/>
      <c r="J6" s="23">
        <v>1</v>
      </c>
      <c r="K6" s="92">
        <v>2.35</v>
      </c>
      <c r="L6" s="91">
        <v>20</v>
      </c>
      <c r="M6" s="91">
        <f>J6*L6</f>
        <v>20</v>
      </c>
      <c r="N6" s="76">
        <f>K6*M6</f>
        <v>47</v>
      </c>
      <c r="O6" s="23"/>
      <c r="P6" s="23" t="s">
        <v>19</v>
      </c>
      <c r="Q6" s="18"/>
      <c r="R6" s="23" t="s">
        <v>21</v>
      </c>
    </row>
    <row r="7" spans="1:18" ht="31.5" x14ac:dyDescent="0.5">
      <c r="A7" s="18"/>
      <c r="B7" s="23">
        <v>1</v>
      </c>
      <c r="C7" s="91" t="s">
        <v>91</v>
      </c>
      <c r="D7" s="91" t="s">
        <v>92</v>
      </c>
      <c r="E7" s="23" t="s">
        <v>93</v>
      </c>
      <c r="F7" s="23"/>
      <c r="G7" s="23" t="s">
        <v>94</v>
      </c>
      <c r="H7" s="91" t="s">
        <v>95</v>
      </c>
      <c r="I7" s="23"/>
      <c r="J7" s="23">
        <v>1</v>
      </c>
      <c r="K7" s="92">
        <v>2.99</v>
      </c>
      <c r="L7" s="91">
        <v>19</v>
      </c>
      <c r="M7" s="91">
        <f t="shared" ref="M7:M8" si="0">J7*L7</f>
        <v>19</v>
      </c>
      <c r="N7" s="76">
        <f t="shared" ref="M7:N10" si="1">K7*M7</f>
        <v>56.81</v>
      </c>
      <c r="O7" s="23" t="s">
        <v>96</v>
      </c>
      <c r="P7" s="23" t="s">
        <v>19</v>
      </c>
      <c r="Q7" s="25"/>
      <c r="R7" s="23" t="s">
        <v>21</v>
      </c>
    </row>
    <row r="8" spans="1:18" ht="31.5" x14ac:dyDescent="0.5">
      <c r="A8" s="18"/>
      <c r="B8" s="23">
        <v>2</v>
      </c>
      <c r="C8" s="91" t="s">
        <v>97</v>
      </c>
      <c r="D8" s="91" t="s">
        <v>98</v>
      </c>
      <c r="E8" s="23"/>
      <c r="F8" s="23"/>
      <c r="G8" s="23" t="s">
        <v>99</v>
      </c>
      <c r="H8" s="91">
        <v>156845</v>
      </c>
      <c r="I8" s="23" t="s">
        <v>132</v>
      </c>
      <c r="J8" s="23">
        <v>1</v>
      </c>
      <c r="K8" s="92">
        <v>1.9</v>
      </c>
      <c r="L8" s="91">
        <v>10</v>
      </c>
      <c r="M8" s="91">
        <f t="shared" si="0"/>
        <v>10</v>
      </c>
      <c r="N8" s="76">
        <f t="shared" si="1"/>
        <v>19</v>
      </c>
      <c r="O8" s="23" t="s">
        <v>100</v>
      </c>
      <c r="P8" s="23" t="s">
        <v>19</v>
      </c>
      <c r="Q8" s="25"/>
      <c r="R8" s="23" t="s">
        <v>21</v>
      </c>
    </row>
    <row r="9" spans="1:18" ht="31.5" x14ac:dyDescent="0.5">
      <c r="A9" s="18"/>
      <c r="B9" s="23"/>
      <c r="C9" s="91" t="s">
        <v>88</v>
      </c>
      <c r="D9" s="91" t="s">
        <v>135</v>
      </c>
      <c r="E9" s="23" t="s">
        <v>136</v>
      </c>
      <c r="F9" s="23"/>
      <c r="G9" s="23" t="s">
        <v>138</v>
      </c>
      <c r="H9" s="91" t="s">
        <v>139</v>
      </c>
      <c r="I9" s="23"/>
      <c r="J9" s="23">
        <v>1</v>
      </c>
      <c r="K9" s="92">
        <v>3</v>
      </c>
      <c r="L9" s="91">
        <v>60</v>
      </c>
      <c r="M9" s="91">
        <f t="shared" si="1"/>
        <v>60</v>
      </c>
      <c r="N9" s="76">
        <f t="shared" si="1"/>
        <v>180</v>
      </c>
      <c r="O9" s="23" t="s">
        <v>140</v>
      </c>
      <c r="P9" s="23" t="s">
        <v>19</v>
      </c>
      <c r="Q9" s="24"/>
      <c r="R9" s="23" t="s">
        <v>21</v>
      </c>
    </row>
    <row r="10" spans="1:18" ht="31.5" x14ac:dyDescent="0.5">
      <c r="A10" s="18"/>
      <c r="B10" s="23"/>
      <c r="C10" s="91" t="s">
        <v>88</v>
      </c>
      <c r="D10" s="91" t="s">
        <v>219</v>
      </c>
      <c r="E10" s="23"/>
      <c r="F10" s="23"/>
      <c r="G10" s="23">
        <v>51640404</v>
      </c>
      <c r="H10" s="91">
        <v>60252</v>
      </c>
      <c r="I10" s="23"/>
      <c r="J10" s="23">
        <v>1</v>
      </c>
      <c r="K10" s="92">
        <v>2.35</v>
      </c>
      <c r="L10" s="91">
        <v>9</v>
      </c>
      <c r="M10" s="91">
        <f t="shared" si="1"/>
        <v>9</v>
      </c>
      <c r="N10" s="91">
        <f t="shared" si="1"/>
        <v>21.150000000000002</v>
      </c>
      <c r="O10" s="23" t="s">
        <v>220</v>
      </c>
      <c r="P10" s="23" t="s">
        <v>19</v>
      </c>
      <c r="Q10" s="24"/>
      <c r="R10" s="23" t="s">
        <v>21</v>
      </c>
    </row>
    <row r="11" spans="1:18" ht="31.5" x14ac:dyDescent="0.5">
      <c r="A11" s="18"/>
      <c r="B11" s="23"/>
      <c r="C11" s="91"/>
      <c r="D11" s="91"/>
      <c r="E11" s="23"/>
      <c r="F11" s="23"/>
      <c r="G11" s="91"/>
      <c r="H11" s="91"/>
      <c r="I11" s="23"/>
      <c r="J11" s="23"/>
      <c r="K11" s="92"/>
      <c r="L11" s="91"/>
      <c r="M11" s="91"/>
      <c r="N11" s="91"/>
      <c r="O11" s="23"/>
      <c r="P11" s="23"/>
      <c r="Q11" s="24"/>
      <c r="R11" s="23"/>
    </row>
    <row r="12" spans="1:18" ht="31.5" x14ac:dyDescent="0.5">
      <c r="A12" s="18"/>
      <c r="B12" s="23"/>
      <c r="C12" s="91"/>
      <c r="D12" s="91"/>
      <c r="E12" s="23"/>
      <c r="F12" s="23"/>
      <c r="G12" s="91"/>
      <c r="H12" s="91"/>
      <c r="I12" s="23"/>
      <c r="J12" s="23"/>
      <c r="K12" s="92"/>
      <c r="L12" s="91"/>
      <c r="M12" s="91"/>
      <c r="N12" s="91"/>
      <c r="O12" s="23"/>
      <c r="P12" s="23"/>
      <c r="Q12" s="24"/>
      <c r="R12" s="23"/>
    </row>
    <row r="13" spans="1:18" ht="31.5" x14ac:dyDescent="0.5">
      <c r="A13" s="18"/>
      <c r="B13" s="23"/>
      <c r="C13" s="91"/>
      <c r="D13" s="91"/>
      <c r="E13" s="23"/>
      <c r="F13" s="23"/>
      <c r="G13" s="91"/>
      <c r="H13" s="91"/>
      <c r="I13" s="23"/>
      <c r="J13" s="23"/>
      <c r="K13" s="92"/>
      <c r="L13" s="91"/>
      <c r="M13" s="91"/>
      <c r="N13" s="91"/>
      <c r="O13" s="23"/>
      <c r="P13" s="23"/>
      <c r="Q13" s="24"/>
      <c r="R13" s="23"/>
    </row>
    <row r="14" spans="1:18" ht="31.5" x14ac:dyDescent="0.5">
      <c r="A14" s="18"/>
      <c r="B14" s="23"/>
      <c r="C14" s="91"/>
      <c r="D14" s="91"/>
      <c r="E14" s="23"/>
      <c r="F14" s="23"/>
      <c r="G14" s="91"/>
      <c r="H14" s="91"/>
      <c r="I14" s="23"/>
      <c r="J14" s="23"/>
      <c r="K14" s="92"/>
      <c r="L14" s="91">
        <f>SUM(L6:L11)</f>
        <v>118</v>
      </c>
      <c r="M14" s="91">
        <f>SUM(M6:M11)</f>
        <v>118</v>
      </c>
      <c r="N14" s="76">
        <f>SUM(N6:N11)</f>
        <v>323.95999999999998</v>
      </c>
      <c r="O14" s="23"/>
      <c r="P14" s="23"/>
      <c r="Q14" s="24"/>
      <c r="R14" s="23"/>
    </row>
    <row r="15" spans="1:18" ht="31.5" x14ac:dyDescent="0.5">
      <c r="A15" s="1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zoomScale="55" zoomScaleNormal="55" workbookViewId="0">
      <selection activeCell="I5" sqref="I5"/>
    </sheetView>
  </sheetViews>
  <sheetFormatPr defaultRowHeight="15" x14ac:dyDescent="0.25"/>
  <cols>
    <col min="2" max="2" width="24.85546875" customWidth="1"/>
    <col min="3" max="3" width="28.85546875" style="1" customWidth="1"/>
    <col min="4" max="4" width="41.85546875" style="1" customWidth="1"/>
    <col min="5" max="5" width="34.140625" style="1" customWidth="1"/>
    <col min="6" max="6" width="28.28515625" customWidth="1"/>
    <col min="7" max="7" width="26.42578125" style="1" customWidth="1"/>
    <col min="8" max="8" width="28.5703125" style="1" customWidth="1"/>
    <col min="9" max="9" width="20.28515625" customWidth="1"/>
    <col min="10" max="10" width="24.140625" customWidth="1"/>
    <col min="11" max="11" width="15" style="1" customWidth="1"/>
    <col min="12" max="12" width="27" style="1" customWidth="1"/>
    <col min="13" max="13" width="26" style="1" customWidth="1"/>
    <col min="14" max="14" width="22.42578125" style="1" customWidth="1"/>
    <col min="15" max="15" width="31.7109375" style="1" customWidth="1"/>
    <col min="16" max="16" width="21.140625" style="1" customWidth="1"/>
    <col min="17" max="17" width="43.7109375" style="1" customWidth="1"/>
    <col min="18" max="18" width="19" style="1" customWidth="1"/>
  </cols>
  <sheetData>
    <row r="1" spans="1:18" ht="24" thickBot="1" x14ac:dyDescent="0.4">
      <c r="A1" s="17"/>
      <c r="B1" s="26"/>
      <c r="C1" s="26"/>
      <c r="D1" s="26"/>
      <c r="E1" s="26"/>
      <c r="F1" s="17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32.25" thickBot="1" x14ac:dyDescent="0.55000000000000004">
      <c r="A2" s="18"/>
      <c r="B2" s="19"/>
      <c r="C2" s="19"/>
      <c r="D2" s="72" t="s">
        <v>0</v>
      </c>
      <c r="E2" s="42">
        <v>45288</v>
      </c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31.5" x14ac:dyDescent="0.5">
      <c r="A3" s="18"/>
      <c r="B3" s="19"/>
      <c r="C3" s="19"/>
      <c r="D3" s="19"/>
      <c r="E3" s="19"/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94.5" x14ac:dyDescent="0.25">
      <c r="A4" s="20"/>
      <c r="B4" s="21" t="s">
        <v>1</v>
      </c>
      <c r="C4" s="21" t="s">
        <v>2</v>
      </c>
      <c r="D4" s="21" t="s">
        <v>260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261</v>
      </c>
      <c r="J4" s="21" t="s">
        <v>9</v>
      </c>
      <c r="K4" s="21" t="s">
        <v>10</v>
      </c>
      <c r="L4" s="22" t="s">
        <v>61</v>
      </c>
      <c r="M4" s="22" t="s">
        <v>62</v>
      </c>
      <c r="N4" s="21" t="s">
        <v>12</v>
      </c>
      <c r="O4" s="21" t="s">
        <v>13</v>
      </c>
      <c r="P4" s="21" t="s">
        <v>14</v>
      </c>
      <c r="Q4" s="21" t="s">
        <v>15</v>
      </c>
      <c r="R4" s="21" t="s">
        <v>16</v>
      </c>
    </row>
    <row r="5" spans="1:18" ht="31.5" x14ac:dyDescent="0.5">
      <c r="A5" s="18"/>
      <c r="B5" s="23">
        <v>1</v>
      </c>
      <c r="C5" s="23" t="s">
        <v>101</v>
      </c>
      <c r="D5" s="23" t="s">
        <v>102</v>
      </c>
      <c r="E5" s="23"/>
      <c r="F5" s="24"/>
      <c r="G5" s="23"/>
      <c r="H5" s="23" t="s">
        <v>105</v>
      </c>
      <c r="I5" s="23" t="s">
        <v>103</v>
      </c>
      <c r="J5" s="23">
        <v>1</v>
      </c>
      <c r="K5" s="73">
        <v>1.55</v>
      </c>
      <c r="L5" s="23">
        <v>200</v>
      </c>
      <c r="M5" s="23">
        <f>J5*L5</f>
        <v>200</v>
      </c>
      <c r="N5" s="75">
        <f t="shared" ref="N5:N15" si="0">K5*M5</f>
        <v>310</v>
      </c>
      <c r="O5" s="23" t="s">
        <v>104</v>
      </c>
      <c r="P5" s="23" t="s">
        <v>19</v>
      </c>
      <c r="Q5" s="23"/>
      <c r="R5" s="23" t="s">
        <v>21</v>
      </c>
    </row>
    <row r="6" spans="1:18" ht="31.5" x14ac:dyDescent="0.5">
      <c r="A6" s="18"/>
      <c r="B6" s="23">
        <v>1</v>
      </c>
      <c r="C6" s="23" t="s">
        <v>101</v>
      </c>
      <c r="D6" s="23" t="s">
        <v>102</v>
      </c>
      <c r="E6" s="23"/>
      <c r="F6" s="24"/>
      <c r="G6" s="23"/>
      <c r="H6" s="23" t="s">
        <v>106</v>
      </c>
      <c r="I6" s="23" t="s">
        <v>103</v>
      </c>
      <c r="J6" s="23">
        <v>1</v>
      </c>
      <c r="K6" s="73">
        <v>1.55</v>
      </c>
      <c r="L6" s="23">
        <v>80</v>
      </c>
      <c r="M6" s="23">
        <f t="shared" ref="M6:M15" si="1">J6*L6</f>
        <v>80</v>
      </c>
      <c r="N6" s="75">
        <f t="shared" si="0"/>
        <v>124</v>
      </c>
      <c r="O6" s="23" t="s">
        <v>104</v>
      </c>
      <c r="P6" s="23" t="s">
        <v>19</v>
      </c>
      <c r="Q6" s="23"/>
      <c r="R6" s="23" t="s">
        <v>21</v>
      </c>
    </row>
    <row r="7" spans="1:18" ht="31.5" x14ac:dyDescent="0.5">
      <c r="A7" s="18"/>
      <c r="B7" s="23">
        <v>1</v>
      </c>
      <c r="C7" s="23" t="s">
        <v>101</v>
      </c>
      <c r="D7" s="23" t="s">
        <v>107</v>
      </c>
      <c r="E7" s="23" t="s">
        <v>111</v>
      </c>
      <c r="G7" s="23"/>
      <c r="H7" s="23" t="s">
        <v>108</v>
      </c>
      <c r="I7" s="23"/>
      <c r="J7" s="23">
        <v>1</v>
      </c>
      <c r="K7" s="74">
        <v>1.59</v>
      </c>
      <c r="L7" s="23">
        <v>130</v>
      </c>
      <c r="M7" s="23">
        <f t="shared" si="1"/>
        <v>130</v>
      </c>
      <c r="N7" s="76">
        <f t="shared" si="0"/>
        <v>206.70000000000002</v>
      </c>
      <c r="O7" s="23" t="s">
        <v>104</v>
      </c>
      <c r="P7" s="23" t="s">
        <v>19</v>
      </c>
      <c r="Q7" s="23"/>
      <c r="R7" s="23" t="s">
        <v>21</v>
      </c>
    </row>
    <row r="8" spans="1:18" ht="31.5" x14ac:dyDescent="0.5">
      <c r="A8" s="18"/>
      <c r="B8" s="23"/>
      <c r="C8" s="23"/>
      <c r="D8" s="23"/>
      <c r="E8" s="23"/>
      <c r="F8" s="24"/>
      <c r="G8" s="23"/>
      <c r="H8" s="23"/>
      <c r="I8" s="23"/>
      <c r="J8" s="23"/>
      <c r="K8" s="74"/>
      <c r="L8" s="23"/>
      <c r="M8" s="23"/>
      <c r="N8" s="76"/>
      <c r="O8" s="23"/>
      <c r="P8" s="23"/>
      <c r="Q8" s="23"/>
      <c r="R8" s="23"/>
    </row>
    <row r="9" spans="1:18" ht="31.5" x14ac:dyDescent="0.5">
      <c r="A9" s="18"/>
      <c r="B9" s="23" t="s">
        <v>133</v>
      </c>
      <c r="C9" s="23" t="s">
        <v>109</v>
      </c>
      <c r="D9" s="23" t="s">
        <v>110</v>
      </c>
      <c r="E9" s="23" t="s">
        <v>111</v>
      </c>
      <c r="F9" s="24"/>
      <c r="G9" s="23"/>
      <c r="H9" s="23"/>
      <c r="I9" s="23"/>
      <c r="J9" s="23">
        <v>1</v>
      </c>
      <c r="K9" s="74">
        <v>1.82</v>
      </c>
      <c r="L9" s="23">
        <v>100</v>
      </c>
      <c r="M9" s="23">
        <f t="shared" si="1"/>
        <v>100</v>
      </c>
      <c r="N9" s="76">
        <f t="shared" si="0"/>
        <v>182</v>
      </c>
      <c r="O9" s="23" t="s">
        <v>112</v>
      </c>
      <c r="P9" s="23" t="s">
        <v>19</v>
      </c>
      <c r="Q9" s="23"/>
      <c r="R9" s="23" t="s">
        <v>21</v>
      </c>
    </row>
    <row r="10" spans="1:18" ht="31.5" x14ac:dyDescent="0.5">
      <c r="A10" s="18"/>
      <c r="B10" s="23" t="s">
        <v>133</v>
      </c>
      <c r="C10" s="23" t="s">
        <v>109</v>
      </c>
      <c r="D10" s="23" t="s">
        <v>113</v>
      </c>
      <c r="E10" s="23" t="s">
        <v>114</v>
      </c>
      <c r="F10" s="24"/>
      <c r="G10" s="23"/>
      <c r="H10" s="23"/>
      <c r="I10" s="23"/>
      <c r="J10" s="23">
        <v>1</v>
      </c>
      <c r="K10" s="74">
        <v>1.86</v>
      </c>
      <c r="L10" s="23">
        <v>65</v>
      </c>
      <c r="M10" s="23">
        <f t="shared" si="1"/>
        <v>65</v>
      </c>
      <c r="N10" s="76">
        <f t="shared" si="0"/>
        <v>120.9</v>
      </c>
      <c r="O10" s="23" t="s">
        <v>112</v>
      </c>
      <c r="P10" s="23" t="s">
        <v>19</v>
      </c>
      <c r="Q10" s="23"/>
      <c r="R10" s="23" t="s">
        <v>21</v>
      </c>
    </row>
    <row r="11" spans="1:18" ht="31.5" x14ac:dyDescent="0.5">
      <c r="A11" s="18"/>
      <c r="B11" s="23" t="s">
        <v>133</v>
      </c>
      <c r="C11" s="23" t="s">
        <v>109</v>
      </c>
      <c r="D11" s="23" t="s">
        <v>115</v>
      </c>
      <c r="E11" s="23" t="s">
        <v>111</v>
      </c>
      <c r="F11" s="24"/>
      <c r="G11" s="23"/>
      <c r="H11" s="23"/>
      <c r="I11" s="23"/>
      <c r="J11" s="23">
        <v>1</v>
      </c>
      <c r="K11" s="74">
        <v>1.82</v>
      </c>
      <c r="L11" s="23">
        <v>15</v>
      </c>
      <c r="M11" s="23">
        <f t="shared" si="1"/>
        <v>15</v>
      </c>
      <c r="N11" s="23">
        <f t="shared" si="0"/>
        <v>27.3</v>
      </c>
      <c r="O11" s="23" t="s">
        <v>112</v>
      </c>
      <c r="P11" s="23" t="s">
        <v>19</v>
      </c>
      <c r="Q11" s="23"/>
      <c r="R11" s="23" t="s">
        <v>21</v>
      </c>
    </row>
    <row r="12" spans="1:18" ht="31.5" x14ac:dyDescent="0.5">
      <c r="A12" s="18"/>
      <c r="B12" s="23" t="s">
        <v>133</v>
      </c>
      <c r="C12" s="23" t="s">
        <v>109</v>
      </c>
      <c r="D12" s="23" t="s">
        <v>110</v>
      </c>
      <c r="E12" s="23" t="s">
        <v>111</v>
      </c>
      <c r="F12" s="24"/>
      <c r="G12" s="23"/>
      <c r="H12" s="23"/>
      <c r="I12" s="23"/>
      <c r="J12" s="23">
        <v>1</v>
      </c>
      <c r="K12" s="74">
        <v>1.82</v>
      </c>
      <c r="L12" s="23">
        <v>65</v>
      </c>
      <c r="M12" s="23">
        <f t="shared" si="1"/>
        <v>65</v>
      </c>
      <c r="N12" s="23">
        <f t="shared" si="0"/>
        <v>118.3</v>
      </c>
      <c r="O12" s="23" t="s">
        <v>112</v>
      </c>
      <c r="P12" s="23" t="s">
        <v>19</v>
      </c>
      <c r="Q12" s="23"/>
      <c r="R12" s="23" t="s">
        <v>21</v>
      </c>
    </row>
    <row r="13" spans="1:18" ht="31.5" x14ac:dyDescent="0.5">
      <c r="A13" s="18"/>
      <c r="B13" s="23" t="s">
        <v>133</v>
      </c>
      <c r="C13" s="23" t="s">
        <v>109</v>
      </c>
      <c r="D13" s="23" t="s">
        <v>115</v>
      </c>
      <c r="E13" s="23" t="s">
        <v>111</v>
      </c>
      <c r="F13" s="24"/>
      <c r="G13" s="23"/>
      <c r="H13" s="23"/>
      <c r="I13" s="23"/>
      <c r="J13" s="23">
        <v>1</v>
      </c>
      <c r="K13" s="74">
        <v>1.82</v>
      </c>
      <c r="L13" s="23">
        <v>35</v>
      </c>
      <c r="M13" s="23">
        <f t="shared" si="1"/>
        <v>35</v>
      </c>
      <c r="N13" s="23">
        <f t="shared" si="0"/>
        <v>63.7</v>
      </c>
      <c r="O13" s="23" t="s">
        <v>112</v>
      </c>
      <c r="P13" s="23" t="s">
        <v>19</v>
      </c>
      <c r="Q13" s="23"/>
      <c r="R13" s="23" t="s">
        <v>21</v>
      </c>
    </row>
    <row r="14" spans="1:18" ht="31.5" x14ac:dyDescent="0.5">
      <c r="A14" s="18"/>
      <c r="B14" s="23"/>
      <c r="C14" s="23"/>
      <c r="D14" s="23"/>
      <c r="E14" s="23"/>
      <c r="F14" s="24"/>
      <c r="G14" s="23"/>
      <c r="H14" s="23"/>
      <c r="I14" s="23"/>
      <c r="J14" s="23"/>
      <c r="K14" s="74"/>
      <c r="L14" s="23"/>
      <c r="M14" s="23"/>
      <c r="N14" s="23"/>
      <c r="O14" s="23"/>
      <c r="P14" s="23"/>
      <c r="Q14" s="23"/>
      <c r="R14" s="23"/>
    </row>
    <row r="15" spans="1:18" ht="31.5" x14ac:dyDescent="0.5">
      <c r="A15" s="18"/>
      <c r="B15" s="23"/>
      <c r="C15" s="23" t="s">
        <v>162</v>
      </c>
      <c r="D15" s="23" t="s">
        <v>115</v>
      </c>
      <c r="E15" s="23" t="s">
        <v>163</v>
      </c>
      <c r="F15" s="24"/>
      <c r="G15" s="23" t="s">
        <v>164</v>
      </c>
      <c r="H15" s="23">
        <v>1184239</v>
      </c>
      <c r="I15" s="23" t="s">
        <v>167</v>
      </c>
      <c r="J15" s="23">
        <v>1</v>
      </c>
      <c r="K15" s="74">
        <v>1.55</v>
      </c>
      <c r="L15" s="23">
        <v>105</v>
      </c>
      <c r="M15" s="23">
        <f t="shared" si="1"/>
        <v>105</v>
      </c>
      <c r="N15" s="23">
        <f t="shared" si="0"/>
        <v>162.75</v>
      </c>
      <c r="O15" s="23" t="s">
        <v>166</v>
      </c>
      <c r="P15" s="23" t="s">
        <v>19</v>
      </c>
      <c r="Q15" s="23" t="s">
        <v>165</v>
      </c>
      <c r="R15" s="23" t="s">
        <v>21</v>
      </c>
    </row>
    <row r="16" spans="1:18" ht="31.5" x14ac:dyDescent="0.5">
      <c r="A16" s="18"/>
      <c r="B16" s="23"/>
      <c r="C16" s="23" t="s">
        <v>162</v>
      </c>
      <c r="D16" s="23" t="s">
        <v>115</v>
      </c>
      <c r="E16" s="23" t="s">
        <v>168</v>
      </c>
      <c r="F16" s="24"/>
      <c r="G16" s="23"/>
      <c r="H16" s="23"/>
      <c r="I16" s="23" t="s">
        <v>169</v>
      </c>
      <c r="J16" s="23">
        <v>1</v>
      </c>
      <c r="K16" s="74">
        <v>1.55</v>
      </c>
      <c r="L16" s="23">
        <v>67</v>
      </c>
      <c r="M16" s="23">
        <f t="shared" ref="M16" si="2">J16*L16</f>
        <v>67</v>
      </c>
      <c r="N16" s="23">
        <f t="shared" ref="N16" si="3">K16*M16</f>
        <v>103.85000000000001</v>
      </c>
      <c r="O16" s="23" t="s">
        <v>217</v>
      </c>
      <c r="P16" s="23" t="s">
        <v>19</v>
      </c>
      <c r="Q16" s="23" t="s">
        <v>165</v>
      </c>
      <c r="R16" s="23" t="s">
        <v>21</v>
      </c>
    </row>
    <row r="17" spans="1:18" ht="31.5" x14ac:dyDescent="0.5">
      <c r="A17" s="18"/>
      <c r="B17" s="23"/>
      <c r="C17" s="23"/>
      <c r="D17" s="23"/>
      <c r="E17" s="23"/>
      <c r="F17" s="24"/>
      <c r="G17" s="2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</row>
    <row r="18" spans="1:18" ht="31.5" x14ac:dyDescent="0.5">
      <c r="A18" s="18"/>
      <c r="B18" s="23"/>
      <c r="C18" s="23"/>
      <c r="D18" s="23"/>
      <c r="E18" s="23"/>
      <c r="F18" s="24"/>
      <c r="G18" s="23"/>
      <c r="H18" s="23"/>
      <c r="I18" s="23"/>
      <c r="J18" s="23"/>
      <c r="K18" s="74"/>
      <c r="L18" s="23"/>
      <c r="M18" s="23"/>
      <c r="N18" s="23"/>
      <c r="O18" s="23"/>
      <c r="P18" s="23"/>
      <c r="Q18" s="23"/>
      <c r="R18" s="23"/>
    </row>
    <row r="19" spans="1:18" ht="31.5" x14ac:dyDescent="0.5">
      <c r="A19" s="18"/>
      <c r="B19" s="23"/>
      <c r="C19" s="23"/>
      <c r="D19" s="23"/>
      <c r="E19" s="23"/>
      <c r="F19" s="24"/>
      <c r="G19" s="23"/>
      <c r="H19" s="23"/>
      <c r="I19" s="23"/>
      <c r="J19" s="23"/>
      <c r="K19" s="74"/>
      <c r="L19" s="23">
        <f>SUM(L5:L14)</f>
        <v>690</v>
      </c>
      <c r="M19" s="23">
        <f>SUM(M5:M14)</f>
        <v>690</v>
      </c>
      <c r="N19" s="76">
        <f>SUM(N5:N13)</f>
        <v>1152.9000000000001</v>
      </c>
      <c r="O19" s="23"/>
      <c r="P19" s="23"/>
      <c r="Q19" s="23"/>
      <c r="R1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35"/>
  <sheetViews>
    <sheetView topLeftCell="A3" zoomScale="70" zoomScaleNormal="70" workbookViewId="0">
      <selection activeCell="I4" sqref="I4"/>
    </sheetView>
  </sheetViews>
  <sheetFormatPr defaultRowHeight="15" x14ac:dyDescent="0.25"/>
  <cols>
    <col min="2" max="2" width="15.140625" customWidth="1"/>
    <col min="3" max="3" width="18.7109375" style="1" customWidth="1"/>
    <col min="4" max="4" width="33.5703125" style="1" customWidth="1"/>
    <col min="5" max="5" width="16" style="1" customWidth="1"/>
    <col min="6" max="6" width="19.28515625" style="1" customWidth="1"/>
    <col min="7" max="7" width="24.140625" customWidth="1"/>
    <col min="8" max="8" width="30" style="41" customWidth="1"/>
    <col min="9" max="9" width="10.5703125" customWidth="1"/>
    <col min="10" max="10" width="16.140625" customWidth="1"/>
    <col min="11" max="11" width="13.140625" style="1" customWidth="1"/>
    <col min="12" max="12" width="17.7109375" style="1" customWidth="1"/>
    <col min="13" max="13" width="14.140625" style="1" customWidth="1"/>
    <col min="14" max="14" width="14.28515625" style="1" customWidth="1"/>
    <col min="15" max="15" width="29.140625" style="5" customWidth="1"/>
    <col min="16" max="16" width="16.5703125" style="1" customWidth="1"/>
    <col min="17" max="17" width="31.28515625" style="1" customWidth="1"/>
    <col min="18" max="18" width="11.42578125" customWidth="1"/>
  </cols>
  <sheetData>
    <row r="3" spans="2:18" ht="63" x14ac:dyDescent="0.25">
      <c r="B3" s="27" t="s">
        <v>1</v>
      </c>
      <c r="C3" s="27" t="s">
        <v>2</v>
      </c>
      <c r="D3" s="27" t="s">
        <v>260</v>
      </c>
      <c r="E3" s="27" t="s">
        <v>4</v>
      </c>
      <c r="F3" s="27" t="s">
        <v>5</v>
      </c>
      <c r="G3" s="27" t="s">
        <v>6</v>
      </c>
      <c r="H3" s="80" t="s">
        <v>7</v>
      </c>
      <c r="I3" s="27" t="s">
        <v>261</v>
      </c>
      <c r="J3" s="27" t="s">
        <v>9</v>
      </c>
      <c r="K3" s="27" t="s">
        <v>10</v>
      </c>
      <c r="L3" s="28" t="s">
        <v>61</v>
      </c>
      <c r="M3" s="28" t="s">
        <v>62</v>
      </c>
      <c r="N3" s="27" t="s">
        <v>12</v>
      </c>
      <c r="O3" s="27" t="s">
        <v>13</v>
      </c>
      <c r="P3" s="27" t="s">
        <v>14</v>
      </c>
      <c r="Q3" s="27" t="s">
        <v>15</v>
      </c>
      <c r="R3" s="27" t="s">
        <v>16</v>
      </c>
    </row>
    <row r="4" spans="2:18" ht="21" x14ac:dyDescent="0.35">
      <c r="B4" s="29"/>
      <c r="C4" s="29"/>
      <c r="D4" s="29"/>
      <c r="E4" s="29"/>
      <c r="F4" s="29"/>
      <c r="G4" s="30"/>
      <c r="H4" s="79"/>
      <c r="I4" s="29"/>
      <c r="J4" s="29"/>
      <c r="K4" s="48"/>
      <c r="L4" s="29"/>
      <c r="M4" s="29"/>
      <c r="N4" s="31"/>
      <c r="O4" s="95"/>
      <c r="P4" s="29"/>
      <c r="Q4" s="29"/>
      <c r="R4" s="30"/>
    </row>
    <row r="5" spans="2:18" ht="21" x14ac:dyDescent="0.35">
      <c r="B5" s="29"/>
      <c r="C5" s="29" t="s">
        <v>122</v>
      </c>
      <c r="D5" s="29" t="s">
        <v>210</v>
      </c>
      <c r="E5" s="29" t="s">
        <v>65</v>
      </c>
      <c r="F5" s="29" t="s">
        <v>211</v>
      </c>
      <c r="G5" s="37">
        <v>71646</v>
      </c>
      <c r="H5" s="37" t="s">
        <v>254</v>
      </c>
      <c r="I5" s="29">
        <v>2</v>
      </c>
      <c r="J5" s="29">
        <v>1</v>
      </c>
      <c r="K5" s="48">
        <v>3</v>
      </c>
      <c r="L5" s="49">
        <v>78</v>
      </c>
      <c r="M5" s="49">
        <f t="shared" ref="M5" si="0">J5*L5</f>
        <v>78</v>
      </c>
      <c r="N5" s="53">
        <f t="shared" ref="N5" si="1">K5*M5</f>
        <v>234</v>
      </c>
      <c r="O5" s="95" t="s">
        <v>116</v>
      </c>
      <c r="P5" s="29" t="s">
        <v>19</v>
      </c>
      <c r="Q5" s="29"/>
      <c r="R5" s="29" t="s">
        <v>117</v>
      </c>
    </row>
    <row r="6" spans="2:18" ht="21" x14ac:dyDescent="0.35">
      <c r="B6" s="29"/>
      <c r="C6" s="29"/>
      <c r="D6" s="29"/>
      <c r="E6" s="29"/>
      <c r="F6" s="29"/>
      <c r="G6" s="37"/>
      <c r="H6" s="37"/>
      <c r="I6" s="29"/>
      <c r="J6" s="29"/>
      <c r="K6" s="48"/>
      <c r="L6" s="49"/>
      <c r="M6" s="49"/>
      <c r="N6" s="53"/>
      <c r="O6" s="95"/>
      <c r="P6" s="29"/>
      <c r="Q6" s="29"/>
      <c r="R6" s="29"/>
    </row>
    <row r="7" spans="2:18" ht="21" x14ac:dyDescent="0.35">
      <c r="B7" s="29"/>
      <c r="C7" s="29"/>
      <c r="D7" s="29"/>
      <c r="E7" s="29"/>
      <c r="F7" s="29"/>
      <c r="G7" s="37"/>
      <c r="H7" s="37"/>
      <c r="I7" s="29"/>
      <c r="J7" s="29"/>
      <c r="K7" s="48"/>
      <c r="L7" s="49"/>
      <c r="M7" s="49"/>
      <c r="N7" s="53"/>
      <c r="O7" s="95"/>
      <c r="P7" s="29"/>
      <c r="Q7" s="29"/>
      <c r="R7" s="29" t="s">
        <v>117</v>
      </c>
    </row>
    <row r="8" spans="2:18" ht="21" x14ac:dyDescent="0.35">
      <c r="B8" s="29"/>
      <c r="C8" s="29" t="s">
        <v>212</v>
      </c>
      <c r="D8" s="29" t="s">
        <v>214</v>
      </c>
      <c r="E8" s="29" t="s">
        <v>213</v>
      </c>
      <c r="F8" s="29" t="s">
        <v>215</v>
      </c>
      <c r="G8" s="37" t="s">
        <v>244</v>
      </c>
      <c r="H8" s="37">
        <v>16028</v>
      </c>
      <c r="I8" s="29">
        <v>1</v>
      </c>
      <c r="J8" s="29">
        <v>4</v>
      </c>
      <c r="K8" s="48">
        <v>3</v>
      </c>
      <c r="L8" s="49">
        <v>60</v>
      </c>
      <c r="M8" s="49">
        <f t="shared" ref="M8:N10" si="2">J8*L8</f>
        <v>240</v>
      </c>
      <c r="N8" s="53">
        <f t="shared" si="2"/>
        <v>720</v>
      </c>
      <c r="O8" s="95" t="s">
        <v>116</v>
      </c>
      <c r="P8" s="29" t="s">
        <v>19</v>
      </c>
      <c r="Q8" s="29"/>
      <c r="R8" s="29" t="s">
        <v>117</v>
      </c>
    </row>
    <row r="9" spans="2:18" ht="21" x14ac:dyDescent="0.35">
      <c r="B9" s="29"/>
      <c r="C9" s="29" t="s">
        <v>212</v>
      </c>
      <c r="D9" s="29" t="s">
        <v>214</v>
      </c>
      <c r="E9" s="29" t="s">
        <v>75</v>
      </c>
      <c r="F9" s="29">
        <v>11440</v>
      </c>
      <c r="G9" s="37" t="s">
        <v>245</v>
      </c>
      <c r="H9" s="37" t="s">
        <v>246</v>
      </c>
      <c r="I9" s="29">
        <v>1</v>
      </c>
      <c r="J9" s="29">
        <v>1</v>
      </c>
      <c r="K9" s="48">
        <v>3</v>
      </c>
      <c r="L9" s="49">
        <v>200</v>
      </c>
      <c r="M9" s="49">
        <f t="shared" si="2"/>
        <v>200</v>
      </c>
      <c r="N9" s="53">
        <f t="shared" si="2"/>
        <v>600</v>
      </c>
      <c r="O9" s="95" t="s">
        <v>116</v>
      </c>
      <c r="P9" s="29" t="s">
        <v>19</v>
      </c>
      <c r="Q9" s="29"/>
      <c r="R9" s="29" t="s">
        <v>117</v>
      </c>
    </row>
    <row r="10" spans="2:18" ht="21" x14ac:dyDescent="0.35">
      <c r="B10" s="29"/>
      <c r="C10" s="29" t="s">
        <v>212</v>
      </c>
      <c r="D10" s="29" t="s">
        <v>214</v>
      </c>
      <c r="E10" s="29" t="s">
        <v>75</v>
      </c>
      <c r="F10" s="29">
        <v>11440</v>
      </c>
      <c r="G10" s="37" t="s">
        <v>245</v>
      </c>
      <c r="H10" s="37" t="s">
        <v>246</v>
      </c>
      <c r="I10" s="29">
        <v>1</v>
      </c>
      <c r="J10" s="29">
        <v>1</v>
      </c>
      <c r="K10" s="48">
        <v>3</v>
      </c>
      <c r="L10" s="49">
        <v>35</v>
      </c>
      <c r="M10" s="49">
        <f t="shared" si="2"/>
        <v>35</v>
      </c>
      <c r="N10" s="53">
        <f t="shared" si="2"/>
        <v>105</v>
      </c>
      <c r="O10" s="95" t="s">
        <v>116</v>
      </c>
      <c r="P10" s="29" t="s">
        <v>19</v>
      </c>
      <c r="Q10" s="29"/>
      <c r="R10" s="29" t="s">
        <v>117</v>
      </c>
    </row>
    <row r="11" spans="2:18" ht="21" x14ac:dyDescent="0.35">
      <c r="B11" s="29"/>
      <c r="C11" s="29"/>
      <c r="D11" s="29"/>
      <c r="E11" s="29"/>
      <c r="F11" s="29"/>
      <c r="G11" s="37"/>
      <c r="H11" s="37"/>
      <c r="I11" s="29"/>
      <c r="J11" s="29"/>
      <c r="K11" s="48"/>
      <c r="L11" s="49"/>
      <c r="M11" s="49"/>
      <c r="N11" s="53"/>
      <c r="O11" s="95"/>
      <c r="P11" s="29"/>
      <c r="Q11" s="29"/>
      <c r="R11" s="29"/>
    </row>
    <row r="12" spans="2:18" ht="21" x14ac:dyDescent="0.35">
      <c r="B12" s="29"/>
      <c r="C12" s="29"/>
      <c r="D12" s="29"/>
      <c r="E12" s="29"/>
      <c r="F12" s="29"/>
      <c r="G12" s="37"/>
      <c r="H12" s="37"/>
      <c r="I12" s="29"/>
      <c r="J12" s="29"/>
      <c r="K12" s="48"/>
      <c r="L12" s="49"/>
      <c r="M12" s="49"/>
      <c r="N12" s="53"/>
      <c r="O12" s="95"/>
      <c r="P12" s="29"/>
      <c r="Q12" s="29"/>
      <c r="R12" s="29"/>
    </row>
    <row r="13" spans="2:18" ht="21" x14ac:dyDescent="0.35">
      <c r="B13" s="29"/>
      <c r="C13" s="29" t="s">
        <v>69</v>
      </c>
      <c r="D13" s="29" t="s">
        <v>147</v>
      </c>
      <c r="E13" s="29">
        <v>1286</v>
      </c>
      <c r="F13" s="29" t="s">
        <v>148</v>
      </c>
      <c r="G13" s="37">
        <v>200000608077</v>
      </c>
      <c r="H13" s="37">
        <v>300001559122</v>
      </c>
      <c r="I13" s="29">
        <v>2</v>
      </c>
      <c r="J13" s="29">
        <v>1</v>
      </c>
      <c r="K13" s="48">
        <v>2.67</v>
      </c>
      <c r="L13" s="49">
        <v>8</v>
      </c>
      <c r="M13" s="49">
        <f t="shared" ref="M13:M14" si="3">J13*L13</f>
        <v>8</v>
      </c>
      <c r="N13" s="53">
        <f t="shared" ref="N13:N14" si="4">K13*M13</f>
        <v>21.36</v>
      </c>
      <c r="O13" s="95" t="s">
        <v>116</v>
      </c>
      <c r="P13" s="29" t="s">
        <v>19</v>
      </c>
      <c r="Q13" s="29"/>
      <c r="R13" s="29" t="s">
        <v>117</v>
      </c>
    </row>
    <row r="14" spans="2:18" ht="21" x14ac:dyDescent="0.35">
      <c r="B14" s="29"/>
      <c r="C14" s="29" t="s">
        <v>69</v>
      </c>
      <c r="D14" s="29" t="s">
        <v>188</v>
      </c>
      <c r="E14" s="29" t="s">
        <v>187</v>
      </c>
      <c r="F14" s="29" t="s">
        <v>186</v>
      </c>
      <c r="G14" s="37"/>
      <c r="H14" s="37">
        <v>300001360926</v>
      </c>
      <c r="I14" s="29">
        <v>2</v>
      </c>
      <c r="J14" s="29">
        <v>1</v>
      </c>
      <c r="K14" s="48">
        <v>2.67</v>
      </c>
      <c r="L14" s="49">
        <v>35</v>
      </c>
      <c r="M14" s="49">
        <f t="shared" si="3"/>
        <v>35</v>
      </c>
      <c r="N14" s="53">
        <f t="shared" si="4"/>
        <v>93.45</v>
      </c>
      <c r="O14" s="95" t="s">
        <v>116</v>
      </c>
      <c r="P14" s="29" t="s">
        <v>19</v>
      </c>
      <c r="Q14" s="29"/>
      <c r="R14" s="29" t="s">
        <v>117</v>
      </c>
    </row>
    <row r="15" spans="2:18" ht="21" x14ac:dyDescent="0.35">
      <c r="B15" s="29"/>
      <c r="C15" s="29" t="s">
        <v>69</v>
      </c>
      <c r="D15" s="29" t="s">
        <v>181</v>
      </c>
      <c r="E15" s="29" t="s">
        <v>65</v>
      </c>
      <c r="F15" s="29">
        <v>8100</v>
      </c>
      <c r="G15" s="30"/>
      <c r="H15" s="37">
        <v>300002047956</v>
      </c>
      <c r="I15" s="29">
        <v>1</v>
      </c>
      <c r="J15" s="29">
        <v>1</v>
      </c>
      <c r="K15" s="48">
        <v>2.67</v>
      </c>
      <c r="L15" s="29">
        <v>22</v>
      </c>
      <c r="M15" s="37">
        <f t="shared" ref="M15:M17" si="5">PRODUCT(J15,L15)</f>
        <v>22</v>
      </c>
      <c r="N15" s="31">
        <f t="shared" ref="N15:N17" si="6">PRODUCT(K15,M15)</f>
        <v>58.739999999999995</v>
      </c>
      <c r="O15" s="95" t="s">
        <v>116</v>
      </c>
      <c r="P15" s="29" t="s">
        <v>19</v>
      </c>
      <c r="Q15" s="29"/>
      <c r="R15" s="29" t="s">
        <v>117</v>
      </c>
    </row>
    <row r="16" spans="2:18" ht="21" x14ac:dyDescent="0.35">
      <c r="B16" s="29"/>
      <c r="C16" s="29" t="s">
        <v>32</v>
      </c>
      <c r="D16" s="29" t="s">
        <v>34</v>
      </c>
      <c r="E16" s="29" t="s">
        <v>25</v>
      </c>
      <c r="F16" s="29">
        <v>50823</v>
      </c>
      <c r="G16" s="29"/>
      <c r="H16" s="29"/>
      <c r="I16" s="29">
        <v>1</v>
      </c>
      <c r="J16" s="29">
        <v>1</v>
      </c>
      <c r="K16" s="48">
        <v>2.67</v>
      </c>
      <c r="L16" s="29">
        <v>15</v>
      </c>
      <c r="M16" s="29">
        <f t="shared" ref="M16:N16" si="7">J16*L16</f>
        <v>15</v>
      </c>
      <c r="N16" s="31">
        <f t="shared" si="7"/>
        <v>40.049999999999997</v>
      </c>
      <c r="O16" s="95"/>
      <c r="P16" s="29" t="s">
        <v>19</v>
      </c>
      <c r="Q16" s="29"/>
      <c r="R16" s="29" t="s">
        <v>117</v>
      </c>
    </row>
    <row r="17" spans="2:18" ht="21" x14ac:dyDescent="0.35">
      <c r="B17" s="29"/>
      <c r="C17" s="29" t="s">
        <v>69</v>
      </c>
      <c r="D17" s="29" t="s">
        <v>177</v>
      </c>
      <c r="E17" s="29" t="s">
        <v>65</v>
      </c>
      <c r="F17" s="29" t="s">
        <v>158</v>
      </c>
      <c r="G17" s="30"/>
      <c r="H17" s="37">
        <v>300002119721</v>
      </c>
      <c r="I17" s="29">
        <v>1</v>
      </c>
      <c r="J17" s="29">
        <v>1</v>
      </c>
      <c r="K17" s="48">
        <v>2.67</v>
      </c>
      <c r="L17" s="29">
        <v>4</v>
      </c>
      <c r="M17" s="37">
        <f t="shared" si="5"/>
        <v>4</v>
      </c>
      <c r="N17" s="31">
        <f t="shared" si="6"/>
        <v>10.68</v>
      </c>
      <c r="O17" s="95" t="s">
        <v>116</v>
      </c>
      <c r="P17" s="29" t="s">
        <v>19</v>
      </c>
      <c r="Q17" s="29"/>
      <c r="R17" s="29" t="s">
        <v>117</v>
      </c>
    </row>
    <row r="18" spans="2:18" ht="21" x14ac:dyDescent="0.35">
      <c r="B18" s="29"/>
      <c r="C18" s="29" t="s">
        <v>69</v>
      </c>
      <c r="D18" s="29">
        <v>622</v>
      </c>
      <c r="E18" s="29" t="s">
        <v>65</v>
      </c>
      <c r="F18" s="29">
        <v>50537</v>
      </c>
      <c r="G18" s="37">
        <v>1000052166</v>
      </c>
      <c r="H18" s="37">
        <v>200000824155</v>
      </c>
      <c r="I18" s="29">
        <v>622</v>
      </c>
      <c r="J18" s="29">
        <v>1</v>
      </c>
      <c r="K18" s="48">
        <v>2.67</v>
      </c>
      <c r="L18" s="49">
        <v>130</v>
      </c>
      <c r="M18" s="49">
        <f>J18*L18</f>
        <v>130</v>
      </c>
      <c r="N18" s="53">
        <f>K18*M18</f>
        <v>347.09999999999997</v>
      </c>
      <c r="O18" s="95" t="s">
        <v>116</v>
      </c>
      <c r="P18" s="29" t="s">
        <v>19</v>
      </c>
      <c r="Q18" s="29" t="s">
        <v>170</v>
      </c>
      <c r="R18" s="29" t="s">
        <v>117</v>
      </c>
    </row>
    <row r="19" spans="2:18" ht="21" x14ac:dyDescent="0.35">
      <c r="B19" s="29"/>
      <c r="C19" s="29"/>
      <c r="D19" s="29"/>
      <c r="E19" s="29"/>
      <c r="F19" s="29"/>
      <c r="G19" s="37"/>
      <c r="H19" s="37"/>
      <c r="I19" s="29"/>
      <c r="J19" s="29"/>
      <c r="K19" s="48"/>
      <c r="L19" s="49"/>
      <c r="M19" s="49"/>
      <c r="N19" s="53"/>
      <c r="O19" s="95"/>
      <c r="P19" s="29"/>
      <c r="Q19" s="29"/>
      <c r="R19" s="29"/>
    </row>
    <row r="20" spans="2:18" ht="21" x14ac:dyDescent="0.35">
      <c r="B20" s="29"/>
      <c r="C20" s="29"/>
      <c r="D20" s="29"/>
      <c r="E20" s="29"/>
      <c r="F20" s="29"/>
      <c r="G20" s="37"/>
      <c r="H20" s="37"/>
      <c r="I20" s="29"/>
      <c r="J20" s="29"/>
      <c r="K20" s="48"/>
      <c r="L20" s="49"/>
      <c r="M20" s="49"/>
      <c r="N20" s="53"/>
      <c r="O20" s="95"/>
      <c r="P20" s="29"/>
      <c r="Q20" s="29"/>
      <c r="R20" s="29"/>
    </row>
    <row r="21" spans="2:18" ht="21" x14ac:dyDescent="0.35">
      <c r="B21" s="29"/>
      <c r="C21" s="29" t="s">
        <v>114</v>
      </c>
      <c r="D21" s="29" t="s">
        <v>145</v>
      </c>
      <c r="F21" s="29"/>
      <c r="G21" s="37"/>
      <c r="H21" s="37"/>
      <c r="I21" s="29" t="s">
        <v>146</v>
      </c>
      <c r="J21" s="29">
        <v>1</v>
      </c>
      <c r="K21" s="48">
        <v>1.37</v>
      </c>
      <c r="L21" s="49">
        <v>12</v>
      </c>
      <c r="M21" s="49">
        <f t="shared" ref="M21:N25" si="8">J21*L21</f>
        <v>12</v>
      </c>
      <c r="N21" s="53">
        <f t="shared" si="8"/>
        <v>16.440000000000001</v>
      </c>
      <c r="O21" s="95" t="s">
        <v>116</v>
      </c>
      <c r="P21" s="29" t="s">
        <v>19</v>
      </c>
      <c r="Q21" s="29"/>
      <c r="R21" s="29" t="s">
        <v>117</v>
      </c>
    </row>
    <row r="22" spans="2:18" ht="21" x14ac:dyDescent="0.35">
      <c r="B22" s="29"/>
      <c r="C22" s="29" t="s">
        <v>151</v>
      </c>
      <c r="D22" s="29" t="s">
        <v>152</v>
      </c>
      <c r="E22" s="29" t="s">
        <v>153</v>
      </c>
      <c r="F22" s="29" t="s">
        <v>146</v>
      </c>
      <c r="G22" s="37" t="s">
        <v>154</v>
      </c>
      <c r="H22" s="37" t="s">
        <v>155</v>
      </c>
      <c r="I22" s="29" t="s">
        <v>146</v>
      </c>
      <c r="J22" s="29">
        <v>1</v>
      </c>
      <c r="K22" s="48">
        <v>1.4</v>
      </c>
      <c r="L22" s="49">
        <v>32</v>
      </c>
      <c r="M22" s="49">
        <f t="shared" si="8"/>
        <v>32</v>
      </c>
      <c r="N22" s="53">
        <f t="shared" si="8"/>
        <v>44.8</v>
      </c>
      <c r="O22" s="95" t="s">
        <v>116</v>
      </c>
      <c r="P22" s="29" t="s">
        <v>19</v>
      </c>
      <c r="Q22" s="29" t="s">
        <v>156</v>
      </c>
      <c r="R22" s="29" t="s">
        <v>117</v>
      </c>
    </row>
    <row r="23" spans="2:18" ht="21" x14ac:dyDescent="0.35">
      <c r="B23" s="29"/>
      <c r="C23" s="29"/>
      <c r="D23" s="29"/>
      <c r="E23" s="29"/>
      <c r="F23" s="29"/>
      <c r="G23" s="37"/>
      <c r="H23" s="37"/>
      <c r="I23" s="29"/>
      <c r="J23" s="29"/>
      <c r="K23" s="48"/>
      <c r="L23" s="49"/>
      <c r="M23" s="49"/>
      <c r="N23" s="53"/>
      <c r="O23" s="95"/>
      <c r="P23" s="29"/>
      <c r="Q23" s="29"/>
      <c r="R23" s="29"/>
    </row>
    <row r="24" spans="2:18" ht="21" x14ac:dyDescent="0.35">
      <c r="B24" s="29"/>
      <c r="C24" s="29" t="s">
        <v>178</v>
      </c>
      <c r="D24" s="29" t="s">
        <v>179</v>
      </c>
      <c r="E24" s="29"/>
      <c r="F24" s="29" t="s">
        <v>180</v>
      </c>
      <c r="G24" s="37"/>
      <c r="H24" s="37"/>
      <c r="I24" s="29" t="s">
        <v>180</v>
      </c>
      <c r="J24" s="29">
        <v>1</v>
      </c>
      <c r="K24" s="48">
        <v>1.37</v>
      </c>
      <c r="L24" s="49">
        <v>40</v>
      </c>
      <c r="M24" s="49">
        <f t="shared" si="8"/>
        <v>40</v>
      </c>
      <c r="N24" s="53">
        <f t="shared" si="8"/>
        <v>54.800000000000004</v>
      </c>
      <c r="O24" s="95" t="s">
        <v>116</v>
      </c>
      <c r="P24" s="29" t="s">
        <v>19</v>
      </c>
      <c r="Q24" s="29"/>
      <c r="R24" s="29" t="s">
        <v>117</v>
      </c>
    </row>
    <row r="25" spans="2:18" ht="21" x14ac:dyDescent="0.35">
      <c r="B25" s="29"/>
      <c r="C25" s="29" t="s">
        <v>178</v>
      </c>
      <c r="D25" s="29" t="s">
        <v>179</v>
      </c>
      <c r="E25" s="29"/>
      <c r="F25" s="29" t="s">
        <v>180</v>
      </c>
      <c r="G25" s="37"/>
      <c r="H25" s="37"/>
      <c r="I25" s="29" t="s">
        <v>180</v>
      </c>
      <c r="J25" s="29">
        <v>1</v>
      </c>
      <c r="K25" s="48">
        <v>1.37</v>
      </c>
      <c r="L25" s="49">
        <v>10</v>
      </c>
      <c r="M25" s="49">
        <f t="shared" si="8"/>
        <v>10</v>
      </c>
      <c r="N25" s="53">
        <f t="shared" si="8"/>
        <v>13.700000000000001</v>
      </c>
      <c r="O25" s="95" t="s">
        <v>116</v>
      </c>
      <c r="P25" s="29" t="s">
        <v>19</v>
      </c>
      <c r="Q25" s="29"/>
      <c r="R25" s="29" t="s">
        <v>117</v>
      </c>
    </row>
    <row r="26" spans="2:18" ht="21" x14ac:dyDescent="0.35">
      <c r="B26" s="29"/>
      <c r="C26" s="29"/>
      <c r="D26" s="29"/>
      <c r="E26" s="29"/>
      <c r="F26" s="29"/>
      <c r="G26" s="37"/>
      <c r="H26" s="37"/>
      <c r="I26" s="29"/>
      <c r="J26" s="29"/>
      <c r="K26" s="48"/>
      <c r="L26" s="49"/>
      <c r="M26" s="49"/>
      <c r="N26" s="53"/>
      <c r="O26" s="95"/>
      <c r="P26" s="29"/>
      <c r="Q26" s="29"/>
      <c r="R26" s="29"/>
    </row>
    <row r="27" spans="2:18" ht="21" x14ac:dyDescent="0.35">
      <c r="B27" s="29"/>
      <c r="C27" s="29"/>
      <c r="D27" s="29"/>
      <c r="E27" s="29"/>
      <c r="F27" s="29"/>
      <c r="G27" s="29"/>
      <c r="H27" s="37"/>
      <c r="I27" s="29"/>
      <c r="J27" s="29"/>
      <c r="K27" s="48"/>
      <c r="L27" s="49"/>
      <c r="M27" s="49"/>
      <c r="N27" s="53"/>
      <c r="O27" s="95"/>
      <c r="P27" s="29"/>
      <c r="Q27" s="29"/>
      <c r="R27" s="29"/>
    </row>
    <row r="28" spans="2:18" ht="21" x14ac:dyDescent="0.35">
      <c r="B28" s="29"/>
      <c r="C28" s="47"/>
      <c r="D28" s="47"/>
      <c r="E28" s="47"/>
      <c r="F28" s="29"/>
      <c r="G28" s="30"/>
      <c r="H28" s="79"/>
      <c r="I28" s="29"/>
      <c r="J28" s="32"/>
      <c r="K28" s="47"/>
      <c r="L28" s="50">
        <f>SUM(L18:L27)</f>
        <v>224</v>
      </c>
      <c r="M28" s="51">
        <f>SUM(M18:M27)</f>
        <v>224</v>
      </c>
      <c r="N28" s="54">
        <f>SUM(N18:N27)</f>
        <v>476.84</v>
      </c>
      <c r="O28" s="95"/>
      <c r="P28" s="29"/>
      <c r="Q28" s="29"/>
      <c r="R28" s="30"/>
    </row>
    <row r="35" spans="10:10" x14ac:dyDescent="0.25">
      <c r="J35" s="4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18"/>
  <sheetViews>
    <sheetView workbookViewId="0">
      <selection activeCell="J6" sqref="J6"/>
    </sheetView>
  </sheetViews>
  <sheetFormatPr defaultRowHeight="15" x14ac:dyDescent="0.25"/>
  <cols>
    <col min="2" max="2" width="13.42578125" customWidth="1"/>
    <col min="3" max="3" width="13" style="1" customWidth="1"/>
    <col min="5" max="5" width="13.85546875" style="1" customWidth="1"/>
    <col min="6" max="6" width="16" style="1" customWidth="1"/>
    <col min="7" max="7" width="16.5703125" style="1" customWidth="1"/>
    <col min="8" max="8" width="17" customWidth="1"/>
    <col min="9" max="9" width="15.5703125" customWidth="1"/>
    <col min="10" max="10" width="13.5703125" style="1" customWidth="1"/>
    <col min="11" max="11" width="18" style="1" customWidth="1"/>
    <col min="12" max="12" width="16.28515625" customWidth="1"/>
    <col min="13" max="13" width="15" customWidth="1"/>
    <col min="14" max="14" width="13.5703125" style="1" customWidth="1"/>
    <col min="15" max="15" width="14.140625" customWidth="1"/>
    <col min="16" max="16" width="11.42578125" customWidth="1"/>
    <col min="17" max="17" width="11.85546875" customWidth="1"/>
  </cols>
  <sheetData>
    <row r="3" spans="2:17" ht="63" x14ac:dyDescent="0.25">
      <c r="B3" s="27" t="s">
        <v>1</v>
      </c>
      <c r="C3" s="27" t="s">
        <v>2</v>
      </c>
      <c r="D3" s="27" t="s">
        <v>260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9</v>
      </c>
      <c r="J3" s="27" t="s">
        <v>10</v>
      </c>
      <c r="K3" s="28" t="s">
        <v>61</v>
      </c>
      <c r="L3" s="28" t="s">
        <v>62</v>
      </c>
      <c r="M3" s="27" t="s">
        <v>12</v>
      </c>
      <c r="N3" s="27" t="s">
        <v>13</v>
      </c>
      <c r="O3" s="27" t="s">
        <v>14</v>
      </c>
      <c r="P3" s="27" t="s">
        <v>15</v>
      </c>
      <c r="Q3" s="27" t="s">
        <v>16</v>
      </c>
    </row>
    <row r="4" spans="2:17" ht="21" x14ac:dyDescent="0.35">
      <c r="B4" s="29"/>
      <c r="C4" s="29"/>
      <c r="D4" s="11"/>
      <c r="E4" s="29"/>
      <c r="F4" s="29"/>
      <c r="G4" s="29"/>
      <c r="H4" s="30"/>
      <c r="I4" s="29"/>
      <c r="J4" s="48"/>
      <c r="K4" s="29"/>
      <c r="L4" s="29"/>
      <c r="M4" s="31"/>
      <c r="N4" s="29"/>
      <c r="O4" s="30"/>
      <c r="P4" s="30"/>
      <c r="Q4" s="30"/>
    </row>
    <row r="5" spans="2:17" ht="21" x14ac:dyDescent="0.35">
      <c r="B5" s="29"/>
      <c r="C5" s="29" t="s">
        <v>142</v>
      </c>
      <c r="D5" s="32"/>
      <c r="E5" s="29" t="s">
        <v>143</v>
      </c>
      <c r="F5" s="29">
        <v>115</v>
      </c>
      <c r="G5" s="37">
        <v>43521</v>
      </c>
      <c r="H5" s="37">
        <v>400115120</v>
      </c>
      <c r="I5" s="29">
        <v>1</v>
      </c>
      <c r="J5" s="48">
        <v>1.2</v>
      </c>
      <c r="K5" s="49">
        <v>7</v>
      </c>
      <c r="L5" s="33">
        <f>PRODUCT(I5*K5)</f>
        <v>7</v>
      </c>
      <c r="M5" s="34">
        <f>PRODUCT(J5*L5)</f>
        <v>8.4</v>
      </c>
      <c r="N5" s="29" t="s">
        <v>144</v>
      </c>
      <c r="O5" s="30"/>
      <c r="P5" s="30"/>
      <c r="Q5" s="29" t="s">
        <v>21</v>
      </c>
    </row>
    <row r="6" spans="2:17" ht="21" x14ac:dyDescent="0.35">
      <c r="B6" s="29"/>
      <c r="C6" s="29"/>
      <c r="D6" s="32"/>
      <c r="E6" s="29"/>
      <c r="F6" s="29"/>
      <c r="G6" s="37"/>
      <c r="H6" s="37"/>
      <c r="I6" s="29"/>
      <c r="J6" s="48"/>
      <c r="K6" s="49"/>
      <c r="L6" s="33"/>
      <c r="M6" s="34"/>
      <c r="N6" s="29"/>
      <c r="O6" s="30"/>
      <c r="P6" s="30"/>
      <c r="Q6" s="29"/>
    </row>
    <row r="7" spans="2:17" ht="21" x14ac:dyDescent="0.35">
      <c r="B7" s="29"/>
      <c r="C7" s="29"/>
      <c r="D7" s="32"/>
      <c r="E7" s="29"/>
      <c r="F7" s="29"/>
      <c r="G7" s="37"/>
      <c r="H7" s="37"/>
      <c r="I7" s="29"/>
      <c r="J7" s="48"/>
      <c r="K7" s="49"/>
      <c r="L7" s="33"/>
      <c r="M7" s="34"/>
      <c r="N7" s="29"/>
      <c r="O7" s="30"/>
      <c r="P7" s="30"/>
      <c r="Q7" s="29"/>
    </row>
    <row r="8" spans="2:17" ht="21" x14ac:dyDescent="0.35">
      <c r="B8" s="29"/>
      <c r="C8" s="29"/>
      <c r="D8" s="32"/>
      <c r="E8" s="29"/>
      <c r="F8" s="29"/>
      <c r="G8" s="37"/>
      <c r="H8" s="37"/>
      <c r="I8" s="29"/>
      <c r="J8" s="48"/>
      <c r="K8" s="49"/>
      <c r="L8" s="43"/>
      <c r="M8" s="34"/>
      <c r="N8" s="29"/>
      <c r="O8" s="30"/>
      <c r="P8" s="30"/>
      <c r="Q8" s="29"/>
    </row>
    <row r="9" spans="2:17" ht="21" x14ac:dyDescent="0.35">
      <c r="B9" s="29"/>
      <c r="C9" s="29"/>
      <c r="D9" s="32"/>
      <c r="E9" s="29"/>
      <c r="F9" s="29"/>
      <c r="G9" s="37"/>
      <c r="H9" s="37"/>
      <c r="I9" s="29"/>
      <c r="J9" s="48"/>
      <c r="K9" s="49"/>
      <c r="L9" s="33"/>
      <c r="M9" s="34"/>
      <c r="N9" s="29"/>
      <c r="O9" s="30"/>
      <c r="P9" s="30"/>
      <c r="Q9" s="29"/>
    </row>
    <row r="10" spans="2:17" ht="21" x14ac:dyDescent="0.35">
      <c r="B10" s="29"/>
      <c r="C10" s="29"/>
      <c r="D10" s="32"/>
      <c r="E10" s="29"/>
      <c r="F10" s="29"/>
      <c r="G10" s="37"/>
      <c r="H10" s="37"/>
      <c r="I10" s="29"/>
      <c r="J10" s="48"/>
      <c r="K10" s="49"/>
      <c r="L10" s="33"/>
      <c r="M10" s="34"/>
      <c r="N10" s="29"/>
      <c r="O10" s="30"/>
      <c r="P10" s="30"/>
      <c r="Q10" s="29"/>
    </row>
    <row r="11" spans="2:17" ht="21" x14ac:dyDescent="0.35">
      <c r="B11" s="29"/>
      <c r="C11" s="29"/>
      <c r="D11" s="32"/>
      <c r="E11" s="29"/>
      <c r="F11" s="29"/>
      <c r="G11" s="29"/>
      <c r="H11" s="37"/>
      <c r="I11" s="29"/>
      <c r="J11" s="48"/>
      <c r="K11" s="49"/>
      <c r="L11" s="33"/>
      <c r="M11" s="34"/>
      <c r="N11" s="29"/>
      <c r="O11" s="30"/>
      <c r="P11" s="30"/>
      <c r="Q11" s="29"/>
    </row>
    <row r="12" spans="2:17" ht="21" x14ac:dyDescent="0.35">
      <c r="B12" s="29"/>
      <c r="C12" s="29"/>
      <c r="D12" s="32"/>
      <c r="E12" s="29"/>
      <c r="F12" s="29"/>
      <c r="G12" s="29"/>
      <c r="H12" s="37"/>
      <c r="I12" s="29"/>
      <c r="J12" s="48"/>
      <c r="K12" s="49"/>
      <c r="L12" s="33"/>
      <c r="M12" s="34"/>
      <c r="N12" s="29"/>
      <c r="O12" s="30"/>
      <c r="P12" s="30"/>
      <c r="Q12" s="29"/>
    </row>
    <row r="13" spans="2:17" ht="21" x14ac:dyDescent="0.35">
      <c r="B13" s="29"/>
      <c r="C13" s="29"/>
      <c r="D13" s="32"/>
      <c r="E13" s="29"/>
      <c r="F13" s="29"/>
      <c r="G13" s="29"/>
      <c r="H13" s="37"/>
      <c r="I13" s="29"/>
      <c r="J13" s="48"/>
      <c r="K13" s="49"/>
      <c r="L13" s="33"/>
      <c r="M13" s="34"/>
      <c r="N13" s="29"/>
      <c r="O13" s="30"/>
      <c r="P13" s="30"/>
      <c r="Q13" s="29"/>
    </row>
    <row r="14" spans="2:17" ht="21" x14ac:dyDescent="0.35">
      <c r="B14" s="29"/>
      <c r="C14" s="29"/>
      <c r="D14" s="11"/>
      <c r="E14" s="29"/>
      <c r="F14" s="29"/>
      <c r="G14" s="37"/>
      <c r="H14" s="37"/>
      <c r="I14" s="29"/>
      <c r="J14" s="48"/>
      <c r="K14" s="49"/>
      <c r="L14" s="33"/>
      <c r="M14" s="34"/>
      <c r="N14" s="29"/>
      <c r="O14" s="30"/>
      <c r="P14" s="30"/>
      <c r="Q14" s="29"/>
    </row>
    <row r="15" spans="2:17" ht="21" x14ac:dyDescent="0.35">
      <c r="B15" s="29"/>
      <c r="C15" s="29"/>
      <c r="D15" s="11"/>
      <c r="E15" s="29"/>
      <c r="F15" s="29"/>
      <c r="G15" s="37"/>
      <c r="H15" s="37"/>
      <c r="I15" s="29"/>
      <c r="J15" s="48"/>
      <c r="K15" s="49"/>
      <c r="L15" s="33"/>
      <c r="M15" s="34"/>
      <c r="N15" s="29"/>
      <c r="O15" s="30"/>
      <c r="P15" s="30"/>
      <c r="Q15" s="29"/>
    </row>
    <row r="16" spans="2:17" ht="21" x14ac:dyDescent="0.35">
      <c r="B16" s="29"/>
      <c r="C16" s="29"/>
      <c r="D16" s="11"/>
      <c r="E16" s="29"/>
      <c r="F16" s="29"/>
      <c r="G16" s="29"/>
      <c r="H16" s="37"/>
      <c r="I16" s="29"/>
      <c r="J16" s="48"/>
      <c r="K16" s="49"/>
      <c r="L16" s="33"/>
      <c r="M16" s="34"/>
      <c r="N16" s="29"/>
      <c r="O16" s="30"/>
      <c r="P16" s="30"/>
      <c r="Q16" s="29"/>
    </row>
    <row r="17" spans="2:17" ht="21" x14ac:dyDescent="0.35">
      <c r="B17" s="29"/>
      <c r="C17" s="29"/>
      <c r="D17" s="11"/>
      <c r="E17" s="29"/>
      <c r="F17" s="29"/>
      <c r="G17" s="29"/>
      <c r="H17" s="37"/>
      <c r="I17" s="29"/>
      <c r="J17" s="48"/>
      <c r="K17" s="49"/>
      <c r="L17" s="33"/>
      <c r="M17" s="34"/>
      <c r="N17" s="29"/>
      <c r="O17" s="30"/>
      <c r="P17" s="30"/>
      <c r="Q17" s="29"/>
    </row>
    <row r="18" spans="2:17" ht="21" x14ac:dyDescent="0.35">
      <c r="B18" s="29"/>
      <c r="C18" s="47"/>
      <c r="D18" s="32"/>
      <c r="E18" s="47"/>
      <c r="F18" s="29"/>
      <c r="G18" s="29"/>
      <c r="H18" s="30"/>
      <c r="I18" s="32"/>
      <c r="J18" s="47"/>
      <c r="K18" s="50"/>
      <c r="L18" s="35"/>
      <c r="M18" s="36"/>
      <c r="N18" s="29"/>
      <c r="O18" s="30"/>
      <c r="P18" s="30"/>
      <c r="Q18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38"/>
  <sheetViews>
    <sheetView tabSelected="1" zoomScaleNormal="100" workbookViewId="0">
      <selection activeCell="I4" sqref="I4"/>
    </sheetView>
  </sheetViews>
  <sheetFormatPr defaultRowHeight="15" x14ac:dyDescent="0.25"/>
  <cols>
    <col min="1" max="1" width="9.140625" style="1"/>
    <col min="3" max="3" width="11.140625" style="1" customWidth="1"/>
    <col min="4" max="4" width="26.85546875" style="1" customWidth="1"/>
    <col min="5" max="5" width="16" customWidth="1"/>
    <col min="6" max="6" width="12.42578125" customWidth="1"/>
    <col min="7" max="7" width="17.85546875" customWidth="1"/>
    <col min="8" max="8" width="21.7109375" style="41" customWidth="1"/>
    <col min="10" max="10" width="10.28515625" customWidth="1"/>
    <col min="12" max="12" width="11.5703125" customWidth="1"/>
    <col min="13" max="14" width="9.85546875" customWidth="1"/>
    <col min="15" max="15" width="22.7109375" customWidth="1"/>
    <col min="16" max="16" width="11" customWidth="1"/>
    <col min="17" max="17" width="22.140625" style="1" customWidth="1"/>
    <col min="19" max="19" width="16.42578125" bestFit="1" customWidth="1"/>
  </cols>
  <sheetData>
    <row r="2" spans="2:20" x14ac:dyDescent="0.25">
      <c r="L2" s="67"/>
    </row>
    <row r="3" spans="2:20" s="5" customFormat="1" ht="60" x14ac:dyDescent="0.25">
      <c r="B3" s="3" t="s">
        <v>1</v>
      </c>
      <c r="C3" s="3" t="s">
        <v>2</v>
      </c>
      <c r="D3" s="3" t="s">
        <v>260</v>
      </c>
      <c r="E3" s="3" t="s">
        <v>4</v>
      </c>
      <c r="F3" s="3" t="s">
        <v>5</v>
      </c>
      <c r="G3" s="3" t="s">
        <v>6</v>
      </c>
      <c r="H3" s="40" t="s">
        <v>7</v>
      </c>
      <c r="I3" s="3" t="s">
        <v>261</v>
      </c>
      <c r="J3" s="3" t="s">
        <v>9</v>
      </c>
      <c r="K3" s="3" t="s">
        <v>10</v>
      </c>
      <c r="L3" s="4" t="s">
        <v>11</v>
      </c>
      <c r="M3" s="4" t="s">
        <v>53</v>
      </c>
      <c r="N3" s="3" t="s">
        <v>12</v>
      </c>
      <c r="O3" s="78" t="s">
        <v>13</v>
      </c>
      <c r="P3" s="3" t="s">
        <v>14</v>
      </c>
      <c r="Q3" s="3" t="s">
        <v>15</v>
      </c>
      <c r="R3" s="3" t="s">
        <v>16</v>
      </c>
      <c r="S3" s="81" t="s">
        <v>174</v>
      </c>
      <c r="T3" s="3"/>
    </row>
    <row r="4" spans="2:20" x14ac:dyDescent="0.25">
      <c r="B4" s="7"/>
      <c r="C4" s="13"/>
      <c r="D4" s="13"/>
      <c r="E4" s="13"/>
      <c r="F4" s="13"/>
      <c r="G4" s="38"/>
      <c r="H4" s="38"/>
      <c r="I4" s="7"/>
      <c r="J4" s="7"/>
      <c r="K4" s="9"/>
      <c r="L4" s="7"/>
      <c r="M4" s="13"/>
      <c r="N4" s="52"/>
      <c r="O4" s="13"/>
      <c r="P4" s="13"/>
      <c r="Q4" s="13"/>
      <c r="R4" s="13"/>
      <c r="S4" s="82"/>
      <c r="T4" s="6"/>
    </row>
    <row r="5" spans="2:20" x14ac:dyDescent="0.25">
      <c r="B5" s="7"/>
      <c r="C5" s="13" t="s">
        <v>69</v>
      </c>
      <c r="D5" s="13">
        <v>1002</v>
      </c>
      <c r="E5" s="13" t="s">
        <v>65</v>
      </c>
      <c r="F5" s="13" t="s">
        <v>176</v>
      </c>
      <c r="G5" s="38"/>
      <c r="H5" s="38">
        <v>300002113463</v>
      </c>
      <c r="I5" s="7">
        <v>2</v>
      </c>
      <c r="J5" s="7">
        <v>1</v>
      </c>
      <c r="K5" s="9">
        <v>2.67</v>
      </c>
      <c r="L5" s="7">
        <v>20</v>
      </c>
      <c r="M5" s="13">
        <f>PRODUCT(J5,L5)</f>
        <v>20</v>
      </c>
      <c r="N5" s="52">
        <f>PRODUCT(K5,M5)</f>
        <v>53.4</v>
      </c>
      <c r="O5" s="13" t="s">
        <v>29</v>
      </c>
      <c r="P5" s="13" t="s">
        <v>159</v>
      </c>
      <c r="Q5" s="13" t="s">
        <v>160</v>
      </c>
      <c r="R5" s="13" t="s">
        <v>29</v>
      </c>
      <c r="S5" s="82">
        <v>44602</v>
      </c>
      <c r="T5" s="6"/>
    </row>
    <row r="6" spans="2:20" x14ac:dyDescent="0.25">
      <c r="B6" s="7"/>
      <c r="C6" s="13" t="s">
        <v>69</v>
      </c>
      <c r="D6" s="13">
        <v>1002</v>
      </c>
      <c r="E6" s="13" t="s">
        <v>65</v>
      </c>
      <c r="F6" s="13" t="s">
        <v>176</v>
      </c>
      <c r="G6" s="38"/>
      <c r="H6" s="38">
        <v>300002113472</v>
      </c>
      <c r="I6" s="7">
        <v>2</v>
      </c>
      <c r="J6" s="7">
        <v>1</v>
      </c>
      <c r="K6" s="9">
        <v>2.67</v>
      </c>
      <c r="L6" s="7">
        <v>24</v>
      </c>
      <c r="M6" s="13">
        <f>PRODUCT(J6,L6)</f>
        <v>24</v>
      </c>
      <c r="N6" s="52">
        <f>PRODUCT(K6,M6)</f>
        <v>64.08</v>
      </c>
      <c r="O6" s="13" t="s">
        <v>29</v>
      </c>
      <c r="P6" s="13" t="s">
        <v>159</v>
      </c>
      <c r="Q6" s="13" t="s">
        <v>160</v>
      </c>
      <c r="R6" s="13" t="s">
        <v>29</v>
      </c>
      <c r="S6" s="82">
        <v>44602</v>
      </c>
      <c r="T6" s="6"/>
    </row>
    <row r="7" spans="2:20" x14ac:dyDescent="0.25">
      <c r="B7" s="7"/>
      <c r="C7" s="13"/>
      <c r="D7" s="13"/>
      <c r="E7" s="13"/>
      <c r="F7" s="13"/>
      <c r="G7" s="38"/>
      <c r="H7" s="38"/>
      <c r="I7" s="7"/>
      <c r="J7" s="7"/>
      <c r="K7" s="9"/>
      <c r="L7" s="7"/>
      <c r="M7" s="13"/>
      <c r="N7" s="52"/>
      <c r="O7" s="13"/>
      <c r="P7" s="13"/>
      <c r="Q7" s="13"/>
      <c r="R7" s="13"/>
      <c r="S7" s="82"/>
      <c r="T7" s="6"/>
    </row>
    <row r="8" spans="2:20" x14ac:dyDescent="0.25">
      <c r="B8" s="7"/>
      <c r="C8" s="13"/>
      <c r="D8" s="13"/>
      <c r="E8" s="13"/>
      <c r="F8" s="13"/>
      <c r="G8" s="38"/>
      <c r="H8" s="38"/>
      <c r="I8" s="7"/>
      <c r="J8" s="7"/>
      <c r="K8" s="9"/>
      <c r="L8" s="7"/>
      <c r="M8" s="13"/>
      <c r="N8" s="52"/>
      <c r="O8" s="13"/>
      <c r="P8" s="13"/>
      <c r="Q8" s="13"/>
      <c r="R8" s="13"/>
      <c r="S8" s="82"/>
      <c r="T8" s="6"/>
    </row>
    <row r="9" spans="2:20" x14ac:dyDescent="0.25">
      <c r="B9" s="7"/>
      <c r="C9" s="13" t="s">
        <v>69</v>
      </c>
      <c r="D9" s="13" t="s">
        <v>182</v>
      </c>
      <c r="E9" s="13" t="s">
        <v>79</v>
      </c>
      <c r="F9" s="13">
        <v>320330</v>
      </c>
      <c r="G9" s="77" t="s">
        <v>183</v>
      </c>
      <c r="H9" s="77" t="s">
        <v>184</v>
      </c>
      <c r="I9" s="7">
        <v>1</v>
      </c>
      <c r="J9" s="7">
        <v>1</v>
      </c>
      <c r="K9" s="9">
        <v>3</v>
      </c>
      <c r="L9" s="7">
        <v>28</v>
      </c>
      <c r="M9" s="13">
        <f>PRODUCT(J9,L9)</f>
        <v>28</v>
      </c>
      <c r="N9" s="52">
        <f>PRODUCT(K9,M9)</f>
        <v>84</v>
      </c>
      <c r="O9" s="13" t="s">
        <v>185</v>
      </c>
      <c r="P9" s="13" t="s">
        <v>159</v>
      </c>
      <c r="Q9" s="13" t="s">
        <v>160</v>
      </c>
      <c r="R9" s="13" t="s">
        <v>21</v>
      </c>
      <c r="S9" s="82"/>
      <c r="T9" s="6"/>
    </row>
    <row r="10" spans="2:20" x14ac:dyDescent="0.25">
      <c r="B10" s="7"/>
      <c r="C10" s="13"/>
      <c r="D10" s="13"/>
      <c r="E10" s="13"/>
      <c r="F10" s="13"/>
      <c r="G10" s="38"/>
      <c r="H10" s="38"/>
      <c r="I10" s="7"/>
      <c r="J10" s="7"/>
      <c r="K10" s="9"/>
      <c r="L10" s="7"/>
      <c r="M10" s="13"/>
      <c r="N10" s="52"/>
      <c r="O10" s="13"/>
      <c r="P10" s="13"/>
      <c r="Q10" s="13"/>
      <c r="R10" s="13"/>
      <c r="S10" s="82"/>
      <c r="T10" s="6"/>
    </row>
    <row r="11" spans="2:20" x14ac:dyDescent="0.25">
      <c r="B11" s="7"/>
      <c r="C11" s="13"/>
      <c r="D11" s="13"/>
      <c r="E11" s="13"/>
      <c r="F11" s="13"/>
      <c r="G11" s="38"/>
      <c r="H11" s="38"/>
      <c r="I11" s="7"/>
      <c r="J11" s="7"/>
      <c r="K11" s="9"/>
      <c r="L11" s="7"/>
      <c r="M11" s="13"/>
      <c r="N11" s="52"/>
      <c r="O11" s="13"/>
      <c r="P11" s="13"/>
      <c r="Q11" s="13"/>
      <c r="R11" s="13"/>
      <c r="S11" s="82"/>
      <c r="T11" s="6"/>
    </row>
    <row r="12" spans="2:20" x14ac:dyDescent="0.25">
      <c r="B12" s="7"/>
      <c r="C12" s="13" t="s">
        <v>69</v>
      </c>
      <c r="D12" s="13" t="s">
        <v>202</v>
      </c>
      <c r="E12" s="13" t="s">
        <v>203</v>
      </c>
      <c r="F12" s="13">
        <v>50768</v>
      </c>
      <c r="G12" s="38">
        <v>479502</v>
      </c>
      <c r="H12" s="38">
        <v>300001300742</v>
      </c>
      <c r="I12" s="7"/>
      <c r="J12" s="7">
        <v>1</v>
      </c>
      <c r="K12" s="9">
        <v>2.67</v>
      </c>
      <c r="L12" s="7">
        <v>50</v>
      </c>
      <c r="M12" s="13">
        <f t="shared" ref="M12:M36" si="0">PRODUCT(J12,L12)</f>
        <v>50</v>
      </c>
      <c r="N12" s="52">
        <f t="shared" ref="N12:N21" si="1">PRODUCT(K12,M12)</f>
        <v>133.5</v>
      </c>
      <c r="O12" s="13" t="s">
        <v>87</v>
      </c>
      <c r="P12" s="13" t="s">
        <v>159</v>
      </c>
      <c r="Q12" s="13" t="s">
        <v>160</v>
      </c>
      <c r="R12" s="13" t="s">
        <v>21</v>
      </c>
      <c r="S12" s="82"/>
      <c r="T12" s="6"/>
    </row>
    <row r="13" spans="2:20" x14ac:dyDescent="0.25">
      <c r="B13" s="7"/>
      <c r="C13" s="13" t="s">
        <v>69</v>
      </c>
      <c r="D13" s="13" t="s">
        <v>202</v>
      </c>
      <c r="E13" s="13" t="s">
        <v>203</v>
      </c>
      <c r="F13" s="13">
        <v>50768</v>
      </c>
      <c r="G13" s="38">
        <v>479502</v>
      </c>
      <c r="H13" s="38">
        <v>300001300739</v>
      </c>
      <c r="I13" s="7"/>
      <c r="J13" s="7">
        <v>1</v>
      </c>
      <c r="K13" s="9">
        <v>2.67</v>
      </c>
      <c r="L13" s="7">
        <v>62</v>
      </c>
      <c r="M13" s="13">
        <f t="shared" si="0"/>
        <v>62</v>
      </c>
      <c r="N13" s="52">
        <f t="shared" si="1"/>
        <v>165.54</v>
      </c>
      <c r="O13" s="13" t="s">
        <v>87</v>
      </c>
      <c r="P13" s="13" t="s">
        <v>159</v>
      </c>
      <c r="Q13" s="13" t="s">
        <v>160</v>
      </c>
      <c r="R13" s="13" t="s">
        <v>21</v>
      </c>
      <c r="S13" s="82"/>
      <c r="T13" s="6"/>
    </row>
    <row r="14" spans="2:20" x14ac:dyDescent="0.25">
      <c r="B14" s="7"/>
      <c r="C14" s="13" t="s">
        <v>69</v>
      </c>
      <c r="D14" s="13" t="s">
        <v>202</v>
      </c>
      <c r="E14" s="13" t="s">
        <v>203</v>
      </c>
      <c r="F14" s="13">
        <v>50768</v>
      </c>
      <c r="G14" s="38"/>
      <c r="H14" s="38">
        <v>300001225456</v>
      </c>
      <c r="I14" s="7"/>
      <c r="J14" s="7">
        <v>1</v>
      </c>
      <c r="K14" s="9">
        <v>2.67</v>
      </c>
      <c r="L14" s="7">
        <v>40</v>
      </c>
      <c r="M14" s="13">
        <f t="shared" si="0"/>
        <v>40</v>
      </c>
      <c r="N14" s="52">
        <f t="shared" si="1"/>
        <v>106.8</v>
      </c>
      <c r="O14" s="13" t="s">
        <v>87</v>
      </c>
      <c r="P14" s="13" t="s">
        <v>159</v>
      </c>
      <c r="Q14" s="13" t="s">
        <v>160</v>
      </c>
      <c r="R14" s="13" t="s">
        <v>21</v>
      </c>
      <c r="S14" s="82"/>
      <c r="T14" s="6"/>
    </row>
    <row r="15" spans="2:20" x14ac:dyDescent="0.25">
      <c r="B15" s="7"/>
      <c r="C15" s="13" t="s">
        <v>69</v>
      </c>
      <c r="D15" s="13" t="s">
        <v>202</v>
      </c>
      <c r="E15" s="13" t="s">
        <v>203</v>
      </c>
      <c r="F15" s="13">
        <v>50768</v>
      </c>
      <c r="G15" s="38">
        <v>478528</v>
      </c>
      <c r="H15" s="38">
        <v>300001225381</v>
      </c>
      <c r="I15" s="7"/>
      <c r="J15" s="7">
        <v>1</v>
      </c>
      <c r="K15" s="9">
        <v>2.67</v>
      </c>
      <c r="L15" s="7">
        <v>36</v>
      </c>
      <c r="M15" s="13">
        <f t="shared" si="0"/>
        <v>36</v>
      </c>
      <c r="N15" s="52">
        <f t="shared" si="1"/>
        <v>96.12</v>
      </c>
      <c r="O15" s="13" t="s">
        <v>87</v>
      </c>
      <c r="P15" s="13" t="s">
        <v>159</v>
      </c>
      <c r="Q15" s="13" t="s">
        <v>160</v>
      </c>
      <c r="R15" s="13" t="s">
        <v>21</v>
      </c>
      <c r="S15" s="82"/>
      <c r="T15" s="6"/>
    </row>
    <row r="16" spans="2:20" x14ac:dyDescent="0.25">
      <c r="B16" s="7"/>
      <c r="C16" s="13" t="s">
        <v>69</v>
      </c>
      <c r="D16" s="13" t="s">
        <v>202</v>
      </c>
      <c r="E16" s="13" t="s">
        <v>203</v>
      </c>
      <c r="F16" s="13">
        <v>50768</v>
      </c>
      <c r="G16" s="38">
        <v>479502</v>
      </c>
      <c r="H16" s="38">
        <v>300001300740</v>
      </c>
      <c r="I16" s="7"/>
      <c r="J16" s="7">
        <v>1</v>
      </c>
      <c r="K16" s="9">
        <v>2.67</v>
      </c>
      <c r="L16" s="7">
        <v>50</v>
      </c>
      <c r="M16" s="13">
        <f t="shared" si="0"/>
        <v>50</v>
      </c>
      <c r="N16" s="52">
        <f t="shared" si="1"/>
        <v>133.5</v>
      </c>
      <c r="O16" s="13" t="s">
        <v>87</v>
      </c>
      <c r="P16" s="13" t="s">
        <v>159</v>
      </c>
      <c r="Q16" s="13" t="s">
        <v>160</v>
      </c>
      <c r="R16" s="13" t="s">
        <v>21</v>
      </c>
      <c r="S16" s="82"/>
      <c r="T16" s="6"/>
    </row>
    <row r="17" spans="2:20" x14ac:dyDescent="0.25">
      <c r="B17" s="7"/>
      <c r="C17" s="13" t="s">
        <v>69</v>
      </c>
      <c r="D17" s="13" t="s">
        <v>202</v>
      </c>
      <c r="E17" s="13" t="s">
        <v>203</v>
      </c>
      <c r="F17" s="13">
        <v>50768</v>
      </c>
      <c r="G17" s="38">
        <v>479502</v>
      </c>
      <c r="H17" s="38">
        <v>300001300743</v>
      </c>
      <c r="I17" s="7"/>
      <c r="J17" s="7">
        <v>1</v>
      </c>
      <c r="K17" s="9">
        <v>2.67</v>
      </c>
      <c r="L17" s="7">
        <v>40</v>
      </c>
      <c r="M17" s="13">
        <f t="shared" si="0"/>
        <v>40</v>
      </c>
      <c r="N17" s="52">
        <f t="shared" si="1"/>
        <v>106.8</v>
      </c>
      <c r="O17" s="13" t="s">
        <v>87</v>
      </c>
      <c r="P17" s="13" t="s">
        <v>159</v>
      </c>
      <c r="Q17" s="13" t="s">
        <v>160</v>
      </c>
      <c r="R17" s="13" t="s">
        <v>21</v>
      </c>
      <c r="S17" s="82"/>
      <c r="T17" s="6"/>
    </row>
    <row r="18" spans="2:20" x14ac:dyDescent="0.25">
      <c r="B18" s="7"/>
      <c r="C18" s="13" t="s">
        <v>69</v>
      </c>
      <c r="D18" s="13" t="s">
        <v>202</v>
      </c>
      <c r="E18" s="13" t="s">
        <v>203</v>
      </c>
      <c r="F18" s="13">
        <v>50768</v>
      </c>
      <c r="G18" s="38">
        <v>479502</v>
      </c>
      <c r="H18" s="38">
        <v>300001300744</v>
      </c>
      <c r="I18" s="7"/>
      <c r="J18" s="7">
        <v>1</v>
      </c>
      <c r="K18" s="9">
        <v>2.67</v>
      </c>
      <c r="L18" s="7">
        <v>44</v>
      </c>
      <c r="M18" s="13">
        <f t="shared" si="0"/>
        <v>44</v>
      </c>
      <c r="N18" s="52">
        <f t="shared" si="1"/>
        <v>117.47999999999999</v>
      </c>
      <c r="O18" s="13" t="s">
        <v>87</v>
      </c>
      <c r="P18" s="13" t="s">
        <v>159</v>
      </c>
      <c r="Q18" s="13" t="s">
        <v>160</v>
      </c>
      <c r="R18" s="13" t="s">
        <v>21</v>
      </c>
      <c r="S18" s="82"/>
      <c r="T18" s="6"/>
    </row>
    <row r="19" spans="2:20" x14ac:dyDescent="0.25">
      <c r="B19" s="7"/>
      <c r="C19" s="13" t="s">
        <v>69</v>
      </c>
      <c r="D19" s="13" t="s">
        <v>202</v>
      </c>
      <c r="E19" s="13" t="s">
        <v>203</v>
      </c>
      <c r="F19" s="13">
        <v>50768</v>
      </c>
      <c r="G19" s="38">
        <v>478526</v>
      </c>
      <c r="H19" s="38">
        <v>300001225383</v>
      </c>
      <c r="I19" s="7"/>
      <c r="J19" s="7">
        <v>1</v>
      </c>
      <c r="K19" s="9">
        <v>2.67</v>
      </c>
      <c r="L19" s="7">
        <v>45</v>
      </c>
      <c r="M19" s="13">
        <f t="shared" si="0"/>
        <v>45</v>
      </c>
      <c r="N19" s="52">
        <f t="shared" si="1"/>
        <v>120.14999999999999</v>
      </c>
      <c r="O19" s="13" t="s">
        <v>87</v>
      </c>
      <c r="P19" s="13" t="s">
        <v>159</v>
      </c>
      <c r="Q19" s="13" t="s">
        <v>160</v>
      </c>
      <c r="R19" s="13" t="s">
        <v>21</v>
      </c>
      <c r="S19" s="82"/>
      <c r="T19" s="6"/>
    </row>
    <row r="20" spans="2:20" x14ac:dyDescent="0.25">
      <c r="B20" s="7"/>
      <c r="C20" s="13" t="s">
        <v>69</v>
      </c>
      <c r="D20" s="13" t="s">
        <v>202</v>
      </c>
      <c r="E20" s="13" t="s">
        <v>203</v>
      </c>
      <c r="F20" s="13">
        <v>50768</v>
      </c>
      <c r="G20" s="38">
        <v>478527</v>
      </c>
      <c r="H20" s="38">
        <v>300001225455</v>
      </c>
      <c r="I20" s="7"/>
      <c r="J20" s="7">
        <v>1</v>
      </c>
      <c r="K20" s="9">
        <v>2.67</v>
      </c>
      <c r="L20" s="7">
        <v>28</v>
      </c>
      <c r="M20" s="13">
        <f t="shared" si="0"/>
        <v>28</v>
      </c>
      <c r="N20" s="52">
        <f t="shared" si="1"/>
        <v>74.759999999999991</v>
      </c>
      <c r="O20" s="13" t="s">
        <v>87</v>
      </c>
      <c r="P20" s="13" t="s">
        <v>159</v>
      </c>
      <c r="Q20" s="13" t="s">
        <v>160</v>
      </c>
      <c r="R20" s="13" t="s">
        <v>21</v>
      </c>
      <c r="S20" s="82"/>
      <c r="T20" s="6"/>
    </row>
    <row r="21" spans="2:20" x14ac:dyDescent="0.25">
      <c r="B21" s="7"/>
      <c r="C21" s="13" t="s">
        <v>69</v>
      </c>
      <c r="D21" s="13" t="s">
        <v>202</v>
      </c>
      <c r="E21" s="13" t="s">
        <v>203</v>
      </c>
      <c r="F21" s="13">
        <v>50768</v>
      </c>
      <c r="G21" s="38">
        <v>480175</v>
      </c>
      <c r="H21" s="38">
        <v>300001300741</v>
      </c>
      <c r="I21" s="7"/>
      <c r="J21" s="7">
        <v>1</v>
      </c>
      <c r="K21" s="9">
        <v>2.67</v>
      </c>
      <c r="L21" s="7">
        <v>18</v>
      </c>
      <c r="M21" s="13">
        <f t="shared" si="0"/>
        <v>18</v>
      </c>
      <c r="N21" s="52">
        <f t="shared" si="1"/>
        <v>48.06</v>
      </c>
      <c r="O21" s="13" t="s">
        <v>87</v>
      </c>
      <c r="P21" s="13" t="s">
        <v>159</v>
      </c>
      <c r="Q21" s="13" t="s">
        <v>160</v>
      </c>
      <c r="R21" s="13" t="s">
        <v>21</v>
      </c>
      <c r="S21" s="82"/>
      <c r="T21" s="6"/>
    </row>
    <row r="22" spans="2:20" x14ac:dyDescent="0.25">
      <c r="B22" s="7"/>
      <c r="C22" s="13" t="s">
        <v>69</v>
      </c>
      <c r="D22" s="13" t="s">
        <v>202</v>
      </c>
      <c r="E22" s="13" t="s">
        <v>203</v>
      </c>
      <c r="F22" s="13">
        <v>50768</v>
      </c>
      <c r="G22" s="38">
        <v>478527</v>
      </c>
      <c r="H22" s="38">
        <v>300001225457</v>
      </c>
      <c r="I22" s="7"/>
      <c r="J22" s="7">
        <v>1</v>
      </c>
      <c r="K22" s="9">
        <v>2.67</v>
      </c>
      <c r="L22" s="7">
        <v>27</v>
      </c>
      <c r="M22" s="13">
        <f t="shared" ref="M22" si="2">PRODUCT(J22,L22)</f>
        <v>27</v>
      </c>
      <c r="N22" s="52">
        <f t="shared" ref="N22:N36" si="3">PRODUCT(K22,M22)</f>
        <v>72.09</v>
      </c>
      <c r="O22" s="13" t="s">
        <v>87</v>
      </c>
      <c r="P22" s="13" t="s">
        <v>159</v>
      </c>
      <c r="Q22" s="13" t="s">
        <v>160</v>
      </c>
      <c r="R22" s="13" t="s">
        <v>21</v>
      </c>
      <c r="S22" s="82"/>
      <c r="T22" s="6"/>
    </row>
    <row r="23" spans="2:20" x14ac:dyDescent="0.25">
      <c r="B23" s="7"/>
      <c r="C23" s="13"/>
      <c r="D23" s="13"/>
      <c r="E23" s="13"/>
      <c r="F23" s="13"/>
      <c r="G23" s="38"/>
      <c r="H23" s="38"/>
      <c r="I23" s="7"/>
      <c r="J23" s="7"/>
      <c r="K23" s="9"/>
      <c r="L23" s="7"/>
      <c r="M23" s="13"/>
      <c r="N23" s="52"/>
      <c r="O23" s="13"/>
      <c r="P23" s="13"/>
      <c r="Q23" s="13"/>
      <c r="R23" s="13"/>
      <c r="S23" s="82"/>
      <c r="T23" s="6"/>
    </row>
    <row r="24" spans="2:20" x14ac:dyDescent="0.25">
      <c r="B24" s="7"/>
      <c r="C24" s="13"/>
      <c r="D24" s="13"/>
      <c r="E24" s="13"/>
      <c r="F24" s="13"/>
      <c r="G24" s="38"/>
      <c r="H24" s="38"/>
      <c r="I24" s="7"/>
      <c r="J24" s="7"/>
      <c r="K24" s="9"/>
      <c r="L24" s="7"/>
      <c r="M24" s="13"/>
      <c r="N24" s="52"/>
      <c r="O24" s="13"/>
      <c r="P24" s="13"/>
      <c r="Q24" s="13"/>
      <c r="R24" s="13"/>
      <c r="S24" s="82"/>
      <c r="T24" s="6"/>
    </row>
    <row r="25" spans="2:20" x14ac:dyDescent="0.25">
      <c r="B25" s="7"/>
      <c r="C25" s="13" t="s">
        <v>69</v>
      </c>
      <c r="D25" s="13" t="s">
        <v>202</v>
      </c>
      <c r="E25" s="13" t="s">
        <v>204</v>
      </c>
      <c r="F25" s="13">
        <v>3109</v>
      </c>
      <c r="G25" s="38">
        <v>356020</v>
      </c>
      <c r="H25" s="38">
        <v>300000995389</v>
      </c>
      <c r="I25" s="7"/>
      <c r="J25" s="7">
        <v>1</v>
      </c>
      <c r="K25" s="9">
        <v>2.67</v>
      </c>
      <c r="L25" s="7">
        <v>11</v>
      </c>
      <c r="M25" s="13">
        <f t="shared" si="0"/>
        <v>11</v>
      </c>
      <c r="N25" s="52">
        <f t="shared" si="3"/>
        <v>29.369999999999997</v>
      </c>
      <c r="O25" s="13" t="s">
        <v>87</v>
      </c>
      <c r="P25" s="13" t="s">
        <v>159</v>
      </c>
      <c r="Q25" s="13" t="s">
        <v>160</v>
      </c>
      <c r="R25" s="13" t="s">
        <v>21</v>
      </c>
      <c r="S25" s="82"/>
      <c r="T25" s="6"/>
    </row>
    <row r="26" spans="2:20" x14ac:dyDescent="0.25">
      <c r="B26" s="7"/>
      <c r="C26" s="13" t="s">
        <v>69</v>
      </c>
      <c r="D26" s="13" t="s">
        <v>202</v>
      </c>
      <c r="E26" s="13" t="s">
        <v>204</v>
      </c>
      <c r="F26" s="13">
        <v>3109</v>
      </c>
      <c r="G26" s="38">
        <v>416463</v>
      </c>
      <c r="H26" s="38">
        <v>300001227597</v>
      </c>
      <c r="I26" s="7"/>
      <c r="J26" s="7">
        <v>1</v>
      </c>
      <c r="K26" s="9">
        <v>2.67</v>
      </c>
      <c r="L26" s="7">
        <v>8</v>
      </c>
      <c r="M26" s="13">
        <f t="shared" si="0"/>
        <v>8</v>
      </c>
      <c r="N26" s="52">
        <f t="shared" si="3"/>
        <v>21.36</v>
      </c>
      <c r="O26" s="13" t="s">
        <v>87</v>
      </c>
      <c r="P26" s="13" t="s">
        <v>159</v>
      </c>
      <c r="Q26" s="13" t="s">
        <v>160</v>
      </c>
      <c r="R26" s="13" t="s">
        <v>21</v>
      </c>
      <c r="S26" s="82"/>
      <c r="T26" s="6"/>
    </row>
    <row r="27" spans="2:20" x14ac:dyDescent="0.25">
      <c r="B27" s="7"/>
      <c r="C27" s="13" t="s">
        <v>69</v>
      </c>
      <c r="D27" s="13" t="s">
        <v>202</v>
      </c>
      <c r="E27" s="13" t="s">
        <v>204</v>
      </c>
      <c r="F27" s="13">
        <v>3109</v>
      </c>
      <c r="G27" s="38">
        <v>416467</v>
      </c>
      <c r="H27" s="38">
        <v>300001227593</v>
      </c>
      <c r="I27" s="7"/>
      <c r="J27" s="7">
        <v>1</v>
      </c>
      <c r="K27" s="9">
        <v>2.67</v>
      </c>
      <c r="L27" s="7">
        <v>6</v>
      </c>
      <c r="M27" s="13">
        <f t="shared" si="0"/>
        <v>6</v>
      </c>
      <c r="N27" s="52">
        <f t="shared" si="3"/>
        <v>16.02</v>
      </c>
      <c r="O27" s="13" t="s">
        <v>87</v>
      </c>
      <c r="P27" s="13" t="s">
        <v>159</v>
      </c>
      <c r="Q27" s="13" t="s">
        <v>160</v>
      </c>
      <c r="R27" s="13" t="s">
        <v>21</v>
      </c>
      <c r="S27" s="82"/>
      <c r="T27" s="6"/>
    </row>
    <row r="28" spans="2:20" x14ac:dyDescent="0.25">
      <c r="B28" s="7"/>
      <c r="C28" s="13" t="s">
        <v>69</v>
      </c>
      <c r="D28" s="13" t="s">
        <v>202</v>
      </c>
      <c r="E28" s="13" t="s">
        <v>204</v>
      </c>
      <c r="F28" s="13">
        <v>3109</v>
      </c>
      <c r="G28" s="38">
        <v>499859</v>
      </c>
      <c r="H28" s="38">
        <v>300001298786</v>
      </c>
      <c r="I28" s="7"/>
      <c r="J28" s="7">
        <v>1</v>
      </c>
      <c r="K28" s="9">
        <v>2.67</v>
      </c>
      <c r="L28" s="7">
        <v>15</v>
      </c>
      <c r="M28" s="13">
        <f t="shared" si="0"/>
        <v>15</v>
      </c>
      <c r="N28" s="52">
        <f t="shared" si="3"/>
        <v>40.049999999999997</v>
      </c>
      <c r="O28" s="13" t="s">
        <v>87</v>
      </c>
      <c r="P28" s="13" t="s">
        <v>159</v>
      </c>
      <c r="Q28" s="13" t="s">
        <v>160</v>
      </c>
      <c r="R28" s="13" t="s">
        <v>21</v>
      </c>
      <c r="S28" s="82"/>
      <c r="T28" s="6"/>
    </row>
    <row r="29" spans="2:20" x14ac:dyDescent="0.25">
      <c r="B29" s="7"/>
      <c r="C29" s="13" t="s">
        <v>69</v>
      </c>
      <c r="D29" s="13" t="s">
        <v>202</v>
      </c>
      <c r="E29" s="13" t="s">
        <v>204</v>
      </c>
      <c r="F29" s="13">
        <v>3109</v>
      </c>
      <c r="G29" s="38">
        <v>487115</v>
      </c>
      <c r="H29" s="38">
        <v>300001270149</v>
      </c>
      <c r="I29" s="7"/>
      <c r="J29" s="7">
        <v>1</v>
      </c>
      <c r="K29" s="9">
        <v>2.67</v>
      </c>
      <c r="L29" s="7">
        <v>49</v>
      </c>
      <c r="M29" s="13">
        <f t="shared" si="0"/>
        <v>49</v>
      </c>
      <c r="N29" s="52">
        <f t="shared" si="3"/>
        <v>130.82999999999998</v>
      </c>
      <c r="O29" s="13" t="s">
        <v>87</v>
      </c>
      <c r="P29" s="13" t="s">
        <v>159</v>
      </c>
      <c r="Q29" s="13" t="s">
        <v>160</v>
      </c>
      <c r="R29" s="13" t="s">
        <v>21</v>
      </c>
      <c r="S29" s="82"/>
      <c r="T29" s="6"/>
    </row>
    <row r="30" spans="2:20" x14ac:dyDescent="0.25">
      <c r="B30" s="7"/>
      <c r="C30" s="13" t="s">
        <v>69</v>
      </c>
      <c r="D30" s="13" t="s">
        <v>202</v>
      </c>
      <c r="E30" s="13" t="s">
        <v>204</v>
      </c>
      <c r="F30" s="13">
        <v>3109</v>
      </c>
      <c r="G30" s="38">
        <v>499859</v>
      </c>
      <c r="H30" s="38">
        <v>300001298788</v>
      </c>
      <c r="I30" s="7"/>
      <c r="J30" s="7">
        <v>1</v>
      </c>
      <c r="K30" s="9">
        <v>2.67</v>
      </c>
      <c r="L30" s="7">
        <v>28</v>
      </c>
      <c r="M30" s="13">
        <f t="shared" si="0"/>
        <v>28</v>
      </c>
      <c r="N30" s="52">
        <f t="shared" si="3"/>
        <v>74.759999999999991</v>
      </c>
      <c r="O30" s="13" t="s">
        <v>87</v>
      </c>
      <c r="P30" s="13" t="s">
        <v>159</v>
      </c>
      <c r="Q30" s="13" t="s">
        <v>160</v>
      </c>
      <c r="R30" s="13" t="s">
        <v>21</v>
      </c>
      <c r="S30" s="82"/>
      <c r="T30" s="6"/>
    </row>
    <row r="31" spans="2:20" x14ac:dyDescent="0.25">
      <c r="B31" s="7"/>
      <c r="C31" s="13"/>
      <c r="D31" s="13"/>
      <c r="E31" s="13"/>
      <c r="F31" s="13"/>
      <c r="G31" s="38"/>
      <c r="H31" s="38"/>
      <c r="I31" s="7"/>
      <c r="J31" s="7"/>
      <c r="K31" s="9"/>
      <c r="L31" s="7"/>
      <c r="M31" s="13"/>
      <c r="N31" s="52"/>
      <c r="O31" s="13"/>
      <c r="P31" s="13"/>
      <c r="Q31" s="13"/>
      <c r="R31" s="13"/>
      <c r="S31" s="82"/>
      <c r="T31" s="6"/>
    </row>
    <row r="32" spans="2:20" x14ac:dyDescent="0.25">
      <c r="B32" s="7"/>
      <c r="C32" s="13"/>
      <c r="D32" s="13"/>
      <c r="E32" s="13"/>
      <c r="F32" s="13"/>
      <c r="G32" s="38"/>
      <c r="H32" s="38"/>
      <c r="I32" s="7"/>
      <c r="J32" s="7"/>
      <c r="K32" s="9"/>
      <c r="L32" s="7"/>
      <c r="M32" s="13"/>
      <c r="N32" s="52"/>
      <c r="O32" s="13"/>
      <c r="P32" s="13"/>
      <c r="Q32" s="13"/>
      <c r="R32" s="13"/>
      <c r="S32" s="82"/>
      <c r="T32" s="6"/>
    </row>
    <row r="33" spans="2:20" x14ac:dyDescent="0.25">
      <c r="B33" s="7"/>
      <c r="C33" s="13" t="s">
        <v>69</v>
      </c>
      <c r="D33" s="13" t="s">
        <v>202</v>
      </c>
      <c r="E33" s="13" t="s">
        <v>205</v>
      </c>
      <c r="F33" s="13">
        <v>3101</v>
      </c>
      <c r="G33" s="38">
        <v>528830</v>
      </c>
      <c r="H33" s="38">
        <v>300001369928</v>
      </c>
      <c r="I33" s="7"/>
      <c r="J33" s="7">
        <v>1</v>
      </c>
      <c r="K33" s="9">
        <v>2.67</v>
      </c>
      <c r="L33" s="7">
        <v>10</v>
      </c>
      <c r="M33" s="13">
        <f t="shared" si="0"/>
        <v>10</v>
      </c>
      <c r="N33" s="52">
        <f t="shared" si="3"/>
        <v>26.7</v>
      </c>
      <c r="O33" s="13" t="s">
        <v>87</v>
      </c>
      <c r="P33" s="13" t="s">
        <v>159</v>
      </c>
      <c r="Q33" s="13" t="s">
        <v>160</v>
      </c>
      <c r="R33" s="13" t="s">
        <v>21</v>
      </c>
      <c r="S33" s="82"/>
      <c r="T33" s="6"/>
    </row>
    <row r="34" spans="2:20" x14ac:dyDescent="0.25">
      <c r="B34" s="7"/>
      <c r="C34" s="13" t="s">
        <v>69</v>
      </c>
      <c r="D34" s="13" t="s">
        <v>202</v>
      </c>
      <c r="E34" s="13" t="s">
        <v>205</v>
      </c>
      <c r="F34" s="13">
        <v>3101</v>
      </c>
      <c r="G34" s="38">
        <v>528830</v>
      </c>
      <c r="H34" s="38">
        <v>300001369927</v>
      </c>
      <c r="I34" s="7"/>
      <c r="J34" s="7">
        <v>1</v>
      </c>
      <c r="K34" s="9">
        <v>2.67</v>
      </c>
      <c r="L34" s="7">
        <v>50</v>
      </c>
      <c r="M34" s="13">
        <f t="shared" si="0"/>
        <v>50</v>
      </c>
      <c r="N34" s="52">
        <f t="shared" si="3"/>
        <v>133.5</v>
      </c>
      <c r="O34" s="13" t="s">
        <v>87</v>
      </c>
      <c r="P34" s="13" t="s">
        <v>159</v>
      </c>
      <c r="Q34" s="13" t="s">
        <v>160</v>
      </c>
      <c r="R34" s="13" t="s">
        <v>21</v>
      </c>
      <c r="S34" s="82"/>
      <c r="T34" s="6"/>
    </row>
    <row r="35" spans="2:20" x14ac:dyDescent="0.25">
      <c r="B35" s="7"/>
      <c r="C35" s="13" t="s">
        <v>69</v>
      </c>
      <c r="D35" s="13" t="s">
        <v>202</v>
      </c>
      <c r="E35" s="13" t="s">
        <v>205</v>
      </c>
      <c r="F35" s="13">
        <v>3101</v>
      </c>
      <c r="G35" s="38">
        <v>528830</v>
      </c>
      <c r="H35" s="38">
        <v>300001369930</v>
      </c>
      <c r="I35" s="7"/>
      <c r="J35" s="7">
        <v>1</v>
      </c>
      <c r="K35" s="9">
        <v>2.67</v>
      </c>
      <c r="L35" s="7">
        <v>50</v>
      </c>
      <c r="M35" s="13">
        <f t="shared" si="0"/>
        <v>50</v>
      </c>
      <c r="N35" s="52">
        <f t="shared" si="3"/>
        <v>133.5</v>
      </c>
      <c r="O35" s="13" t="s">
        <v>87</v>
      </c>
      <c r="P35" s="13" t="s">
        <v>159</v>
      </c>
      <c r="Q35" s="13" t="s">
        <v>160</v>
      </c>
      <c r="R35" s="13" t="s">
        <v>21</v>
      </c>
      <c r="S35" s="82"/>
      <c r="T35" s="6"/>
    </row>
    <row r="36" spans="2:20" x14ac:dyDescent="0.25">
      <c r="B36" s="7"/>
      <c r="C36" s="13" t="s">
        <v>69</v>
      </c>
      <c r="D36" s="13" t="s">
        <v>202</v>
      </c>
      <c r="E36" s="13" t="s">
        <v>205</v>
      </c>
      <c r="F36" s="13">
        <v>3101</v>
      </c>
      <c r="G36" s="38">
        <v>528830</v>
      </c>
      <c r="H36" s="38">
        <v>300001369923</v>
      </c>
      <c r="I36" s="7"/>
      <c r="J36" s="7">
        <v>1</v>
      </c>
      <c r="K36" s="9">
        <v>2.67</v>
      </c>
      <c r="L36" s="7">
        <v>50</v>
      </c>
      <c r="M36" s="13">
        <f t="shared" si="0"/>
        <v>50</v>
      </c>
      <c r="N36" s="52">
        <f t="shared" si="3"/>
        <v>133.5</v>
      </c>
      <c r="O36" s="13" t="s">
        <v>87</v>
      </c>
      <c r="P36" s="13" t="s">
        <v>159</v>
      </c>
      <c r="Q36" s="13" t="s">
        <v>160</v>
      </c>
      <c r="R36" s="13" t="s">
        <v>21</v>
      </c>
      <c r="S36" s="82"/>
      <c r="T36" s="6"/>
    </row>
    <row r="37" spans="2:20" x14ac:dyDescent="0.25">
      <c r="B37" s="7"/>
      <c r="C37" s="13"/>
      <c r="D37" s="13"/>
      <c r="E37" s="13"/>
      <c r="F37" s="13"/>
      <c r="G37" s="38"/>
      <c r="H37" s="38"/>
      <c r="I37" s="7"/>
      <c r="J37" s="7"/>
      <c r="K37" s="9"/>
      <c r="L37" s="7"/>
      <c r="M37" s="13"/>
      <c r="N37" s="52"/>
      <c r="O37" s="13"/>
      <c r="P37" s="13"/>
      <c r="Q37" s="13"/>
      <c r="R37" s="13"/>
      <c r="S37" s="82"/>
      <c r="T37" s="6"/>
    </row>
    <row r="38" spans="2:20" x14ac:dyDescent="0.25">
      <c r="B38" s="7"/>
      <c r="C38" s="13"/>
      <c r="D38" s="13"/>
      <c r="E38" s="13"/>
      <c r="F38" s="13"/>
      <c r="G38" s="38"/>
      <c r="H38" s="38"/>
      <c r="I38" s="7"/>
      <c r="J38" s="7"/>
      <c r="K38" s="9"/>
      <c r="L38" s="7"/>
      <c r="M38" s="13"/>
      <c r="N38" s="52"/>
      <c r="O38" s="13"/>
      <c r="P38" s="13"/>
      <c r="Q38" s="13"/>
      <c r="R38" s="13"/>
      <c r="S38" s="82"/>
      <c r="T38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</vt:i4>
      </vt:variant>
    </vt:vector>
  </HeadingPairs>
  <TitlesOfParts>
    <vt:vector size="9" baseType="lpstr">
      <vt:lpstr>AG</vt:lpstr>
      <vt:lpstr>SMC2</vt:lpstr>
      <vt:lpstr>AG-MESH</vt:lpstr>
      <vt:lpstr>AG-PTFE</vt:lpstr>
      <vt:lpstr>AG-ETFE</vt:lpstr>
      <vt:lpstr>ST</vt:lpstr>
      <vt:lpstr>AKRİLİK</vt:lpstr>
      <vt:lpstr>IMALAT</vt:lpstr>
      <vt:lpstr>'SMC2'!Yazdırma_Alanı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Burak Can Tavukcu</cp:lastModifiedBy>
  <cp:lastPrinted>2025-02-21T13:57:02Z</cp:lastPrinted>
  <dcterms:created xsi:type="dcterms:W3CDTF">2021-01-27T07:48:57Z</dcterms:created>
  <dcterms:modified xsi:type="dcterms:W3CDTF">2025-06-26T12:08:45Z</dcterms:modified>
</cp:coreProperties>
</file>