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sanabrias.AGENCIA\Documents\Encuesta\InformesBRM\"/>
    </mc:Choice>
  </mc:AlternateContent>
  <bookViews>
    <workbookView xWindow="0" yWindow="0" windowWidth="19470" windowHeight="3960"/>
  </bookViews>
  <sheets>
    <sheet name="Total Periodo 8" sheetId="15" r:id="rId1"/>
    <sheet name="ACDECC" sheetId="3" r:id="rId2"/>
    <sheet name="ADIDAS" sheetId="42" r:id="rId3"/>
    <sheet name="ALKOSTO" sheetId="43" r:id="rId4"/>
    <sheet name="ARTUROCALLE" sheetId="44" r:id="rId5"/>
    <sheet name="AVIANCA" sheetId="45" r:id="rId6"/>
    <sheet name="BBB" sheetId="46" r:id="rId7"/>
    <sheet name="CITI" sheetId="47" r:id="rId8"/>
    <sheet name="COANDES" sheetId="48" r:id="rId9"/>
    <sheet name="Deprisa-Flybox-AvExpress" sheetId="49" r:id="rId10"/>
    <sheet name="Drypers - CMPC" sheetId="50" r:id="rId11"/>
    <sheet name="FNC" sheetId="51" r:id="rId12"/>
    <sheet name="ESTELAR" sheetId="52" r:id="rId13"/>
    <sheet name="Nestle" sheetId="53" r:id="rId14"/>
    <sheet name="Pernod" sheetId="54" r:id="rId15"/>
    <sheet name="SAB" sheetId="55" r:id="rId16"/>
    <sheet name="Unilever" sheetId="56" r:id="rId17"/>
  </sheets>
  <definedNames>
    <definedName name="_xlnm._FilterDatabase" localSheetId="1" hidden="1">ACDECC!$A$1:$G$38</definedName>
    <definedName name="_xlnm._FilterDatabase" localSheetId="7" hidden="1">CITI!$A$1:$U$41</definedName>
    <definedName name="_xlnm._FilterDatabase" localSheetId="9" hidden="1">'Deprisa-Flybox-AvExpress'!$A$1:$L$38</definedName>
    <definedName name="_xlnm._FilterDatabase" localSheetId="10" hidden="1">'Drypers - CMPC'!$A$1:$L$38</definedName>
    <definedName name="_xlnm._FilterDatabase" localSheetId="12" hidden="1">ESTELAR!$A$1:$L$38</definedName>
    <definedName name="_xlnm._FilterDatabase" localSheetId="11" hidden="1">FNC!$A$1:$G$38</definedName>
    <definedName name="_xlnm._FilterDatabase" localSheetId="13" hidden="1">Nestle!$A$1:$Z$38</definedName>
    <definedName name="_xlnm._FilterDatabase" localSheetId="14" hidden="1">Pernod!$A$1:$L$38</definedName>
    <definedName name="_xlnm._FilterDatabase" localSheetId="15" hidden="1">SAB!$A$1:$L$38</definedName>
    <definedName name="_xlnm._FilterDatabase" localSheetId="16" hidden="1">Unilever!$A$1:$AU$38</definedName>
  </definedNames>
  <calcPr calcId="152511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7" i="15" l="1"/>
  <c r="L17" i="15"/>
  <c r="K17" i="15"/>
  <c r="J17" i="15"/>
  <c r="H17" i="15"/>
  <c r="G17" i="15"/>
  <c r="F17" i="15"/>
  <c r="E17" i="15"/>
  <c r="D17" i="15"/>
  <c r="K16" i="15"/>
  <c r="L16" i="15"/>
  <c r="J16" i="15"/>
  <c r="I16" i="15"/>
  <c r="H16" i="15"/>
  <c r="G16" i="15"/>
  <c r="F16" i="15"/>
  <c r="E16" i="15"/>
  <c r="D16" i="15"/>
  <c r="L15" i="15"/>
  <c r="K15" i="15"/>
  <c r="J15" i="15"/>
  <c r="I15" i="15"/>
  <c r="H15" i="15"/>
  <c r="G15" i="15"/>
  <c r="F15" i="15"/>
  <c r="E15" i="15"/>
  <c r="D15" i="15"/>
  <c r="L14" i="15"/>
  <c r="K14" i="15"/>
  <c r="J14" i="15"/>
  <c r="I14" i="15"/>
  <c r="H14" i="15"/>
  <c r="G14" i="15"/>
  <c r="F14" i="15"/>
  <c r="E14" i="15"/>
  <c r="D14" i="15"/>
  <c r="L13" i="15"/>
  <c r="K13" i="15"/>
  <c r="J13" i="15"/>
  <c r="I13" i="15"/>
  <c r="H13" i="15"/>
  <c r="G13" i="15"/>
  <c r="F13" i="15"/>
  <c r="E13" i="15"/>
  <c r="D13" i="15"/>
  <c r="L12" i="15"/>
  <c r="K12" i="15"/>
  <c r="J12" i="15"/>
  <c r="I12" i="15"/>
  <c r="H12" i="15"/>
  <c r="G12" i="15"/>
  <c r="F12" i="15"/>
  <c r="E12" i="15"/>
  <c r="D12" i="15"/>
  <c r="L11" i="15"/>
  <c r="K11" i="15"/>
  <c r="J11" i="15"/>
  <c r="I11" i="15"/>
  <c r="H11" i="15"/>
  <c r="G11" i="15"/>
  <c r="F11" i="15"/>
  <c r="E11" i="15"/>
  <c r="D11" i="15"/>
  <c r="L10" i="15"/>
  <c r="K10" i="15"/>
  <c r="J10" i="15"/>
  <c r="I10" i="15"/>
  <c r="H10" i="15"/>
  <c r="G10" i="15"/>
  <c r="F10" i="15"/>
  <c r="E10" i="15"/>
  <c r="D10" i="15"/>
  <c r="L9" i="15"/>
  <c r="K9" i="15"/>
  <c r="J9" i="15"/>
  <c r="I9" i="15"/>
  <c r="H9" i="15"/>
  <c r="G9" i="15"/>
  <c r="F9" i="15"/>
  <c r="E9" i="15"/>
  <c r="D9" i="15"/>
  <c r="Y35" i="47"/>
  <c r="X35" i="47"/>
  <c r="W35" i="47"/>
  <c r="V35" i="47"/>
  <c r="Z35" i="47" s="1"/>
  <c r="Y32" i="47"/>
  <c r="X32" i="47"/>
  <c r="W32" i="47"/>
  <c r="V32" i="47"/>
  <c r="Z32" i="47" s="1"/>
  <c r="Y29" i="47"/>
  <c r="X29" i="47"/>
  <c r="W29" i="47"/>
  <c r="V29" i="47"/>
  <c r="Z29" i="47" s="1"/>
  <c r="Y24" i="47"/>
  <c r="X24" i="47"/>
  <c r="W24" i="47"/>
  <c r="V24" i="47"/>
  <c r="Z24" i="47" s="1"/>
  <c r="Y20" i="47"/>
  <c r="X20" i="47"/>
  <c r="W20" i="47"/>
  <c r="V20" i="47"/>
  <c r="Z20" i="47" s="1"/>
  <c r="Y16" i="47"/>
  <c r="X16" i="47"/>
  <c r="W16" i="47"/>
  <c r="V16" i="47"/>
  <c r="Z16" i="47" s="1"/>
  <c r="Y12" i="47"/>
  <c r="X12" i="47"/>
  <c r="W12" i="47"/>
  <c r="V12" i="47"/>
  <c r="Z12" i="47" s="1"/>
  <c r="Y7" i="47"/>
  <c r="X7" i="47"/>
  <c r="W7" i="47"/>
  <c r="V7" i="47"/>
  <c r="Z7" i="47" s="1"/>
  <c r="Z2" i="47"/>
  <c r="Y2" i="47"/>
  <c r="X2" i="47"/>
  <c r="W2" i="47"/>
  <c r="V2" i="47"/>
  <c r="L8" i="15"/>
  <c r="K8" i="15"/>
  <c r="J8" i="15"/>
  <c r="I8" i="15"/>
  <c r="H8" i="15"/>
  <c r="G8" i="15"/>
  <c r="F8" i="15"/>
  <c r="E8" i="15"/>
  <c r="D8" i="15"/>
  <c r="D35" i="45"/>
  <c r="K7" i="15"/>
  <c r="J7" i="15"/>
  <c r="I7" i="15"/>
  <c r="H7" i="15"/>
  <c r="G7" i="15"/>
  <c r="F7" i="15"/>
  <c r="E7" i="15"/>
  <c r="D7" i="15"/>
  <c r="L6" i="15"/>
  <c r="K6" i="15"/>
  <c r="J6" i="15"/>
  <c r="I6" i="15"/>
  <c r="H6" i="15"/>
  <c r="G6" i="15"/>
  <c r="F6" i="15"/>
  <c r="E6" i="15"/>
  <c r="D6" i="15"/>
  <c r="D5" i="15"/>
  <c r="I24" i="43"/>
  <c r="L5" i="15"/>
  <c r="K5" i="15"/>
  <c r="J5" i="15"/>
  <c r="I5" i="15"/>
  <c r="H5" i="15"/>
  <c r="G5" i="15"/>
  <c r="F5" i="15"/>
  <c r="E5" i="15"/>
  <c r="L4" i="15"/>
  <c r="K4" i="15"/>
  <c r="J4" i="15"/>
  <c r="I4" i="15"/>
  <c r="H4" i="15"/>
  <c r="G4" i="15"/>
  <c r="F4" i="15"/>
  <c r="E4" i="15"/>
  <c r="D4" i="15"/>
  <c r="C17" i="15"/>
  <c r="C16" i="15"/>
  <c r="C15" i="15"/>
  <c r="C14" i="15"/>
  <c r="C13" i="15"/>
  <c r="C12" i="15"/>
  <c r="C11" i="15"/>
  <c r="C10" i="15"/>
  <c r="C8" i="15"/>
  <c r="C6" i="15"/>
  <c r="C5" i="15"/>
  <c r="C4" i="15"/>
  <c r="C20" i="55"/>
  <c r="E20" i="55" s="1"/>
  <c r="D45" i="52"/>
  <c r="D45" i="50"/>
  <c r="D45" i="49"/>
  <c r="AE29" i="53"/>
  <c r="AC29" i="53"/>
  <c r="G24" i="51"/>
  <c r="AS41" i="56"/>
  <c r="AR35" i="56"/>
  <c r="AR32" i="56"/>
  <c r="AQ32" i="56" s="1"/>
  <c r="AR29" i="56"/>
  <c r="AQ29" i="56" s="1"/>
  <c r="AS29" i="56" s="1"/>
  <c r="AR24" i="56"/>
  <c r="AQ24" i="56" s="1"/>
  <c r="AS24" i="56" s="1"/>
  <c r="AR20" i="56"/>
  <c r="AR16" i="56"/>
  <c r="AQ16" i="56" s="1"/>
  <c r="AR12" i="56"/>
  <c r="AQ12" i="56" s="1"/>
  <c r="AS12" i="56" s="1"/>
  <c r="AR7" i="56"/>
  <c r="AQ7" i="56" s="1"/>
  <c r="AS7" i="56" s="1"/>
  <c r="AR2" i="56"/>
  <c r="AN41" i="56"/>
  <c r="AM35" i="56"/>
  <c r="AL35" i="56" s="1"/>
  <c r="AN35" i="56" s="1"/>
  <c r="AM32" i="56"/>
  <c r="AL32" i="56" s="1"/>
  <c r="AM29" i="56"/>
  <c r="AM24" i="56"/>
  <c r="AL24" i="56" s="1"/>
  <c r="AN24" i="56" s="1"/>
  <c r="AM20" i="56"/>
  <c r="AL20" i="56" s="1"/>
  <c r="AN20" i="56" s="1"/>
  <c r="AM16" i="56"/>
  <c r="AL16" i="56" s="1"/>
  <c r="AM12" i="56"/>
  <c r="AL12" i="56" s="1"/>
  <c r="AM7" i="56"/>
  <c r="AL7" i="56" s="1"/>
  <c r="AN7" i="56" s="1"/>
  <c r="AM2" i="56"/>
  <c r="AL2" i="56" s="1"/>
  <c r="AI41" i="56"/>
  <c r="AH35" i="56"/>
  <c r="AG35" i="56" s="1"/>
  <c r="AI35" i="56" s="1"/>
  <c r="AH32" i="56"/>
  <c r="AG32" i="56" s="1"/>
  <c r="AH29" i="56"/>
  <c r="AG29" i="56" s="1"/>
  <c r="AH24" i="56"/>
  <c r="AG24" i="56" s="1"/>
  <c r="AI24" i="56" s="1"/>
  <c r="AH20" i="56"/>
  <c r="AG20" i="56" s="1"/>
  <c r="AI20" i="56" s="1"/>
  <c r="AH16" i="56"/>
  <c r="AG16" i="56" s="1"/>
  <c r="AH12" i="56"/>
  <c r="AG12" i="56" s="1"/>
  <c r="AH7" i="56"/>
  <c r="AG7" i="56" s="1"/>
  <c r="AI7" i="56" s="1"/>
  <c r="AH2" i="56"/>
  <c r="AG2" i="56" s="1"/>
  <c r="AD41" i="56"/>
  <c r="AC35" i="56"/>
  <c r="AC32" i="56"/>
  <c r="AB32" i="56" s="1"/>
  <c r="AC29" i="56"/>
  <c r="AB29" i="56" s="1"/>
  <c r="AC24" i="56"/>
  <c r="AB24" i="56" s="1"/>
  <c r="AC20" i="56"/>
  <c r="AC16" i="56"/>
  <c r="AB16" i="56" s="1"/>
  <c r="AC12" i="56"/>
  <c r="AB12" i="56" s="1"/>
  <c r="AC7" i="56"/>
  <c r="AB7" i="56" s="1"/>
  <c r="AC2" i="56"/>
  <c r="Y41" i="56"/>
  <c r="T41" i="56"/>
  <c r="O41" i="56"/>
  <c r="J41" i="56"/>
  <c r="E41" i="56"/>
  <c r="X35" i="56"/>
  <c r="W35" i="56" s="1"/>
  <c r="S35" i="56"/>
  <c r="R35" i="56" s="1"/>
  <c r="T35" i="56" s="1"/>
  <c r="N35" i="56"/>
  <c r="M35" i="56" s="1"/>
  <c r="O35" i="56" s="1"/>
  <c r="I35" i="56"/>
  <c r="H35" i="56" s="1"/>
  <c r="D35" i="56"/>
  <c r="C35" i="56" s="1"/>
  <c r="X32" i="56"/>
  <c r="W32" i="56" s="1"/>
  <c r="Y32" i="56" s="1"/>
  <c r="S32" i="56"/>
  <c r="R32" i="56" s="1"/>
  <c r="T32" i="56" s="1"/>
  <c r="N32" i="56"/>
  <c r="M32" i="56" s="1"/>
  <c r="I32" i="56"/>
  <c r="H32" i="56" s="1"/>
  <c r="D32" i="56"/>
  <c r="C32" i="56" s="1"/>
  <c r="E32" i="56" s="1"/>
  <c r="X29" i="56"/>
  <c r="W29" i="56" s="1"/>
  <c r="Y29" i="56" s="1"/>
  <c r="S29" i="56"/>
  <c r="R29" i="56" s="1"/>
  <c r="N29" i="56"/>
  <c r="M29" i="56" s="1"/>
  <c r="I29" i="56"/>
  <c r="H29" i="56" s="1"/>
  <c r="J29" i="56" s="1"/>
  <c r="C29" i="56"/>
  <c r="E29" i="56" s="1"/>
  <c r="X24" i="56"/>
  <c r="W24" i="56" s="1"/>
  <c r="S24" i="56"/>
  <c r="N24" i="56"/>
  <c r="M24" i="56" s="1"/>
  <c r="O24" i="56" s="1"/>
  <c r="I24" i="56"/>
  <c r="H24" i="56" s="1"/>
  <c r="J24" i="56" s="1"/>
  <c r="D24" i="56"/>
  <c r="C24" i="56" s="1"/>
  <c r="X20" i="56"/>
  <c r="W20" i="56" s="1"/>
  <c r="S20" i="56"/>
  <c r="R20" i="56" s="1"/>
  <c r="T20" i="56" s="1"/>
  <c r="N20" i="56"/>
  <c r="M20" i="56" s="1"/>
  <c r="O20" i="56" s="1"/>
  <c r="I20" i="56"/>
  <c r="H20" i="56" s="1"/>
  <c r="D20" i="56"/>
  <c r="X16" i="56"/>
  <c r="W16" i="56" s="1"/>
  <c r="Y16" i="56" s="1"/>
  <c r="S16" i="56"/>
  <c r="R16" i="56" s="1"/>
  <c r="T16" i="56" s="1"/>
  <c r="N16" i="56"/>
  <c r="M16" i="56" s="1"/>
  <c r="I16" i="56"/>
  <c r="D16" i="56"/>
  <c r="C16" i="56" s="1"/>
  <c r="E16" i="56" s="1"/>
  <c r="X12" i="56"/>
  <c r="W12" i="56" s="1"/>
  <c r="Y12" i="56" s="1"/>
  <c r="S12" i="56"/>
  <c r="R12" i="56" s="1"/>
  <c r="N12" i="56"/>
  <c r="M12" i="56" s="1"/>
  <c r="I12" i="56"/>
  <c r="H12" i="56" s="1"/>
  <c r="J12" i="56" s="1"/>
  <c r="D12" i="56"/>
  <c r="C12" i="56" s="1"/>
  <c r="E12" i="56" s="1"/>
  <c r="X7" i="56"/>
  <c r="W7" i="56" s="1"/>
  <c r="S7" i="56"/>
  <c r="R7" i="56" s="1"/>
  <c r="N7" i="56"/>
  <c r="M7" i="56" s="1"/>
  <c r="O7" i="56" s="1"/>
  <c r="I7" i="56"/>
  <c r="H7" i="56" s="1"/>
  <c r="J7" i="56" s="1"/>
  <c r="D7" i="56"/>
  <c r="C7" i="56" s="1"/>
  <c r="X2" i="56"/>
  <c r="W2" i="56" s="1"/>
  <c r="S2" i="56"/>
  <c r="R2" i="56" s="1"/>
  <c r="T2" i="56" s="1"/>
  <c r="N2" i="56"/>
  <c r="M2" i="56" s="1"/>
  <c r="I2" i="56"/>
  <c r="H2" i="56" s="1"/>
  <c r="D2" i="56"/>
  <c r="C2" i="56" s="1"/>
  <c r="G2" i="54"/>
  <c r="J41" i="55"/>
  <c r="E41" i="55"/>
  <c r="I35" i="55"/>
  <c r="H35" i="55" s="1"/>
  <c r="I32" i="55"/>
  <c r="L32" i="55"/>
  <c r="I29" i="55"/>
  <c r="L29" i="55"/>
  <c r="I24" i="55"/>
  <c r="D24" i="55"/>
  <c r="C24" i="55" s="1"/>
  <c r="I20" i="55"/>
  <c r="H20" i="55" s="1"/>
  <c r="L17" i="55"/>
  <c r="I16" i="55"/>
  <c r="H16" i="55" s="1"/>
  <c r="D16" i="55"/>
  <c r="C16" i="55" s="1"/>
  <c r="E16" i="55" s="1"/>
  <c r="I12" i="55"/>
  <c r="H12" i="55" s="1"/>
  <c r="J12" i="55" s="1"/>
  <c r="L12" i="55"/>
  <c r="I7" i="55"/>
  <c r="D7" i="55"/>
  <c r="L7" i="55" s="1"/>
  <c r="C7" i="55"/>
  <c r="E7" i="55" s="1"/>
  <c r="I2" i="55"/>
  <c r="C2" i="55"/>
  <c r="E41" i="54"/>
  <c r="D35" i="54"/>
  <c r="G35" i="54" s="1"/>
  <c r="D32" i="54"/>
  <c r="G32" i="54" s="1"/>
  <c r="D29" i="54"/>
  <c r="C29" i="54" s="1"/>
  <c r="D24" i="54"/>
  <c r="C24" i="54" s="1"/>
  <c r="E24" i="54" s="1"/>
  <c r="D20" i="54"/>
  <c r="G20" i="54" s="1"/>
  <c r="D16" i="54"/>
  <c r="G16" i="54" s="1"/>
  <c r="D12" i="54"/>
  <c r="G12" i="54" s="1"/>
  <c r="D7" i="54"/>
  <c r="C7" i="54" s="1"/>
  <c r="C2" i="54"/>
  <c r="E2" i="54" s="1"/>
  <c r="Y41" i="53"/>
  <c r="X35" i="53"/>
  <c r="AE35" i="53" s="1"/>
  <c r="X32" i="53"/>
  <c r="W32" i="53" s="1"/>
  <c r="W29" i="53"/>
  <c r="X24" i="53"/>
  <c r="AE24" i="53" s="1"/>
  <c r="W24" i="53"/>
  <c r="Y24" i="53" s="1"/>
  <c r="X20" i="53"/>
  <c r="AE20" i="53" s="1"/>
  <c r="X16" i="53"/>
  <c r="W16" i="53" s="1"/>
  <c r="Y16" i="53" s="1"/>
  <c r="X12" i="53"/>
  <c r="W12" i="53" s="1"/>
  <c r="X7" i="53"/>
  <c r="W7" i="53" s="1"/>
  <c r="Y7" i="53" s="1"/>
  <c r="X2" i="53"/>
  <c r="AE2" i="53" s="1"/>
  <c r="T41" i="53"/>
  <c r="S35" i="53"/>
  <c r="AD35" i="53" s="1"/>
  <c r="S32" i="53"/>
  <c r="R32" i="53" s="1"/>
  <c r="T32" i="53" s="1"/>
  <c r="S29" i="53"/>
  <c r="R29" i="53" s="1"/>
  <c r="S24" i="53"/>
  <c r="R24" i="53" s="1"/>
  <c r="T24" i="53" s="1"/>
  <c r="S20" i="53"/>
  <c r="AD20" i="53" s="1"/>
  <c r="S16" i="53"/>
  <c r="R16" i="53" s="1"/>
  <c r="S12" i="53"/>
  <c r="R12" i="53" s="1"/>
  <c r="S7" i="53"/>
  <c r="AD7" i="53" s="1"/>
  <c r="S2" i="53"/>
  <c r="AD2" i="53" s="1"/>
  <c r="O41" i="53"/>
  <c r="N35" i="53"/>
  <c r="M35" i="53" s="1"/>
  <c r="N32" i="53"/>
  <c r="M32" i="53" s="1"/>
  <c r="M29" i="53"/>
  <c r="N24" i="53"/>
  <c r="M24" i="53" s="1"/>
  <c r="N20" i="53"/>
  <c r="M20" i="53" s="1"/>
  <c r="N16" i="53"/>
  <c r="M16" i="53" s="1"/>
  <c r="N12" i="53"/>
  <c r="M12" i="53" s="1"/>
  <c r="N7" i="53"/>
  <c r="M7" i="53" s="1"/>
  <c r="N2" i="53"/>
  <c r="M2" i="53" s="1"/>
  <c r="J41" i="53"/>
  <c r="E41" i="53"/>
  <c r="I35" i="53"/>
  <c r="H35" i="53" s="1"/>
  <c r="D35" i="53"/>
  <c r="AA35" i="53" s="1"/>
  <c r="I32" i="53"/>
  <c r="H32" i="53" s="1"/>
  <c r="D32" i="53"/>
  <c r="AA32" i="53" s="1"/>
  <c r="I29" i="53"/>
  <c r="AB29" i="53" s="1"/>
  <c r="D29" i="53"/>
  <c r="AA29" i="53" s="1"/>
  <c r="I24" i="53"/>
  <c r="H24" i="53" s="1"/>
  <c r="J24" i="53" s="1"/>
  <c r="D24" i="53"/>
  <c r="C24" i="53" s="1"/>
  <c r="I20" i="53"/>
  <c r="H20" i="53" s="1"/>
  <c r="D20" i="53"/>
  <c r="C20" i="53" s="1"/>
  <c r="E20" i="53" s="1"/>
  <c r="I16" i="53"/>
  <c r="H16" i="53" s="1"/>
  <c r="D16" i="53"/>
  <c r="AA16" i="53" s="1"/>
  <c r="I12" i="53"/>
  <c r="H12" i="53" s="1"/>
  <c r="J12" i="53" s="1"/>
  <c r="D12" i="53"/>
  <c r="AA12" i="53" s="1"/>
  <c r="I7" i="53"/>
  <c r="AB7" i="53" s="1"/>
  <c r="D7" i="53"/>
  <c r="AA7" i="53" s="1"/>
  <c r="I2" i="53"/>
  <c r="H2" i="53" s="1"/>
  <c r="D2" i="53"/>
  <c r="C2" i="53" s="1"/>
  <c r="D35" i="48"/>
  <c r="G35" i="48" s="1"/>
  <c r="I29" i="49"/>
  <c r="H29" i="49" s="1"/>
  <c r="J29" i="49" s="1"/>
  <c r="I29" i="50"/>
  <c r="I29" i="52"/>
  <c r="J41" i="52"/>
  <c r="E41" i="52"/>
  <c r="I35" i="52"/>
  <c r="H35" i="52" s="1"/>
  <c r="D35" i="52"/>
  <c r="C35" i="52" s="1"/>
  <c r="E35" i="52" s="1"/>
  <c r="I32" i="52"/>
  <c r="H32" i="52" s="1"/>
  <c r="J32" i="52" s="1"/>
  <c r="D32" i="52"/>
  <c r="H29" i="52"/>
  <c r="J29" i="52" s="1"/>
  <c r="D29" i="52"/>
  <c r="L29" i="52" s="1"/>
  <c r="I24" i="52"/>
  <c r="H24" i="52" s="1"/>
  <c r="J24" i="52" s="1"/>
  <c r="D24" i="52"/>
  <c r="C24" i="52" s="1"/>
  <c r="E24" i="52" s="1"/>
  <c r="I20" i="52"/>
  <c r="H20" i="52" s="1"/>
  <c r="J20" i="52" s="1"/>
  <c r="D20" i="52"/>
  <c r="L17" i="52"/>
  <c r="I16" i="52"/>
  <c r="H16" i="52" s="1"/>
  <c r="D16" i="52"/>
  <c r="I12" i="52"/>
  <c r="D12" i="52"/>
  <c r="I7" i="52"/>
  <c r="H7" i="52" s="1"/>
  <c r="D7" i="52"/>
  <c r="I2" i="52"/>
  <c r="H2" i="52" s="1"/>
  <c r="D2" i="52"/>
  <c r="G35" i="51"/>
  <c r="G32" i="51"/>
  <c r="G29" i="51"/>
  <c r="G20" i="51"/>
  <c r="G16" i="51"/>
  <c r="G12" i="51"/>
  <c r="G7" i="51"/>
  <c r="G2" i="51"/>
  <c r="D45" i="44"/>
  <c r="E41" i="51"/>
  <c r="D35" i="51"/>
  <c r="D32" i="51"/>
  <c r="D29" i="51"/>
  <c r="D24" i="51"/>
  <c r="D20" i="51"/>
  <c r="D16" i="51"/>
  <c r="C16" i="51" s="1"/>
  <c r="E16" i="51" s="1"/>
  <c r="D12" i="51"/>
  <c r="C12" i="51" s="1"/>
  <c r="D7" i="51"/>
  <c r="C7" i="51" s="1"/>
  <c r="E7" i="51" s="1"/>
  <c r="D2" i="51"/>
  <c r="J41" i="50"/>
  <c r="E41" i="50"/>
  <c r="I35" i="50"/>
  <c r="H35" i="50" s="1"/>
  <c r="D35" i="50"/>
  <c r="C35" i="50" s="1"/>
  <c r="I32" i="50"/>
  <c r="H32" i="50" s="1"/>
  <c r="D32" i="50"/>
  <c r="L32" i="50" s="1"/>
  <c r="H29" i="50"/>
  <c r="J29" i="50" s="1"/>
  <c r="D29" i="50"/>
  <c r="I24" i="50"/>
  <c r="H24" i="50" s="1"/>
  <c r="D24" i="50"/>
  <c r="C24" i="50" s="1"/>
  <c r="I20" i="50"/>
  <c r="H20" i="50" s="1"/>
  <c r="D20" i="50"/>
  <c r="L17" i="50"/>
  <c r="I16" i="50"/>
  <c r="H16" i="50" s="1"/>
  <c r="D16" i="50"/>
  <c r="I12" i="50"/>
  <c r="H12" i="50" s="1"/>
  <c r="D12" i="50"/>
  <c r="I7" i="50"/>
  <c r="H7" i="50" s="1"/>
  <c r="D7" i="50"/>
  <c r="I2" i="50"/>
  <c r="H2" i="50" s="1"/>
  <c r="J2" i="50" s="1"/>
  <c r="D2" i="50"/>
  <c r="C2" i="50" s="1"/>
  <c r="J41" i="49"/>
  <c r="E41" i="49"/>
  <c r="I35" i="49"/>
  <c r="H35" i="49" s="1"/>
  <c r="D35" i="49"/>
  <c r="I32" i="49"/>
  <c r="D32" i="49"/>
  <c r="L32" i="49" s="1"/>
  <c r="D29" i="49"/>
  <c r="L29" i="49" s="1"/>
  <c r="I24" i="49"/>
  <c r="H24" i="49" s="1"/>
  <c r="D24" i="49"/>
  <c r="I20" i="49"/>
  <c r="D20" i="49"/>
  <c r="L17" i="49"/>
  <c r="I16" i="49"/>
  <c r="D16" i="49"/>
  <c r="I12" i="49"/>
  <c r="D12" i="49"/>
  <c r="C12" i="49" s="1"/>
  <c r="I7" i="49"/>
  <c r="H7" i="49" s="1"/>
  <c r="D7" i="49"/>
  <c r="I2" i="49"/>
  <c r="H2" i="49" s="1"/>
  <c r="J2" i="49" s="1"/>
  <c r="D2" i="49"/>
  <c r="E41" i="48"/>
  <c r="E35" i="48"/>
  <c r="C35" i="48"/>
  <c r="G32" i="48"/>
  <c r="D29" i="48"/>
  <c r="G29" i="48" s="1"/>
  <c r="D24" i="48"/>
  <c r="G24" i="48" s="1"/>
  <c r="D20" i="48"/>
  <c r="G20" i="48" s="1"/>
  <c r="D16" i="48"/>
  <c r="G16" i="48" s="1"/>
  <c r="D12" i="48"/>
  <c r="G12" i="48" s="1"/>
  <c r="D7" i="48"/>
  <c r="G7" i="48" s="1"/>
  <c r="D2" i="48"/>
  <c r="G2" i="48" s="1"/>
  <c r="D29" i="47"/>
  <c r="S29" i="47"/>
  <c r="N29" i="47"/>
  <c r="I29" i="47"/>
  <c r="H29" i="47" s="1"/>
  <c r="J29" i="47" s="1"/>
  <c r="T41" i="47"/>
  <c r="R35" i="47"/>
  <c r="S32" i="47"/>
  <c r="R32" i="47" s="1"/>
  <c r="R29" i="47"/>
  <c r="S24" i="47"/>
  <c r="R24" i="47" s="1"/>
  <c r="S20" i="47"/>
  <c r="R20" i="47" s="1"/>
  <c r="R16" i="47"/>
  <c r="T16" i="47" s="1"/>
  <c r="S12" i="47"/>
  <c r="S7" i="47"/>
  <c r="R2" i="47"/>
  <c r="T2" i="47" s="1"/>
  <c r="O41" i="47"/>
  <c r="N35" i="47"/>
  <c r="N32" i="47"/>
  <c r="M32" i="47" s="1"/>
  <c r="O32" i="47" s="1"/>
  <c r="M29" i="47"/>
  <c r="O29" i="47" s="1"/>
  <c r="N24" i="47"/>
  <c r="N20" i="47"/>
  <c r="M20" i="47"/>
  <c r="O20" i="47" s="1"/>
  <c r="N16" i="47"/>
  <c r="M16" i="47" s="1"/>
  <c r="N12" i="47"/>
  <c r="M12" i="47"/>
  <c r="O12" i="47" s="1"/>
  <c r="N7" i="47"/>
  <c r="N2" i="47"/>
  <c r="M2" i="47" s="1"/>
  <c r="J41" i="47"/>
  <c r="E41" i="47"/>
  <c r="I35" i="47"/>
  <c r="H35" i="47" s="1"/>
  <c r="J35" i="47" s="1"/>
  <c r="D35" i="47"/>
  <c r="D32" i="47"/>
  <c r="C29" i="47"/>
  <c r="E29" i="47" s="1"/>
  <c r="I24" i="47"/>
  <c r="H24" i="47" s="1"/>
  <c r="D24" i="47"/>
  <c r="C24" i="47" s="1"/>
  <c r="I20" i="47"/>
  <c r="D20" i="47"/>
  <c r="C20" i="47" s="1"/>
  <c r="I16" i="47"/>
  <c r="H16" i="47" s="1"/>
  <c r="D16" i="47"/>
  <c r="I12" i="47"/>
  <c r="D12" i="47"/>
  <c r="I7" i="47"/>
  <c r="H7" i="47" s="1"/>
  <c r="D7" i="47"/>
  <c r="C7" i="47" s="1"/>
  <c r="I2" i="47"/>
  <c r="H2" i="47" s="1"/>
  <c r="D2" i="47"/>
  <c r="D35" i="46"/>
  <c r="G35" i="46" s="1"/>
  <c r="C35" i="46"/>
  <c r="E35" i="46" s="1"/>
  <c r="E41" i="46"/>
  <c r="D32" i="46"/>
  <c r="G32" i="46" s="1"/>
  <c r="D29" i="46"/>
  <c r="G29" i="46" s="1"/>
  <c r="D24" i="46"/>
  <c r="G24" i="46" s="1"/>
  <c r="D20" i="46"/>
  <c r="G20" i="46" s="1"/>
  <c r="D16" i="46"/>
  <c r="G16" i="46" s="1"/>
  <c r="D12" i="46"/>
  <c r="G12" i="46" s="1"/>
  <c r="D7" i="46"/>
  <c r="G7" i="46" s="1"/>
  <c r="G2" i="46"/>
  <c r="E41" i="45"/>
  <c r="G35" i="45"/>
  <c r="L7" i="15" s="1"/>
  <c r="C35" i="45"/>
  <c r="E35" i="45" s="1"/>
  <c r="D32" i="45"/>
  <c r="C32" i="45" s="1"/>
  <c r="E32" i="45" s="1"/>
  <c r="D29" i="45"/>
  <c r="G29" i="45" s="1"/>
  <c r="D24" i="45"/>
  <c r="G24" i="45" s="1"/>
  <c r="D20" i="45"/>
  <c r="G20" i="45" s="1"/>
  <c r="D16" i="45"/>
  <c r="G16" i="45" s="1"/>
  <c r="D12" i="45"/>
  <c r="G12" i="45" s="1"/>
  <c r="D7" i="45"/>
  <c r="G7" i="45" s="1"/>
  <c r="D2" i="45"/>
  <c r="G2" i="45" s="1"/>
  <c r="I35" i="44"/>
  <c r="H35" i="44" s="1"/>
  <c r="I32" i="44"/>
  <c r="H32" i="44"/>
  <c r="I24" i="44"/>
  <c r="I20" i="44"/>
  <c r="H20" i="44" s="1"/>
  <c r="I16" i="44"/>
  <c r="H16" i="44"/>
  <c r="I12" i="44"/>
  <c r="I7" i="44"/>
  <c r="I2" i="44"/>
  <c r="H2" i="44"/>
  <c r="J41" i="43"/>
  <c r="I35" i="43"/>
  <c r="H35" i="43" s="1"/>
  <c r="J35" i="43" s="1"/>
  <c r="I32" i="43"/>
  <c r="H32" i="43" s="1"/>
  <c r="I29" i="43"/>
  <c r="I20" i="43"/>
  <c r="H20" i="43"/>
  <c r="J20" i="43" s="1"/>
  <c r="H16" i="43"/>
  <c r="J12" i="43"/>
  <c r="I12" i="43"/>
  <c r="H12" i="43"/>
  <c r="I7" i="43"/>
  <c r="I2" i="43"/>
  <c r="H2" i="43" s="1"/>
  <c r="J2" i="43" s="1"/>
  <c r="G35" i="42"/>
  <c r="G32" i="42"/>
  <c r="G29" i="42"/>
  <c r="G24" i="42"/>
  <c r="G20" i="42"/>
  <c r="G16" i="42"/>
  <c r="G12" i="42"/>
  <c r="G7" i="42"/>
  <c r="G2" i="42"/>
  <c r="J41" i="44"/>
  <c r="E41" i="44"/>
  <c r="D35" i="44"/>
  <c r="C35" i="44"/>
  <c r="D32" i="44"/>
  <c r="C32" i="44" s="1"/>
  <c r="E32" i="44" s="1"/>
  <c r="D29" i="44"/>
  <c r="C29" i="44" s="1"/>
  <c r="E29" i="44" s="1"/>
  <c r="D24" i="44"/>
  <c r="L20" i="44"/>
  <c r="D20" i="44"/>
  <c r="C20" i="44" s="1"/>
  <c r="E20" i="44" s="1"/>
  <c r="D16" i="44"/>
  <c r="C16" i="44" s="1"/>
  <c r="E16" i="44" s="1"/>
  <c r="D12" i="44"/>
  <c r="C12" i="44" s="1"/>
  <c r="E12" i="44" s="1"/>
  <c r="D7" i="44"/>
  <c r="L2" i="44"/>
  <c r="D2" i="44"/>
  <c r="C2" i="44" s="1"/>
  <c r="E41" i="43"/>
  <c r="D35" i="43"/>
  <c r="L35" i="43" s="1"/>
  <c r="C35" i="43"/>
  <c r="D32" i="43"/>
  <c r="C32" i="43"/>
  <c r="E32" i="43" s="1"/>
  <c r="D29" i="43"/>
  <c r="C29" i="43" s="1"/>
  <c r="E29" i="43" s="1"/>
  <c r="D24" i="43"/>
  <c r="C24" i="43"/>
  <c r="D20" i="43"/>
  <c r="C20" i="43"/>
  <c r="E20" i="43" s="1"/>
  <c r="D16" i="43"/>
  <c r="C16" i="43" s="1"/>
  <c r="E16" i="43" s="1"/>
  <c r="L12" i="43"/>
  <c r="D12" i="43"/>
  <c r="C12" i="43" s="1"/>
  <c r="E12" i="43" s="1"/>
  <c r="D7" i="43"/>
  <c r="L7" i="43" s="1"/>
  <c r="D2" i="43"/>
  <c r="C2" i="43" s="1"/>
  <c r="D35" i="42"/>
  <c r="G35" i="3"/>
  <c r="G7" i="3"/>
  <c r="E41" i="42"/>
  <c r="D32" i="42"/>
  <c r="D29" i="42"/>
  <c r="C29" i="42" s="1"/>
  <c r="E29" i="42" s="1"/>
  <c r="D24" i="42"/>
  <c r="C24" i="42" s="1"/>
  <c r="D20" i="42"/>
  <c r="C20" i="42" s="1"/>
  <c r="E20" i="42" s="1"/>
  <c r="D16" i="42"/>
  <c r="C16" i="42" s="1"/>
  <c r="E16" i="42" s="1"/>
  <c r="D12" i="42"/>
  <c r="C12" i="42" s="1"/>
  <c r="E12" i="42" s="1"/>
  <c r="D7" i="42"/>
  <c r="D2" i="42"/>
  <c r="C2" i="42" s="1"/>
  <c r="C35" i="3"/>
  <c r="D24" i="3"/>
  <c r="G24" i="3" s="1"/>
  <c r="D16" i="3"/>
  <c r="G16" i="3" s="1"/>
  <c r="D7" i="3"/>
  <c r="AU20" i="56" l="1"/>
  <c r="H18" i="15" s="1"/>
  <c r="AU16" i="56"/>
  <c r="G18" i="15" s="1"/>
  <c r="AU24" i="56"/>
  <c r="T29" i="47"/>
  <c r="C20" i="56"/>
  <c r="E20" i="56" s="1"/>
  <c r="AU12" i="56"/>
  <c r="F18" i="15" s="1"/>
  <c r="AU32" i="56"/>
  <c r="K18" i="15" s="1"/>
  <c r="AU35" i="56"/>
  <c r="L18" i="15" s="1"/>
  <c r="AU7" i="56"/>
  <c r="AU2" i="56"/>
  <c r="D18" i="15" s="1"/>
  <c r="AU29" i="56"/>
  <c r="J18" i="15" s="1"/>
  <c r="J2" i="55"/>
  <c r="H2" i="55"/>
  <c r="H24" i="55"/>
  <c r="J24" i="55" s="1"/>
  <c r="L35" i="55"/>
  <c r="H32" i="55"/>
  <c r="J32" i="55" s="1"/>
  <c r="L20" i="55"/>
  <c r="AF29" i="53"/>
  <c r="R7" i="53"/>
  <c r="T7" i="53" s="1"/>
  <c r="AC2" i="53"/>
  <c r="AE7" i="53"/>
  <c r="AD12" i="53"/>
  <c r="AC16" i="53"/>
  <c r="AB20" i="53"/>
  <c r="AA24" i="53"/>
  <c r="AD29" i="53"/>
  <c r="AC32" i="53"/>
  <c r="AB35" i="53"/>
  <c r="AF35" i="53" s="1"/>
  <c r="AE12" i="53"/>
  <c r="AD16" i="53"/>
  <c r="AC20" i="53"/>
  <c r="AB24" i="53"/>
  <c r="AD32" i="53"/>
  <c r="AF32" i="53" s="1"/>
  <c r="AC35" i="53"/>
  <c r="AA2" i="53"/>
  <c r="AC7" i="53"/>
  <c r="AF7" i="53" s="1"/>
  <c r="AB12" i="53"/>
  <c r="AF12" i="53" s="1"/>
  <c r="AE16" i="53"/>
  <c r="AC24" i="53"/>
  <c r="AE32" i="53"/>
  <c r="AB2" i="53"/>
  <c r="AC12" i="53"/>
  <c r="AB16" i="53"/>
  <c r="AF16" i="53" s="1"/>
  <c r="AA20" i="53"/>
  <c r="AD24" i="53"/>
  <c r="AB32" i="53"/>
  <c r="T16" i="53"/>
  <c r="AS32" i="56"/>
  <c r="AS16" i="56"/>
  <c r="AQ2" i="56"/>
  <c r="AS2" i="56" s="1"/>
  <c r="AQ20" i="56"/>
  <c r="AS20" i="56" s="1"/>
  <c r="AQ35" i="56"/>
  <c r="AS35" i="56" s="1"/>
  <c r="AN12" i="56"/>
  <c r="AL29" i="56"/>
  <c r="AN29" i="56" s="1"/>
  <c r="AN2" i="56"/>
  <c r="AN16" i="56"/>
  <c r="AN32" i="56"/>
  <c r="AI29" i="56"/>
  <c r="AI12" i="56"/>
  <c r="AI2" i="56"/>
  <c r="AH40" i="56"/>
  <c r="AI16" i="56"/>
  <c r="AI32" i="56"/>
  <c r="AD7" i="56"/>
  <c r="AD16" i="56"/>
  <c r="AD24" i="56"/>
  <c r="AD32" i="56"/>
  <c r="AD12" i="56"/>
  <c r="AD29" i="56"/>
  <c r="AB2" i="56"/>
  <c r="AB20" i="56"/>
  <c r="AD20" i="56" s="1"/>
  <c r="AB35" i="56"/>
  <c r="AD35" i="56" s="1"/>
  <c r="Y20" i="56"/>
  <c r="Y2" i="56"/>
  <c r="Y35" i="56"/>
  <c r="T7" i="56"/>
  <c r="R24" i="56"/>
  <c r="T24" i="56" s="1"/>
  <c r="O12" i="56"/>
  <c r="O29" i="56"/>
  <c r="J32" i="56"/>
  <c r="H16" i="56"/>
  <c r="J16" i="56" s="1"/>
  <c r="E2" i="56"/>
  <c r="E35" i="56"/>
  <c r="I40" i="56"/>
  <c r="X40" i="56"/>
  <c r="N40" i="56"/>
  <c r="O2" i="56"/>
  <c r="D40" i="56"/>
  <c r="Y24" i="56"/>
  <c r="J35" i="56"/>
  <c r="J2" i="56"/>
  <c r="E7" i="56"/>
  <c r="Y7" i="56"/>
  <c r="T12" i="56"/>
  <c r="O16" i="56"/>
  <c r="J20" i="56"/>
  <c r="E24" i="56"/>
  <c r="T29" i="56"/>
  <c r="O32" i="56"/>
  <c r="C29" i="55"/>
  <c r="E29" i="55" s="1"/>
  <c r="C35" i="55"/>
  <c r="E35" i="55" s="1"/>
  <c r="G24" i="54"/>
  <c r="G7" i="54"/>
  <c r="G29" i="54"/>
  <c r="E2" i="55"/>
  <c r="L2" i="55"/>
  <c r="H7" i="55"/>
  <c r="J7" i="55" s="1"/>
  <c r="C12" i="55"/>
  <c r="E12" i="55" s="1"/>
  <c r="J16" i="55"/>
  <c r="J20" i="55"/>
  <c r="E24" i="55"/>
  <c r="L24" i="55"/>
  <c r="H29" i="55"/>
  <c r="C32" i="55"/>
  <c r="E32" i="55" s="1"/>
  <c r="J35" i="55"/>
  <c r="L16" i="55"/>
  <c r="C12" i="54"/>
  <c r="E12" i="54" s="1"/>
  <c r="C32" i="54"/>
  <c r="E32" i="54" s="1"/>
  <c r="E7" i="54"/>
  <c r="C16" i="54"/>
  <c r="C20" i="54"/>
  <c r="E20" i="54" s="1"/>
  <c r="E29" i="54"/>
  <c r="C35" i="54"/>
  <c r="E35" i="54" s="1"/>
  <c r="Y32" i="53"/>
  <c r="W2" i="53"/>
  <c r="Y12" i="53"/>
  <c r="W20" i="53"/>
  <c r="Y20" i="53" s="1"/>
  <c r="Y29" i="53"/>
  <c r="W35" i="53"/>
  <c r="Y35" i="53" s="1"/>
  <c r="R2" i="53"/>
  <c r="T12" i="53"/>
  <c r="R20" i="53"/>
  <c r="T20" i="53" s="1"/>
  <c r="T29" i="53"/>
  <c r="R35" i="53"/>
  <c r="T35" i="53" s="1"/>
  <c r="C16" i="53"/>
  <c r="E16" i="53" s="1"/>
  <c r="O7" i="53"/>
  <c r="O16" i="53"/>
  <c r="O24" i="53"/>
  <c r="O32" i="53"/>
  <c r="O2" i="53"/>
  <c r="O20" i="53"/>
  <c r="O35" i="53"/>
  <c r="N40" i="53"/>
  <c r="O29" i="53"/>
  <c r="O12" i="53"/>
  <c r="C7" i="53"/>
  <c r="E7" i="53" s="1"/>
  <c r="J32" i="53"/>
  <c r="C29" i="53"/>
  <c r="E29" i="53" s="1"/>
  <c r="C35" i="53"/>
  <c r="E35" i="53" s="1"/>
  <c r="J2" i="53"/>
  <c r="E2" i="53"/>
  <c r="H7" i="53"/>
  <c r="J7" i="53" s="1"/>
  <c r="C12" i="53"/>
  <c r="E12" i="53" s="1"/>
  <c r="J16" i="53"/>
  <c r="J20" i="53"/>
  <c r="E24" i="53"/>
  <c r="H29" i="53"/>
  <c r="J29" i="53" s="1"/>
  <c r="C32" i="53"/>
  <c r="E32" i="53" s="1"/>
  <c r="J35" i="53"/>
  <c r="L29" i="50"/>
  <c r="L12" i="52"/>
  <c r="L7" i="52"/>
  <c r="J16" i="52"/>
  <c r="L16" i="52"/>
  <c r="L32" i="52"/>
  <c r="J35" i="52"/>
  <c r="J7" i="52"/>
  <c r="L20" i="52"/>
  <c r="J2" i="52"/>
  <c r="L24" i="52"/>
  <c r="C2" i="52"/>
  <c r="E2" i="52" s="1"/>
  <c r="C29" i="52"/>
  <c r="E29" i="52" s="1"/>
  <c r="L35" i="52"/>
  <c r="L2" i="52"/>
  <c r="C7" i="52"/>
  <c r="E7" i="52" s="1"/>
  <c r="C12" i="52"/>
  <c r="E12" i="52" s="1"/>
  <c r="H12" i="52"/>
  <c r="I40" i="52" s="1"/>
  <c r="C16" i="52"/>
  <c r="C20" i="52"/>
  <c r="E20" i="52" s="1"/>
  <c r="C32" i="52"/>
  <c r="E32" i="52" s="1"/>
  <c r="C20" i="51"/>
  <c r="E20" i="51" s="1"/>
  <c r="C29" i="51"/>
  <c r="E29" i="51" s="1"/>
  <c r="C32" i="51"/>
  <c r="E32" i="51" s="1"/>
  <c r="C2" i="51"/>
  <c r="E2" i="51" s="1"/>
  <c r="E12" i="51"/>
  <c r="C24" i="51"/>
  <c r="E24" i="51" s="1"/>
  <c r="C35" i="51"/>
  <c r="E35" i="51"/>
  <c r="L20" i="50"/>
  <c r="L16" i="50"/>
  <c r="L12" i="50"/>
  <c r="C16" i="50"/>
  <c r="C20" i="50"/>
  <c r="L7" i="50"/>
  <c r="J24" i="50"/>
  <c r="J35" i="50"/>
  <c r="J12" i="50"/>
  <c r="J7" i="50"/>
  <c r="C12" i="50"/>
  <c r="E12" i="50" s="1"/>
  <c r="C7" i="50"/>
  <c r="E7" i="50" s="1"/>
  <c r="C29" i="50"/>
  <c r="E29" i="50" s="1"/>
  <c r="C32" i="50"/>
  <c r="I40" i="50"/>
  <c r="E2" i="50"/>
  <c r="L2" i="50"/>
  <c r="J16" i="50"/>
  <c r="J20" i="50"/>
  <c r="E24" i="50"/>
  <c r="L24" i="50"/>
  <c r="J32" i="50"/>
  <c r="E35" i="50"/>
  <c r="L35" i="50"/>
  <c r="E16" i="50"/>
  <c r="E20" i="50"/>
  <c r="L20" i="49"/>
  <c r="L2" i="49"/>
  <c r="L16" i="49"/>
  <c r="J24" i="49"/>
  <c r="J35" i="49"/>
  <c r="L24" i="49"/>
  <c r="L35" i="49"/>
  <c r="H12" i="49"/>
  <c r="J12" i="49" s="1"/>
  <c r="E7" i="49"/>
  <c r="C7" i="49"/>
  <c r="L7" i="49"/>
  <c r="C16" i="49"/>
  <c r="C20" i="49"/>
  <c r="E20" i="49" s="1"/>
  <c r="C29" i="49"/>
  <c r="E29" i="49" s="1"/>
  <c r="C32" i="49"/>
  <c r="E32" i="49" s="1"/>
  <c r="C2" i="49"/>
  <c r="E2" i="49" s="1"/>
  <c r="J7" i="49"/>
  <c r="E12" i="49"/>
  <c r="L12" i="49"/>
  <c r="H16" i="49"/>
  <c r="H20" i="49"/>
  <c r="J20" i="49" s="1"/>
  <c r="C24" i="49"/>
  <c r="H32" i="49"/>
  <c r="J32" i="49" s="1"/>
  <c r="C35" i="49"/>
  <c r="E35" i="49" s="1"/>
  <c r="E24" i="49"/>
  <c r="E16" i="49"/>
  <c r="C2" i="48"/>
  <c r="C7" i="48"/>
  <c r="C12" i="48"/>
  <c r="E12" i="48" s="1"/>
  <c r="C16" i="48"/>
  <c r="C20" i="48"/>
  <c r="E20" i="48" s="1"/>
  <c r="C24" i="48"/>
  <c r="C29" i="48"/>
  <c r="C32" i="48"/>
  <c r="E2" i="48"/>
  <c r="E7" i="48"/>
  <c r="E16" i="48"/>
  <c r="E24" i="48"/>
  <c r="E29" i="48"/>
  <c r="E32" i="48"/>
  <c r="T32" i="47"/>
  <c r="T20" i="47"/>
  <c r="T35" i="47"/>
  <c r="R7" i="47"/>
  <c r="T7" i="47" s="1"/>
  <c r="T24" i="47"/>
  <c r="R12" i="47"/>
  <c r="T12" i="47" s="1"/>
  <c r="O2" i="47"/>
  <c r="M7" i="47"/>
  <c r="O16" i="47"/>
  <c r="M24" i="47"/>
  <c r="O24" i="47" s="1"/>
  <c r="M35" i="47"/>
  <c r="O35" i="47" s="1"/>
  <c r="J7" i="47"/>
  <c r="H12" i="47"/>
  <c r="J12" i="47" s="1"/>
  <c r="J16" i="47"/>
  <c r="H20" i="47"/>
  <c r="J20" i="47" s="1"/>
  <c r="C12" i="47"/>
  <c r="E12" i="47" s="1"/>
  <c r="C32" i="47"/>
  <c r="C2" i="47"/>
  <c r="E2" i="47" s="1"/>
  <c r="C16" i="47"/>
  <c r="E16" i="47" s="1"/>
  <c r="H32" i="47"/>
  <c r="C35" i="47"/>
  <c r="J2" i="47"/>
  <c r="E7" i="47"/>
  <c r="J24" i="47"/>
  <c r="E24" i="47"/>
  <c r="E20" i="47"/>
  <c r="E32" i="47"/>
  <c r="C2" i="46"/>
  <c r="D40" i="46" s="1"/>
  <c r="C12" i="46"/>
  <c r="E12" i="46" s="1"/>
  <c r="C20" i="46"/>
  <c r="C29" i="46"/>
  <c r="C7" i="46"/>
  <c r="E7" i="46" s="1"/>
  <c r="C16" i="46"/>
  <c r="E16" i="46" s="1"/>
  <c r="C24" i="46"/>
  <c r="C32" i="46"/>
  <c r="E2" i="46"/>
  <c r="E20" i="46"/>
  <c r="E24" i="46"/>
  <c r="E29" i="46"/>
  <c r="E32" i="46"/>
  <c r="G32" i="45"/>
  <c r="C2" i="45"/>
  <c r="C7" i="45"/>
  <c r="E7" i="45" s="1"/>
  <c r="C12" i="45"/>
  <c r="E12" i="45" s="1"/>
  <c r="C16" i="45"/>
  <c r="C20" i="45"/>
  <c r="C24" i="45"/>
  <c r="E24" i="45" s="1"/>
  <c r="C29" i="45"/>
  <c r="E29" i="45" s="1"/>
  <c r="E2" i="45"/>
  <c r="E16" i="45"/>
  <c r="E20" i="45"/>
  <c r="J12" i="44"/>
  <c r="H12" i="44"/>
  <c r="J16" i="44"/>
  <c r="H29" i="44"/>
  <c r="J29" i="44" s="1"/>
  <c r="J32" i="44"/>
  <c r="J2" i="44"/>
  <c r="J20" i="44"/>
  <c r="J35" i="44"/>
  <c r="L24" i="44"/>
  <c r="L35" i="44"/>
  <c r="H7" i="44"/>
  <c r="J7" i="44" s="1"/>
  <c r="H24" i="44"/>
  <c r="J24" i="44" s="1"/>
  <c r="L7" i="44"/>
  <c r="L12" i="44"/>
  <c r="L16" i="44"/>
  <c r="L29" i="44"/>
  <c r="L32" i="44"/>
  <c r="C7" i="44"/>
  <c r="E7" i="44" s="1"/>
  <c r="C24" i="44"/>
  <c r="E24" i="44" s="1"/>
  <c r="H29" i="43"/>
  <c r="J29" i="43" s="1"/>
  <c r="L24" i="43"/>
  <c r="J7" i="43"/>
  <c r="H7" i="43"/>
  <c r="J16" i="43"/>
  <c r="H24" i="43"/>
  <c r="J24" i="43" s="1"/>
  <c r="J32" i="43"/>
  <c r="L2" i="43"/>
  <c r="L16" i="43"/>
  <c r="C7" i="43"/>
  <c r="L20" i="43"/>
  <c r="L29" i="43"/>
  <c r="L32" i="43"/>
  <c r="D40" i="44"/>
  <c r="E2" i="44"/>
  <c r="E35" i="44"/>
  <c r="D40" i="43"/>
  <c r="E7" i="43"/>
  <c r="E24" i="43"/>
  <c r="E35" i="43"/>
  <c r="E2" i="43"/>
  <c r="C7" i="42"/>
  <c r="C32" i="42"/>
  <c r="E32" i="42" s="1"/>
  <c r="C35" i="42"/>
  <c r="E35" i="42" s="1"/>
  <c r="E24" i="42"/>
  <c r="E7" i="42"/>
  <c r="E2" i="42"/>
  <c r="I3" i="15"/>
  <c r="E3" i="15"/>
  <c r="L3" i="15"/>
  <c r="L19" i="15" s="1"/>
  <c r="D32" i="3"/>
  <c r="G32" i="3" s="1"/>
  <c r="D29" i="3"/>
  <c r="G29" i="3" s="1"/>
  <c r="C16" i="3"/>
  <c r="E16" i="3" s="1"/>
  <c r="E41" i="3"/>
  <c r="D20" i="3"/>
  <c r="D12" i="3"/>
  <c r="D2" i="3"/>
  <c r="G2" i="3" s="1"/>
  <c r="E35" i="3"/>
  <c r="C7" i="3"/>
  <c r="E7" i="3" s="1"/>
  <c r="C24" i="3"/>
  <c r="E24" i="3" s="1"/>
  <c r="E18" i="15" l="1"/>
  <c r="E19" i="15" s="1"/>
  <c r="I18" i="15"/>
  <c r="I19" i="15" s="1"/>
  <c r="D40" i="47"/>
  <c r="I40" i="47"/>
  <c r="N40" i="47"/>
  <c r="C20" i="3"/>
  <c r="E20" i="3" s="1"/>
  <c r="G20" i="3"/>
  <c r="C12" i="3"/>
  <c r="E12" i="3" s="1"/>
  <c r="G12" i="3"/>
  <c r="F3" i="15" s="1"/>
  <c r="U40" i="56"/>
  <c r="F40" i="55"/>
  <c r="F41" i="55" s="1"/>
  <c r="D45" i="55" s="1"/>
  <c r="D40" i="55"/>
  <c r="I40" i="55"/>
  <c r="AF24" i="53"/>
  <c r="AF20" i="53"/>
  <c r="AF2" i="53"/>
  <c r="S40" i="53"/>
  <c r="X40" i="53"/>
  <c r="AR40" i="56"/>
  <c r="AT40" i="56"/>
  <c r="AM40" i="56"/>
  <c r="AO40" i="56"/>
  <c r="AJ40" i="56"/>
  <c r="AJ41" i="56" s="1"/>
  <c r="AC40" i="56"/>
  <c r="AD2" i="56"/>
  <c r="AE40" i="56" s="1"/>
  <c r="Z40" i="56"/>
  <c r="Z41" i="56" s="1"/>
  <c r="S40" i="56"/>
  <c r="P40" i="56"/>
  <c r="P41" i="56" s="1"/>
  <c r="F40" i="56"/>
  <c r="F41" i="56" s="1"/>
  <c r="K40" i="56"/>
  <c r="K41" i="56" s="1"/>
  <c r="J29" i="55"/>
  <c r="K40" i="55" s="1"/>
  <c r="K41" i="55" s="1"/>
  <c r="D40" i="54"/>
  <c r="E16" i="54"/>
  <c r="F40" i="54" s="1"/>
  <c r="F41" i="54" s="1"/>
  <c r="D45" i="54" s="1"/>
  <c r="Y2" i="53"/>
  <c r="Z40" i="53" s="1"/>
  <c r="T2" i="53"/>
  <c r="U40" i="53" s="1"/>
  <c r="P40" i="53"/>
  <c r="P41" i="53" s="1"/>
  <c r="I40" i="53"/>
  <c r="D40" i="53"/>
  <c r="K40" i="53"/>
  <c r="F40" i="53"/>
  <c r="D40" i="52"/>
  <c r="E16" i="52"/>
  <c r="F40" i="52" s="1"/>
  <c r="F41" i="52" s="1"/>
  <c r="J12" i="52"/>
  <c r="K40" i="52" s="1"/>
  <c r="K41" i="52" s="1"/>
  <c r="F40" i="51"/>
  <c r="D40" i="51"/>
  <c r="K40" i="50"/>
  <c r="K41" i="50" s="1"/>
  <c r="D40" i="50"/>
  <c r="E32" i="50"/>
  <c r="F40" i="50" s="1"/>
  <c r="I40" i="49"/>
  <c r="F40" i="49"/>
  <c r="J16" i="49"/>
  <c r="K40" i="49" s="1"/>
  <c r="D40" i="49"/>
  <c r="F40" i="48"/>
  <c r="D40" i="48"/>
  <c r="U40" i="47"/>
  <c r="S40" i="47"/>
  <c r="O7" i="47"/>
  <c r="P40" i="47"/>
  <c r="P41" i="47" s="1"/>
  <c r="E35" i="47"/>
  <c r="F40" i="47"/>
  <c r="F41" i="47" s="1"/>
  <c r="J32" i="47"/>
  <c r="K40" i="47" s="1"/>
  <c r="F40" i="46"/>
  <c r="F41" i="46" s="1"/>
  <c r="D45" i="46" s="1"/>
  <c r="D40" i="45"/>
  <c r="F40" i="45"/>
  <c r="F41" i="45" s="1"/>
  <c r="D45" i="45" s="1"/>
  <c r="C7" i="15" s="1"/>
  <c r="I40" i="44"/>
  <c r="K40" i="44"/>
  <c r="K41" i="44" s="1"/>
  <c r="K40" i="43"/>
  <c r="I40" i="43"/>
  <c r="K41" i="43" s="1"/>
  <c r="F40" i="44"/>
  <c r="F41" i="44" s="1"/>
  <c r="F40" i="43"/>
  <c r="F41" i="43" s="1"/>
  <c r="D45" i="43" s="1"/>
  <c r="D40" i="42"/>
  <c r="F40" i="42"/>
  <c r="J3" i="15"/>
  <c r="J19" i="15" s="1"/>
  <c r="G3" i="15"/>
  <c r="G19" i="15" s="1"/>
  <c r="H3" i="15"/>
  <c r="H19" i="15" s="1"/>
  <c r="D3" i="15"/>
  <c r="D19" i="15" s="1"/>
  <c r="C2" i="3"/>
  <c r="E2" i="3" s="1"/>
  <c r="C29" i="3"/>
  <c r="C32" i="3"/>
  <c r="E32" i="3" s="1"/>
  <c r="K3" i="15"/>
  <c r="AE41" i="56" l="1"/>
  <c r="F19" i="15"/>
  <c r="K19" i="15"/>
  <c r="K41" i="47"/>
  <c r="D45" i="47" s="1"/>
  <c r="C9" i="15" s="1"/>
  <c r="AT41" i="56"/>
  <c r="U41" i="56"/>
  <c r="D45" i="56" s="1"/>
  <c r="C18" i="15" s="1"/>
  <c r="U41" i="53"/>
  <c r="Z41" i="53"/>
  <c r="F41" i="53"/>
  <c r="AO41" i="56"/>
  <c r="K41" i="53"/>
  <c r="F41" i="51"/>
  <c r="D45" i="51" s="1"/>
  <c r="F41" i="50"/>
  <c r="K41" i="49"/>
  <c r="F41" i="49"/>
  <c r="F41" i="48"/>
  <c r="D45" i="48" s="1"/>
  <c r="U41" i="47"/>
  <c r="F41" i="42"/>
  <c r="D45" i="42" s="1"/>
  <c r="D40" i="3"/>
  <c r="E29" i="3"/>
  <c r="F40" i="3" s="1"/>
  <c r="D45" i="53" l="1"/>
  <c r="F41" i="3"/>
  <c r="D45" i="3" s="1"/>
  <c r="C3" i="15" l="1"/>
  <c r="C19" i="15" s="1"/>
</calcChain>
</file>

<file path=xl/sharedStrings.xml><?xml version="1.0" encoding="utf-8"?>
<sst xmlns="http://schemas.openxmlformats.org/spreadsheetml/2006/main" count="859" uniqueCount="111">
  <si>
    <t>CREATIVIDAD</t>
  </si>
  <si>
    <t>Los conceptos y planteamientos creativos  son claros, contundentes y sorprendentes. Añade valor a través del pensamiento "outside the box”.</t>
  </si>
  <si>
    <t>DATA PROCESSING</t>
  </si>
  <si>
    <t>Evalúa continuamente las necesidades de información del cliente y los procedimientos de entrada de datos para garantizar la seguridad  de la Base de Datos.</t>
  </si>
  <si>
    <t>EQUIPO / RELACIÓN CLIENTE</t>
  </si>
  <si>
    <t>INVESTIGACIÓN Y ANÁLISIS</t>
  </si>
  <si>
    <t>MANEJO DE CUENTAS</t>
  </si>
  <si>
    <t>MANEJO FINANCIERO</t>
  </si>
  <si>
    <t>Facilita procesos de compras y pagos a terceros involucrados en la operación de forma eficiente.</t>
  </si>
  <si>
    <t>PLANEACIÓN Y ESTRATEGIA</t>
  </si>
  <si>
    <t>PRODUCCIÓN / COMPRAS</t>
  </si>
  <si>
    <t>Produce y entrega a tiempo.</t>
  </si>
  <si>
    <t>TECNOLOGÍA / INNOVACIÓN</t>
  </si>
  <si>
    <t>El respaldo y conocimiento tecnológico responde a sus necesidades</t>
  </si>
  <si>
    <t>%Categoria</t>
  </si>
  <si>
    <t>% CatPeriodo</t>
  </si>
  <si>
    <t>Promedio</t>
  </si>
  <si>
    <t>Promedio X Peso</t>
  </si>
  <si>
    <t>% Real</t>
  </si>
  <si>
    <t>Total</t>
  </si>
  <si>
    <t>Juana  Gutierrez</t>
  </si>
  <si>
    <t>SABMiller</t>
  </si>
  <si>
    <t>Entendiendo el trabajo creativo como un item subjetivo, usted se siente satisfecho con las propuestas</t>
  </si>
  <si>
    <t>El equipo opera de manera autónoma, con procesos claros de ejecución permitiendo ver un flujo de trabajo estructurado y coordinado con la cuenta</t>
  </si>
  <si>
    <t>Encuentra respuesta por parte de cualquier integrante del equipo en el momento que se requiera, de manera abierta y eficiente</t>
  </si>
  <si>
    <t>El equipo está en capacidad (entrenado, experiencia) de ejecutar los planes y aportar de manera constante en el desarrollo de las propuestas</t>
  </si>
  <si>
    <t>Las acciones y propuestas son coherentes con las necesidades, propósitos y objetivos de la marca</t>
  </si>
  <si>
    <t>Las cifras presentadas son claras, coherentes y nunca aisladas de un análisis útil para la estrategia</t>
  </si>
  <si>
    <t>Los análisis arrojan conclusiones fácilmente aplicables en planes de acción en sincronía con la unidad de mercadeo</t>
  </si>
  <si>
    <t>Los procedimientos de facturación son claros y efectivos. Brindan la información completa</t>
  </si>
  <si>
    <t>El soporte técnico es oportuno y de calidad</t>
  </si>
  <si>
    <t>Las propuestas están acompañadas de tecnología y plataformas que facilitan la gestión de proyectos y ejecuciones interactivas</t>
  </si>
  <si>
    <t>Lina Maria Bochmann M.D</t>
  </si>
  <si>
    <t xml:space="preserve">El equipo creativo es pro-positivo y alineado con  la cuenta </t>
  </si>
  <si>
    <t>El equipo presenta actitud de servicio y a través de su trabajo se ha logrado identificar con la marca, generando sentido de pertenencia y prácticas de responsabilidad compartida con la misma</t>
  </si>
  <si>
    <t>Andrés Trochez</t>
  </si>
  <si>
    <t>Sandra  Farfan</t>
  </si>
  <si>
    <t>Laura Mendoza</t>
  </si>
  <si>
    <t>Olga Gaitan</t>
  </si>
  <si>
    <t>Juliana  Tello</t>
  </si>
  <si>
    <t>Carlos Arturo  Calle</t>
  </si>
  <si>
    <t>Veronica Gonzalez</t>
  </si>
  <si>
    <t>Natalia  Ortegón</t>
  </si>
  <si>
    <t>TOTAL ACDECC</t>
  </si>
  <si>
    <t>Bibiana  Quijano</t>
  </si>
  <si>
    <t>Laura  Carrizosa</t>
  </si>
  <si>
    <t>Deprisa-Flybox-AvExpress</t>
  </si>
  <si>
    <t>ACDECC</t>
  </si>
  <si>
    <t>TOTAL Adidas</t>
  </si>
  <si>
    <t>Andres  Mahecha</t>
  </si>
  <si>
    <t>Claudia Valencia</t>
  </si>
  <si>
    <t>ADIDAS</t>
  </si>
  <si>
    <t>ALKOSTO</t>
  </si>
  <si>
    <t>ARTURO CALLE</t>
  </si>
  <si>
    <t>AVIANCA</t>
  </si>
  <si>
    <t>BONBONBUM</t>
  </si>
  <si>
    <t>CITI</t>
  </si>
  <si>
    <t>COANDES</t>
  </si>
  <si>
    <t>Drypers - CMPC</t>
  </si>
  <si>
    <t>Fundación Neumologica</t>
  </si>
  <si>
    <t>Hoteles Estelar</t>
  </si>
  <si>
    <t>Nestlé</t>
  </si>
  <si>
    <t>Pernod Ricard</t>
  </si>
  <si>
    <t>Unilever</t>
  </si>
  <si>
    <t>Se generan estudios de competencia que permiten tomar acciones correctivas en su estrategia, basadas en las acciones de sus adversarios comerciales</t>
  </si>
  <si>
    <t>Los reportes presentados son oportunos en el tiempo, relevantes en sus hallazgos y fáciles de entender para ejecutar acciones a partir de ellos.</t>
  </si>
  <si>
    <t>Las investigaciones presentadas están acompañadas por un plan de acción viable</t>
  </si>
  <si>
    <t>Analiza e interpreta los datos para identificar las oportunidades de la marca, teniendo en cuenta el escenario digital vs las oportunidades de su negocio en el mundo físico.</t>
  </si>
  <si>
    <t>Hay una comunicación clara y fluida de objetivos y alcance de cada proyecto.</t>
  </si>
  <si>
    <t xml:space="preserve">La administración de la cuenta y las propuestas están alineadas con las reuniones y actas generadas en las mismas. </t>
  </si>
  <si>
    <t>La relación entre su  equipo de Mercadeo / Publicidad y la agencia es cercana, flexible y se ajusta de acuerdo con sus expectativas.</t>
  </si>
  <si>
    <t>Demuestra conocimiento de la marca a través de análisis enmarcados dentro del contexto económico, entendiendo los factores que influyen directos o indirectos en su negocio, proyectando  consecuencias en el tiempo</t>
  </si>
  <si>
    <t>El procesamiento de datos es de buena calidad: oportunidad en el tiempo, eficaz en el dato capturado y entregado a tiempo.</t>
  </si>
  <si>
    <t>Utilizan herramientas, plataformas y procesos actualizados que permiten administrar fácilmente la información capturada</t>
  </si>
  <si>
    <t>Las piezas entregadas cumplen con las especificaciones del brief entregado y con la calidad esperada</t>
  </si>
  <si>
    <t>Saúl Leder</t>
  </si>
  <si>
    <t>TOTAL Bon Bon Bum</t>
  </si>
  <si>
    <t>Danilo  Ramirez</t>
  </si>
  <si>
    <t>Mary Anne  Laurence</t>
  </si>
  <si>
    <t>Marcela  Patiño</t>
  </si>
  <si>
    <t>TOTAL CITI</t>
  </si>
  <si>
    <t>Liliana Villamizar</t>
  </si>
  <si>
    <t>Diana Diaz</t>
  </si>
  <si>
    <t>Juliana Aguirre</t>
  </si>
  <si>
    <t>Maria Cubillos</t>
  </si>
  <si>
    <t>Laura Becerra</t>
  </si>
  <si>
    <t>Carlos  Gomez</t>
  </si>
  <si>
    <t>David Ramirez</t>
  </si>
  <si>
    <t>Gabriela Parias</t>
  </si>
  <si>
    <t>Santiago Londoño</t>
  </si>
  <si>
    <t>Lina Montes</t>
  </si>
  <si>
    <t>Sergio Gonzales</t>
  </si>
  <si>
    <t>Blanca Escobar</t>
  </si>
  <si>
    <t>Claudia Iturriaga</t>
  </si>
  <si>
    <t>Rolando Torres</t>
  </si>
  <si>
    <t>Laura Soto</t>
  </si>
  <si>
    <t>katerine Duarte</t>
  </si>
  <si>
    <t>Daniel Rivera</t>
  </si>
  <si>
    <t>Promedio Cate</t>
  </si>
  <si>
    <t>TOTAL Nestle</t>
  </si>
  <si>
    <t>TOTAL COANDES</t>
  </si>
  <si>
    <t>TOTAL Drypers</t>
  </si>
  <si>
    <t>TOTAL Fundacion</t>
  </si>
  <si>
    <t>TOTAL Unilever</t>
  </si>
  <si>
    <t>TOTAL ALKOSTO</t>
  </si>
  <si>
    <t>TOTAL AVIANCA</t>
  </si>
  <si>
    <t>TOTAL DEPRISA</t>
  </si>
  <si>
    <t>TOTAL Hoteles</t>
  </si>
  <si>
    <t>TOTAL Pernod</t>
  </si>
  <si>
    <t>Periodo 8</t>
  </si>
  <si>
    <t>Promedio Cat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</si>
</sst>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7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</borders>
  <cellStyleXfs count="22">
    <xf numFmtId="0" fontId="0" fillId="0" borderId="0"/>
    <xf numFmtId="0" fontId="1" fillId="2" borderId="0" applyNumberFormat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5">
    <xf numFmtId="0" fontId="0" fillId="0" borderId="0" xfId="0"/>
    <xf numFmtId="2" fontId="0" fillId="0" borderId="0" xfId="0" applyNumberFormat="1"/>
    <xf numFmtId="0" fontId="2" fillId="0" borderId="0" xfId="0" applyFont="1"/>
    <xf numFmtId="0" fontId="0" fillId="0" borderId="0" xfId="0" applyBorder="1"/>
    <xf numFmtId="2" fontId="0" fillId="0" borderId="0" xfId="0" applyNumberFormat="1" applyBorder="1"/>
    <xf numFmtId="0" fontId="2" fillId="0" borderId="0" xfId="0" applyFont="1" applyBorder="1"/>
    <xf numFmtId="2" fontId="2" fillId="0" borderId="0" xfId="0" applyNumberFormat="1" applyFont="1"/>
    <xf numFmtId="2" fontId="3" fillId="2" borderId="0" xfId="1" applyNumberFormat="1" applyFont="1"/>
    <xf numFmtId="0" fontId="4" fillId="0" borderId="0" xfId="0" applyFont="1"/>
    <xf numFmtId="2" fontId="0" fillId="0" borderId="1" xfId="0" applyNumberFormat="1" applyBorder="1"/>
    <xf numFmtId="2" fontId="2" fillId="0" borderId="1" xfId="0" applyNumberFormat="1" applyFont="1" applyBorder="1"/>
    <xf numFmtId="0" fontId="0" fillId="0" borderId="1" xfId="0" applyBorder="1"/>
    <xf numFmtId="0" fontId="4" fillId="0" borderId="1" xfId="0" applyFont="1" applyBorder="1"/>
    <xf numFmtId="0" fontId="0" fillId="0" borderId="0" xfId="0" applyAlignment="1">
      <alignment wrapText="1"/>
    </xf>
    <xf numFmtId="0" fontId="3" fillId="2" borderId="0" xfId="1" applyFont="1" applyAlignment="1">
      <alignment wrapText="1"/>
    </xf>
    <xf numFmtId="2" fontId="3" fillId="2" borderId="1" xfId="1" applyNumberFormat="1" applyFont="1" applyBorder="1"/>
    <xf numFmtId="0" fontId="4" fillId="0" borderId="0" xfId="0" applyFont="1" applyAlignment="1">
      <alignment wrapText="1"/>
    </xf>
    <xf numFmtId="0" fontId="2" fillId="0" borderId="5" xfId="0" applyFont="1" applyBorder="1"/>
    <xf numFmtId="0" fontId="4" fillId="0" borderId="4" xfId="0" applyFont="1" applyFill="1" applyBorder="1"/>
    <xf numFmtId="2" fontId="0" fillId="0" borderId="6" xfId="0" applyNumberFormat="1" applyBorder="1"/>
    <xf numFmtId="0" fontId="0" fillId="0" borderId="0" xfId="0" applyAlignment="1">
      <alignment horizontal="left" wrapText="1" indent="2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2" fillId="0" borderId="5" xfId="0" applyFont="1" applyFill="1" applyBorder="1"/>
    <xf numFmtId="0" fontId="0" fillId="0" borderId="0" xfId="0" applyAlignment="1">
      <alignment textRotation="90"/>
    </xf>
  </cellXfs>
  <cellStyles count="22">
    <cellStyle name="Buena" xfId="1" builtinId="26"/>
    <cellStyle name="Hipervínculo" xfId="2" builtinId="8" hidden="1"/>
    <cellStyle name="Hipervínculo" xfId="4" builtinId="8" hidden="1"/>
    <cellStyle name="Hipervínculo" xfId="6" builtinId="8" hidden="1"/>
    <cellStyle name="Hipervínculo" xfId="8" builtinId="8" hidden="1"/>
    <cellStyle name="Hipervínculo" xfId="10" builtinId="8" hidden="1"/>
    <cellStyle name="Hipervínculo" xfId="12" builtinId="8" hidden="1"/>
    <cellStyle name="Hipervínculo" xfId="14" builtinId="8" hidden="1"/>
    <cellStyle name="Hipervínculo" xfId="16" builtinId="8" hidden="1"/>
    <cellStyle name="Hipervínculo" xfId="18" builtinId="8" hidden="1"/>
    <cellStyle name="Hipervínculo" xfId="20" builtinId="8" hidden="1"/>
    <cellStyle name="Hipervínculo visitado" xfId="3" builtinId="9" hidden="1"/>
    <cellStyle name="Hipervínculo visitado" xfId="5" builtinId="9" hidden="1"/>
    <cellStyle name="Hipervínculo visitado" xfId="7" builtinId="9" hidden="1"/>
    <cellStyle name="Hipervínculo visitado" xfId="9" builtinId="9" hidden="1"/>
    <cellStyle name="Hipervínculo visitado" xfId="11" builtinId="9" hidden="1"/>
    <cellStyle name="Hipervínculo visitado" xfId="13" builtinId="9" hidden="1"/>
    <cellStyle name="Hipervínculo visitado" xfId="15" builtinId="9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Normal" xfId="0" builtinId="0"/>
  </cellStyles>
  <dxfs count="3">
    <dxf>
      <fill>
        <patternFill patternType="solid">
          <fgColor rgb="FFC6EFCE"/>
          <bgColor rgb="FFFFFFFF"/>
        </patternFill>
      </fill>
    </dxf>
    <dxf>
      <fill>
        <patternFill patternType="solid">
          <fgColor rgb="FFC6EFCE"/>
          <bgColor rgb="FFFFFFFF"/>
        </patternFill>
      </fill>
    </dxf>
    <dxf>
      <fill>
        <patternFill patternType="solid">
          <fgColor rgb="FFC6EFCE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9"/>
  <sheetViews>
    <sheetView tabSelected="1" workbookViewId="0">
      <selection activeCell="D18" sqref="D18"/>
    </sheetView>
  </sheetViews>
  <sheetFormatPr baseColWidth="10" defaultRowHeight="15" x14ac:dyDescent="0.25"/>
  <cols>
    <col min="2" max="2" width="24.28515625" bestFit="1" customWidth="1"/>
    <col min="4" max="4" width="6.5703125" bestFit="1" customWidth="1"/>
    <col min="5" max="5" width="8.42578125" bestFit="1" customWidth="1"/>
    <col min="6" max="8" width="6.7109375" customWidth="1"/>
    <col min="9" max="9" width="8.42578125" bestFit="1" customWidth="1"/>
    <col min="10" max="12" width="6.7109375" customWidth="1"/>
  </cols>
  <sheetData>
    <row r="1" spans="2:12" ht="15.75" thickBot="1" x14ac:dyDescent="0.3"/>
    <row r="2" spans="2:12" ht="140.25" thickBot="1" x14ac:dyDescent="0.3">
      <c r="B2" s="21" t="s">
        <v>109</v>
      </c>
      <c r="C2" s="22"/>
      <c r="D2" s="24" t="s">
        <v>5</v>
      </c>
      <c r="E2" s="24" t="s">
        <v>6</v>
      </c>
      <c r="F2" s="24" t="s">
        <v>9</v>
      </c>
      <c r="G2" s="24" t="s">
        <v>2</v>
      </c>
      <c r="H2" s="24" t="s">
        <v>0</v>
      </c>
      <c r="I2" s="24" t="s">
        <v>4</v>
      </c>
      <c r="J2" s="24" t="s">
        <v>7</v>
      </c>
      <c r="K2" s="24" t="s">
        <v>10</v>
      </c>
      <c r="L2" s="24" t="s">
        <v>12</v>
      </c>
    </row>
    <row r="3" spans="2:12" x14ac:dyDescent="0.25">
      <c r="B3" s="17" t="s">
        <v>47</v>
      </c>
      <c r="C3" s="1">
        <f>ACDECC!D45</f>
        <v>80.555555555555557</v>
      </c>
      <c r="D3" s="1">
        <f>ACDECC!$G$2</f>
        <v>75</v>
      </c>
      <c r="E3" s="1">
        <f>ACDECC!$G$7</f>
        <v>75</v>
      </c>
      <c r="F3" s="1">
        <f>ACDECC!$G$12</f>
        <v>91.666666666666671</v>
      </c>
      <c r="G3" s="1">
        <f>ACDECC!$G$16</f>
        <v>75</v>
      </c>
      <c r="H3" s="1">
        <f>ACDECC!$G$20</f>
        <v>83.333333333333329</v>
      </c>
      <c r="I3" s="1">
        <f>ACDECC!$G$24</f>
        <v>87.5</v>
      </c>
      <c r="J3" s="1">
        <f>ACDECC!$G$29</f>
        <v>87.5</v>
      </c>
      <c r="K3" s="1">
        <f>ACDECC!$G$32</f>
        <v>75</v>
      </c>
      <c r="L3" s="1">
        <f>ACDECC!$G$35</f>
        <v>0</v>
      </c>
    </row>
    <row r="4" spans="2:12" x14ac:dyDescent="0.25">
      <c r="B4" s="17" t="s">
        <v>51</v>
      </c>
      <c r="C4" s="1">
        <f>ADIDAS!D45</f>
        <v>66.666666666666671</v>
      </c>
      <c r="D4" s="1">
        <f>ADIDAS!G2</f>
        <v>56.25</v>
      </c>
      <c r="E4" s="1">
        <f>ADIDAS!$G$7</f>
        <v>68.75</v>
      </c>
      <c r="F4" s="1">
        <f>ADIDAS!$G$12</f>
        <v>50</v>
      </c>
      <c r="G4" s="1">
        <f>ADIDAS!$G$16</f>
        <v>66.666666666666671</v>
      </c>
      <c r="H4" s="1">
        <f>ADIDAS!$G$20</f>
        <v>75</v>
      </c>
      <c r="I4" s="1">
        <f>ADIDAS!$G$24</f>
        <v>56.25</v>
      </c>
      <c r="J4" s="1">
        <f>ADIDAS!$G$29</f>
        <v>87.5</v>
      </c>
      <c r="K4" s="1">
        <f>ADIDAS!$G$32</f>
        <v>75</v>
      </c>
      <c r="L4" s="1">
        <f>ADIDAS!$G$35</f>
        <v>62.5</v>
      </c>
    </row>
    <row r="5" spans="2:12" x14ac:dyDescent="0.25">
      <c r="B5" s="17" t="s">
        <v>52</v>
      </c>
      <c r="C5" s="1">
        <f>ALKOSTO!D45</f>
        <v>90.833333333333314</v>
      </c>
      <c r="D5" s="1">
        <f>ALKOSTO!$L$2</f>
        <v>65.625</v>
      </c>
      <c r="E5" s="1">
        <f>ALKOSTO!$L$7</f>
        <v>75</v>
      </c>
      <c r="F5" s="1">
        <f>ALKOSTO!$L$12</f>
        <v>95.833333333333343</v>
      </c>
      <c r="G5" s="1">
        <f>ALKOSTO!$L$16</f>
        <v>100</v>
      </c>
      <c r="H5" s="1">
        <f>ALKOSTO!$L$20</f>
        <v>91.666666666666657</v>
      </c>
      <c r="I5" s="1">
        <f>ALKOSTO!$L$24</f>
        <v>100</v>
      </c>
      <c r="J5" s="1">
        <f>ALKOSTO!$L$29</f>
        <v>100</v>
      </c>
      <c r="K5" s="1">
        <f>ALKOSTO!$L$32</f>
        <v>81.25</v>
      </c>
      <c r="L5" s="1">
        <f>ALKOSTO!$L$35</f>
        <v>87.5</v>
      </c>
    </row>
    <row r="6" spans="2:12" x14ac:dyDescent="0.25">
      <c r="B6" s="17" t="s">
        <v>53</v>
      </c>
      <c r="C6" s="1">
        <f>ARTUROCALLE!D45</f>
        <v>57.5</v>
      </c>
      <c r="D6" s="1">
        <f>ARTUROCALLE!$L$2</f>
        <v>31.25</v>
      </c>
      <c r="E6" s="1">
        <f>ARTUROCALLE!$L$7</f>
        <v>40.625</v>
      </c>
      <c r="F6" s="1">
        <f>ARTUROCALLE!$L$12</f>
        <v>75</v>
      </c>
      <c r="G6" s="1">
        <f>ARTUROCALLE!$L$16</f>
        <v>66.666666666666671</v>
      </c>
      <c r="H6" s="1">
        <f>ARTUROCALLE!$L$20</f>
        <v>66.666666666666671</v>
      </c>
      <c r="I6" s="1">
        <f>ARTUROCALLE!$L$24</f>
        <v>71.875</v>
      </c>
      <c r="J6" s="1">
        <f>ARTUROCALLE!$L$29</f>
        <v>75</v>
      </c>
      <c r="K6" s="1">
        <f>ARTUROCALLE!$L$32</f>
        <v>43.75</v>
      </c>
      <c r="L6" s="1">
        <f>ARTUROCALLE!$L$35</f>
        <v>75</v>
      </c>
    </row>
    <row r="7" spans="2:12" x14ac:dyDescent="0.25">
      <c r="B7" s="17" t="s">
        <v>54</v>
      </c>
      <c r="C7" s="1">
        <f>AVIANCA!D45</f>
        <v>63.333333333333343</v>
      </c>
      <c r="D7" s="1">
        <f>AVIANCA!$G$2</f>
        <v>62.5</v>
      </c>
      <c r="E7" s="1">
        <f>AVIANCA!$G$7</f>
        <v>75</v>
      </c>
      <c r="F7" s="1">
        <f>AVIANCA!$G$12</f>
        <v>58.333333333333336</v>
      </c>
      <c r="G7" s="1">
        <f>AVIANCA!$G$16</f>
        <v>50</v>
      </c>
      <c r="H7" s="1">
        <f>AVIANCA!$G$20</f>
        <v>58.333333333333336</v>
      </c>
      <c r="I7" s="1">
        <f>AVIANCA!$G$24</f>
        <v>62.5</v>
      </c>
      <c r="J7" s="1">
        <f>AVIANCA!$G$29</f>
        <v>62.5</v>
      </c>
      <c r="K7" s="1">
        <f>AVIANCA!$G$32</f>
        <v>62.5</v>
      </c>
      <c r="L7" s="1">
        <f>AVIANCA!$G$35</f>
        <v>66.666666666666671</v>
      </c>
    </row>
    <row r="8" spans="2:12" x14ac:dyDescent="0.25">
      <c r="B8" s="17" t="s">
        <v>55</v>
      </c>
      <c r="C8" s="1">
        <f>BBB!D45</f>
        <v>63.194444444444443</v>
      </c>
      <c r="D8" s="1">
        <f>BBB!$G$2</f>
        <v>0</v>
      </c>
      <c r="E8" s="1">
        <f>BBB!$G$7</f>
        <v>56.25</v>
      </c>
      <c r="F8" s="1">
        <f>BBB!$G$12</f>
        <v>33.333333333333336</v>
      </c>
      <c r="G8" s="1">
        <f>BBB!$G$16</f>
        <v>50</v>
      </c>
      <c r="H8" s="1">
        <f>BBB!$G$20</f>
        <v>50</v>
      </c>
      <c r="I8" s="1">
        <f>BBB!$G$24</f>
        <v>68.75</v>
      </c>
      <c r="J8" s="1">
        <f>BBB!$G$29</f>
        <v>87.5</v>
      </c>
      <c r="K8" s="1">
        <f>BBB!$G$32</f>
        <v>75</v>
      </c>
      <c r="L8" s="1">
        <f>BBB!$G$35</f>
        <v>91.666666666666671</v>
      </c>
    </row>
    <row r="9" spans="2:12" x14ac:dyDescent="0.25">
      <c r="B9" s="17" t="s">
        <v>56</v>
      </c>
      <c r="C9" s="1">
        <f>CITI!D45</f>
        <v>58.100198412698418</v>
      </c>
      <c r="D9" s="1">
        <f>CITI!Z2</f>
        <v>35.416666666666664</v>
      </c>
      <c r="E9" s="1">
        <f>CITI!Z7</f>
        <v>70.3125</v>
      </c>
      <c r="F9" s="1">
        <f>CITI!$Z$12</f>
        <v>42.708333333333329</v>
      </c>
      <c r="G9" s="1">
        <f>CITI!$Z$16</f>
        <v>47.222222222222221</v>
      </c>
      <c r="H9" s="1">
        <f>CITI!$Z$20</f>
        <v>59.375000000000007</v>
      </c>
      <c r="I9" s="1">
        <f>CITI!$Z$24</f>
        <v>52.604166666666671</v>
      </c>
      <c r="J9" s="1">
        <f>CITI!$Z$29</f>
        <v>78.125</v>
      </c>
      <c r="K9" s="1">
        <f>CITI!$Z$32</f>
        <v>70.833333333333329</v>
      </c>
      <c r="L9" s="1">
        <f>CITI!$Z$35</f>
        <v>44.44444444444445</v>
      </c>
    </row>
    <row r="10" spans="2:12" x14ac:dyDescent="0.25">
      <c r="B10" s="17" t="s">
        <v>57</v>
      </c>
      <c r="C10" s="1">
        <f>COANDES!D45</f>
        <v>50.925925925925931</v>
      </c>
      <c r="D10" s="1">
        <f>COANDES!$G$2</f>
        <v>25</v>
      </c>
      <c r="E10" s="1">
        <f>COANDES!$G$7</f>
        <v>25</v>
      </c>
      <c r="F10" s="1">
        <f>COANDES!$G$12</f>
        <v>58.333333333333336</v>
      </c>
      <c r="G10" s="1">
        <f>COANDES!$G$16</f>
        <v>100</v>
      </c>
      <c r="H10" s="1">
        <f>COANDES!$G$20</f>
        <v>50</v>
      </c>
      <c r="I10" s="1">
        <f>COANDES!$G$24</f>
        <v>75</v>
      </c>
      <c r="J10" s="1">
        <f>COANDES!$G$29</f>
        <v>50</v>
      </c>
      <c r="K10" s="1">
        <f>COANDES!$G$32</f>
        <v>0</v>
      </c>
      <c r="L10" s="1">
        <f>COANDES!$G$35</f>
        <v>50</v>
      </c>
    </row>
    <row r="11" spans="2:12" x14ac:dyDescent="0.25">
      <c r="B11" s="17" t="s">
        <v>46</v>
      </c>
      <c r="C11" s="1">
        <f>'Deprisa-Flybox-AvExpress'!D45</f>
        <v>64.895833333333343</v>
      </c>
      <c r="D11" s="1">
        <f>'Deprisa-Flybox-AvExpress'!$L$2</f>
        <v>66.666666666666671</v>
      </c>
      <c r="E11" s="1">
        <f>'Deprisa-Flybox-AvExpress'!$L$7</f>
        <v>65.625</v>
      </c>
      <c r="F11" s="1">
        <f>'Deprisa-Flybox-AvExpress'!$L$12</f>
        <v>70.833333333333343</v>
      </c>
      <c r="G11" s="1">
        <f>'Deprisa-Flybox-AvExpress'!$L$16</f>
        <v>62.5</v>
      </c>
      <c r="H11" s="1">
        <f>'Deprisa-Flybox-AvExpress'!$L$20</f>
        <v>45.833333333333336</v>
      </c>
      <c r="I11" s="1">
        <f>'Deprisa-Flybox-AvExpress'!$L$24</f>
        <v>73.958333333333343</v>
      </c>
      <c r="J11" s="1">
        <f>'Deprisa-Flybox-AvExpress'!$L$29</f>
        <v>56.25</v>
      </c>
      <c r="K11" s="1">
        <f>'Deprisa-Flybox-AvExpress'!$L$32</f>
        <v>75</v>
      </c>
      <c r="L11" s="1">
        <f>'Deprisa-Flybox-AvExpress'!$L$35</f>
        <v>66.666666666666671</v>
      </c>
    </row>
    <row r="12" spans="2:12" x14ac:dyDescent="0.25">
      <c r="B12" s="17" t="s">
        <v>58</v>
      </c>
      <c r="C12" s="1">
        <f>'Drypers - CMPC'!D45</f>
        <v>61.979166666666664</v>
      </c>
      <c r="D12" s="1">
        <f>'Drypers - CMPC'!$L$2</f>
        <v>59.375</v>
      </c>
      <c r="E12" s="1">
        <f>'Drypers - CMPC'!$L$7</f>
        <v>65.625</v>
      </c>
      <c r="F12" s="1">
        <f>'Drypers - CMPC'!$L$12</f>
        <v>66.666666666666671</v>
      </c>
      <c r="G12" s="1">
        <f>'Drypers - CMPC'!$L$16</f>
        <v>54.166666666666671</v>
      </c>
      <c r="H12" s="1">
        <f>'Drypers - CMPC'!$L$20</f>
        <v>83.333333333333329</v>
      </c>
      <c r="I12" s="1">
        <f>'Drypers - CMPC'!$L$24</f>
        <v>60.416666666666671</v>
      </c>
      <c r="J12" s="1">
        <f>'Drypers - CMPC'!$L$29</f>
        <v>56.25</v>
      </c>
      <c r="K12" s="1">
        <f>'Drypers - CMPC'!$L$32</f>
        <v>62.5</v>
      </c>
      <c r="L12" s="1">
        <f>'Drypers - CMPC'!$L$35</f>
        <v>45.833333333333336</v>
      </c>
    </row>
    <row r="13" spans="2:12" x14ac:dyDescent="0.25">
      <c r="B13" s="17" t="s">
        <v>59</v>
      </c>
      <c r="C13" s="1">
        <f>FNC!D45</f>
        <v>78.541666666666671</v>
      </c>
      <c r="D13" s="1">
        <f>FNC!$G$2</f>
        <v>100</v>
      </c>
      <c r="E13" s="1">
        <f>FNC!$G$7</f>
        <v>100</v>
      </c>
      <c r="F13" s="1">
        <f>FNC!$G$12</f>
        <v>66.666666666666671</v>
      </c>
      <c r="G13" s="1">
        <f>FNC!$G$16</f>
        <v>58.333333333333336</v>
      </c>
      <c r="H13" s="1">
        <f>FNC!$G$20</f>
        <v>91.666666666666671</v>
      </c>
      <c r="I13" s="1">
        <f>FNC!$G$24</f>
        <v>56.25</v>
      </c>
      <c r="J13" s="1">
        <f>FNC!$G$29</f>
        <v>37.5</v>
      </c>
      <c r="K13" s="1">
        <f>FNC!$G$32</f>
        <v>75</v>
      </c>
      <c r="L13" s="1">
        <f>FNC!$G$35</f>
        <v>100</v>
      </c>
    </row>
    <row r="14" spans="2:12" x14ac:dyDescent="0.25">
      <c r="B14" s="17" t="s">
        <v>60</v>
      </c>
      <c r="C14" s="1">
        <f>ESTELAR!D45</f>
        <v>69.6875</v>
      </c>
      <c r="D14" s="1">
        <f>ESTELAR!$L$2</f>
        <v>68.75</v>
      </c>
      <c r="E14" s="1">
        <f>ESTELAR!$L$7</f>
        <v>71.875</v>
      </c>
      <c r="F14" s="1">
        <f>ESTELAR!$L$12</f>
        <v>62.5</v>
      </c>
      <c r="G14" s="1">
        <f>ESTELAR!$L$16</f>
        <v>60.416666666666671</v>
      </c>
      <c r="H14" s="1">
        <f>ESTELAR!$L$20</f>
        <v>52.083333333333336</v>
      </c>
      <c r="I14" s="1">
        <f>ESTELAR!$L$24</f>
        <v>76.041666666666671</v>
      </c>
      <c r="J14" s="1">
        <f>ESTELAR!$L$29</f>
        <v>87.5</v>
      </c>
      <c r="K14" s="1">
        <f>ESTELAR!$L$32</f>
        <v>62.5</v>
      </c>
      <c r="L14" s="1">
        <f>ESTELAR!$L$35</f>
        <v>83.333333333333343</v>
      </c>
    </row>
    <row r="15" spans="2:12" x14ac:dyDescent="0.25">
      <c r="B15" s="17" t="s">
        <v>61</v>
      </c>
      <c r="C15" s="1">
        <f>Nestle!D45</f>
        <v>67.583333333333343</v>
      </c>
      <c r="D15" s="1">
        <f>Nestle!AF2</f>
        <v>65</v>
      </c>
      <c r="E15" s="1">
        <f>Nestle!AF7</f>
        <v>66.25</v>
      </c>
      <c r="F15" s="1">
        <f>Nestle!AF12</f>
        <v>68.333333333333329</v>
      </c>
      <c r="G15" s="1">
        <f>Nestle!AF16</f>
        <v>53.333333333333336</v>
      </c>
      <c r="H15" s="1">
        <f>Nestle!AF20</f>
        <v>58.333333333333336</v>
      </c>
      <c r="I15" s="1">
        <f>Nestle!AF24</f>
        <v>76.666666666666671</v>
      </c>
      <c r="J15" s="1">
        <f>Nestle!AF29</f>
        <v>87.5</v>
      </c>
      <c r="K15" s="1">
        <f>Nestle!AF32</f>
        <v>60</v>
      </c>
      <c r="L15" s="1">
        <f>Nestle!AF35</f>
        <v>80.833333333333343</v>
      </c>
    </row>
    <row r="16" spans="2:12" x14ac:dyDescent="0.25">
      <c r="B16" s="17" t="s">
        <v>62</v>
      </c>
      <c r="C16" s="1">
        <f>Pernod!D45</f>
        <v>58.796296296296291</v>
      </c>
      <c r="D16" s="1">
        <f>Pernod!$G$2</f>
        <v>0</v>
      </c>
      <c r="E16" s="1">
        <f>Pernod!$G$7</f>
        <v>62.5</v>
      </c>
      <c r="F16" s="1">
        <f>Pernod!$G$12</f>
        <v>75</v>
      </c>
      <c r="G16" s="1">
        <f>Pernod!$G$16</f>
        <v>100</v>
      </c>
      <c r="H16" s="1">
        <f>Pernod!$G$20</f>
        <v>25</v>
      </c>
      <c r="I16" s="1">
        <f>Pernod!$G$24</f>
        <v>41.666666666666664</v>
      </c>
      <c r="J16" s="1">
        <f>Pernod!$G$29</f>
        <v>25</v>
      </c>
      <c r="K16" s="1">
        <f>Pernod!$G$32</f>
        <v>50</v>
      </c>
      <c r="L16" s="1">
        <f>Pernod!$G$35</f>
        <v>87.5</v>
      </c>
    </row>
    <row r="17" spans="2:12" x14ac:dyDescent="0.25">
      <c r="B17" s="17" t="s">
        <v>21</v>
      </c>
      <c r="C17" s="1">
        <f>SAB!D45</f>
        <v>68.75</v>
      </c>
      <c r="D17" s="1">
        <f>SAB!$L$2</f>
        <v>68.75</v>
      </c>
      <c r="E17" s="1">
        <f>SAB!$L$7</f>
        <v>75</v>
      </c>
      <c r="F17" s="1">
        <f>SAB!$L$12</f>
        <v>50</v>
      </c>
      <c r="G17" s="1">
        <f>SAB!$L$16</f>
        <v>68.75</v>
      </c>
      <c r="H17" s="1">
        <f>SAB!$L$20</f>
        <v>37.5</v>
      </c>
      <c r="I17" s="1">
        <f>SAB!$L$24</f>
        <v>54.166666666666671</v>
      </c>
      <c r="J17" s="1">
        <f>SAB!$L$29</f>
        <v>75</v>
      </c>
      <c r="K17" s="1">
        <f>SAB!$L$32</f>
        <v>62.5</v>
      </c>
      <c r="L17" s="1">
        <f>SAB!$L$35</f>
        <v>75</v>
      </c>
    </row>
    <row r="18" spans="2:12" ht="15.75" thickBot="1" x14ac:dyDescent="0.3">
      <c r="B18" s="23" t="s">
        <v>63</v>
      </c>
      <c r="C18" s="1">
        <f>Unilever!D45</f>
        <v>61.033950617283963</v>
      </c>
      <c r="D18" s="1">
        <f>Unilever!AU2</f>
        <v>54.861111111111114</v>
      </c>
      <c r="E18" s="1">
        <f>Unilever!AU7</f>
        <v>60.416666666666664</v>
      </c>
      <c r="F18" s="1">
        <f>Unilever!AU12</f>
        <v>63.888888888888886</v>
      </c>
      <c r="G18" s="1">
        <f>Unilever!AU16</f>
        <v>67.129629629629633</v>
      </c>
      <c r="H18" s="1">
        <f>Unilever!AU20</f>
        <v>62.5</v>
      </c>
      <c r="I18" s="1">
        <f>Unilever!AU24</f>
        <v>64.351851851851862</v>
      </c>
      <c r="J18" s="1">
        <f>Unilever!AU29</f>
        <v>65.625</v>
      </c>
      <c r="K18" s="1">
        <f>Unilever!AU32</f>
        <v>56.944444444444443</v>
      </c>
      <c r="L18" s="1">
        <f>Unilever!AU35</f>
        <v>56.018518518518519</v>
      </c>
    </row>
    <row r="19" spans="2:12" ht="15.75" thickBot="1" x14ac:dyDescent="0.3">
      <c r="B19" s="18" t="s">
        <v>19</v>
      </c>
      <c r="C19" s="1">
        <f>AVERAGE(C3:C18)</f>
        <v>66.398575286596127</v>
      </c>
      <c r="D19" s="19">
        <f>AVERAGEIF(D3:D18,"&gt;0")</f>
        <v>59.603174603174601</v>
      </c>
      <c r="E19" s="19">
        <f>AVERAGEIF(E3:E18,"&gt;0")</f>
        <v>65.826822916666671</v>
      </c>
      <c r="F19" s="19">
        <f>AVERAGEIF(F3:F18,"&gt;0")</f>
        <v>64.318576388888886</v>
      </c>
      <c r="G19" s="19">
        <f>AVERAGEIF(G3:G18,"&gt;0")</f>
        <v>67.511574074074076</v>
      </c>
      <c r="H19" s="19">
        <f>AVERAGEIF(H3:H18,"&gt;0")</f>
        <v>61.914062500000007</v>
      </c>
      <c r="I19" s="19">
        <f>AVERAGEIF(I3:I18,"&gt;0")</f>
        <v>67.374855324074076</v>
      </c>
      <c r="J19" s="19">
        <f>AVERAGEIF(J3:J18,"&gt;0")</f>
        <v>69.921875</v>
      </c>
      <c r="K19" s="19">
        <f>AVERAGEIF(K3:K18,"&gt;0")</f>
        <v>65.851851851851848</v>
      </c>
      <c r="L19" s="19">
        <f>AVERAGEIF(L3:L18,"&gt;0")</f>
        <v>71.530864197530875</v>
      </c>
    </row>
  </sheetData>
  <sortState ref="B3:L11">
    <sortCondition ref="B2"/>
  </sortState>
  <mergeCells count="1">
    <mergeCell ref="B2:C2"/>
  </mergeCells>
  <conditionalFormatting sqref="D19:L19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:L14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3:L1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D12 D15:D18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E12 E15:E18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L12 F15:L18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:C19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:L19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3:L13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:L14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:L1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5"/>
  <sheetViews>
    <sheetView topLeftCell="B1" workbookViewId="0">
      <selection activeCell="E53" sqref="E53"/>
    </sheetView>
  </sheetViews>
  <sheetFormatPr baseColWidth="10" defaultRowHeight="15" x14ac:dyDescent="0.25"/>
  <cols>
    <col min="1" max="1" width="57.42578125" style="13" customWidth="1"/>
    <col min="2" max="2" width="14.85546875" bestFit="1" customWidth="1"/>
    <col min="3" max="3" width="16.42578125" bestFit="1" customWidth="1"/>
    <col min="4" max="4" width="13.140625" bestFit="1" customWidth="1"/>
    <col min="5" max="5" width="21" bestFit="1" customWidth="1"/>
    <col min="6" max="6" width="18.7109375" style="11" bestFit="1" customWidth="1"/>
    <col min="7" max="7" width="14.85546875" bestFit="1" customWidth="1"/>
    <col min="8" max="8" width="16.42578125" bestFit="1" customWidth="1"/>
    <col min="9" max="9" width="13.140625" bestFit="1" customWidth="1"/>
    <col min="10" max="10" width="21" bestFit="1" customWidth="1"/>
    <col min="11" max="11" width="18.7109375" style="11" bestFit="1" customWidth="1"/>
  </cols>
  <sheetData>
    <row r="1" spans="1:12" x14ac:dyDescent="0.25">
      <c r="A1" s="16"/>
      <c r="B1" s="8" t="s">
        <v>14</v>
      </c>
      <c r="C1" s="8" t="s">
        <v>15</v>
      </c>
      <c r="D1" s="8" t="s">
        <v>16</v>
      </c>
      <c r="E1" s="8" t="s">
        <v>17</v>
      </c>
      <c r="F1" s="12" t="s">
        <v>20</v>
      </c>
      <c r="G1" s="8" t="s">
        <v>14</v>
      </c>
      <c r="H1" s="8" t="s">
        <v>15</v>
      </c>
      <c r="I1" s="8" t="s">
        <v>16</v>
      </c>
      <c r="J1" s="8" t="s">
        <v>17</v>
      </c>
      <c r="K1" s="12" t="s">
        <v>82</v>
      </c>
    </row>
    <row r="2" spans="1:12" x14ac:dyDescent="0.25">
      <c r="A2" s="14" t="s">
        <v>5</v>
      </c>
      <c r="B2" s="7">
        <v>10</v>
      </c>
      <c r="C2" s="7">
        <f>IF(D2=0,0,$B2)</f>
        <v>10</v>
      </c>
      <c r="D2" s="7">
        <f>AVERAGEIF(F3:F6,"&gt;0")</f>
        <v>58.333333333333336</v>
      </c>
      <c r="E2" s="7">
        <f>D2*C2/100</f>
        <v>5.8333333333333339</v>
      </c>
      <c r="F2" s="15"/>
      <c r="G2" s="7">
        <v>10</v>
      </c>
      <c r="H2" s="7">
        <f>IF(I2=0,0,$B2)</f>
        <v>10</v>
      </c>
      <c r="I2" s="7">
        <f>AVERAGEIF(K3:K6,"&gt;0")</f>
        <v>75</v>
      </c>
      <c r="J2" s="7">
        <f>I2*H2/100</f>
        <v>7.5</v>
      </c>
      <c r="K2" s="15"/>
      <c r="L2">
        <f>IF(D2=0,I2,IF(I2=0,D2,AVERAGE(D2,I2)))</f>
        <v>66.666666666666671</v>
      </c>
    </row>
    <row r="3" spans="1:12" ht="45" x14ac:dyDescent="0.25">
      <c r="A3" s="20" t="s">
        <v>64</v>
      </c>
      <c r="B3" s="1"/>
      <c r="D3" s="1"/>
      <c r="E3" s="1"/>
      <c r="F3" s="9">
        <v>0</v>
      </c>
      <c r="G3" s="1"/>
      <c r="I3" s="1"/>
      <c r="J3" s="1"/>
      <c r="K3" s="9">
        <v>75</v>
      </c>
    </row>
    <row r="4" spans="1:12" ht="45" x14ac:dyDescent="0.25">
      <c r="A4" s="20" t="s">
        <v>65</v>
      </c>
      <c r="B4" s="1"/>
      <c r="D4" s="1"/>
      <c r="E4" s="1"/>
      <c r="F4" s="9">
        <v>75</v>
      </c>
      <c r="G4" s="1"/>
      <c r="I4" s="1"/>
      <c r="J4" s="1"/>
      <c r="K4" s="9">
        <v>100</v>
      </c>
    </row>
    <row r="5" spans="1:12" ht="30" x14ac:dyDescent="0.25">
      <c r="A5" s="20" t="s">
        <v>66</v>
      </c>
      <c r="B5" s="1"/>
      <c r="D5" s="1"/>
      <c r="E5" s="1"/>
      <c r="F5" s="9">
        <v>50</v>
      </c>
      <c r="G5" s="1"/>
      <c r="I5" s="1"/>
      <c r="J5" s="1"/>
      <c r="K5" s="9">
        <v>75</v>
      </c>
    </row>
    <row r="6" spans="1:12" ht="60" x14ac:dyDescent="0.25">
      <c r="A6" s="20" t="s">
        <v>67</v>
      </c>
      <c r="B6" s="1"/>
      <c r="D6" s="1"/>
      <c r="E6" s="1"/>
      <c r="F6" s="9">
        <v>50</v>
      </c>
      <c r="G6" s="1"/>
      <c r="I6" s="1"/>
      <c r="J6" s="1"/>
      <c r="K6" s="9">
        <v>50</v>
      </c>
    </row>
    <row r="7" spans="1:12" x14ac:dyDescent="0.25">
      <c r="A7" s="14" t="s">
        <v>6</v>
      </c>
      <c r="B7" s="7">
        <v>20</v>
      </c>
      <c r="C7" s="7">
        <f>IF(D7=0,0,$B7)</f>
        <v>20</v>
      </c>
      <c r="D7" s="7">
        <f>AVERAGEIF(F8:F11,"&gt;0")</f>
        <v>62.5</v>
      </c>
      <c r="E7" s="7">
        <f>D7*C7/100</f>
        <v>12.5</v>
      </c>
      <c r="F7" s="15"/>
      <c r="G7" s="7">
        <v>20</v>
      </c>
      <c r="H7" s="7">
        <f>IF(I7=0,0,$B7)</f>
        <v>20</v>
      </c>
      <c r="I7" s="7">
        <f>AVERAGEIF(K8:K11,"&gt;0")</f>
        <v>68.75</v>
      </c>
      <c r="J7" s="7">
        <f>I7*H7/100</f>
        <v>13.75</v>
      </c>
      <c r="K7" s="15"/>
      <c r="L7">
        <f>IF(D7=0,I7,IF(I7=0,D7,AVERAGE(D7,I7)))</f>
        <v>65.625</v>
      </c>
    </row>
    <row r="8" spans="1:12" ht="30" x14ac:dyDescent="0.25">
      <c r="A8" s="20" t="s">
        <v>68</v>
      </c>
      <c r="B8" s="1"/>
      <c r="D8" s="1"/>
      <c r="E8" s="1"/>
      <c r="F8" s="9">
        <v>50</v>
      </c>
      <c r="G8" s="1"/>
      <c r="I8" s="1"/>
      <c r="J8" s="1"/>
      <c r="K8" s="9">
        <v>75</v>
      </c>
    </row>
    <row r="9" spans="1:12" ht="45" x14ac:dyDescent="0.25">
      <c r="A9" s="20" t="s">
        <v>69</v>
      </c>
      <c r="B9" s="1"/>
      <c r="D9" s="1"/>
      <c r="E9" s="1"/>
      <c r="F9" s="9">
        <v>75</v>
      </c>
      <c r="G9" s="1"/>
      <c r="I9" s="1"/>
      <c r="J9" s="1"/>
      <c r="K9" s="9">
        <v>50</v>
      </c>
    </row>
    <row r="10" spans="1:12" ht="30" x14ac:dyDescent="0.25">
      <c r="A10" s="20" t="s">
        <v>26</v>
      </c>
      <c r="B10" s="1"/>
      <c r="D10" s="1"/>
      <c r="E10" s="1"/>
      <c r="F10" s="9">
        <v>75</v>
      </c>
      <c r="G10" s="1"/>
      <c r="I10" s="1"/>
      <c r="J10" s="1"/>
      <c r="K10" s="9">
        <v>75</v>
      </c>
    </row>
    <row r="11" spans="1:12" ht="45" x14ac:dyDescent="0.25">
      <c r="A11" s="20" t="s">
        <v>70</v>
      </c>
      <c r="B11" s="1"/>
      <c r="D11" s="1"/>
      <c r="E11" s="1"/>
      <c r="F11" s="9">
        <v>50</v>
      </c>
      <c r="G11" s="1"/>
      <c r="I11" s="1"/>
      <c r="J11" s="1"/>
      <c r="K11" s="9">
        <v>75</v>
      </c>
    </row>
    <row r="12" spans="1:12" x14ac:dyDescent="0.25">
      <c r="A12" s="14" t="s">
        <v>9</v>
      </c>
      <c r="B12" s="7">
        <v>10</v>
      </c>
      <c r="C12" s="7">
        <f>IF(D12=0,0,$B12)</f>
        <v>10</v>
      </c>
      <c r="D12" s="7">
        <f>AVERAGEIF(F13:F15,"&gt;0")</f>
        <v>66.666666666666671</v>
      </c>
      <c r="E12" s="7">
        <f>D12*C12/100</f>
        <v>6.6666666666666679</v>
      </c>
      <c r="F12" s="15"/>
      <c r="G12" s="7">
        <v>10</v>
      </c>
      <c r="H12" s="7">
        <f>IF(I12=0,0,$B12)</f>
        <v>10</v>
      </c>
      <c r="I12" s="7">
        <f>AVERAGEIF(K13:K15,"&gt;0")</f>
        <v>75</v>
      </c>
      <c r="J12" s="7">
        <f>I12*H12/100</f>
        <v>7.5</v>
      </c>
      <c r="K12" s="15"/>
      <c r="L12">
        <f>IF(D12=0,I12,IF(I12=0,D12,AVERAGE(D12,I12)))</f>
        <v>70.833333333333343</v>
      </c>
    </row>
    <row r="13" spans="1:12" ht="30" x14ac:dyDescent="0.25">
      <c r="A13" s="20" t="s">
        <v>27</v>
      </c>
      <c r="B13" s="1"/>
      <c r="D13" s="1"/>
      <c r="E13" s="1"/>
      <c r="F13" s="9">
        <v>75</v>
      </c>
      <c r="G13" s="1"/>
      <c r="I13" s="1"/>
      <c r="J13" s="1"/>
      <c r="K13" s="9">
        <v>75</v>
      </c>
    </row>
    <row r="14" spans="1:12" ht="60" x14ac:dyDescent="0.25">
      <c r="A14" s="20" t="s">
        <v>71</v>
      </c>
      <c r="B14" s="1"/>
      <c r="D14" s="1"/>
      <c r="E14" s="1"/>
      <c r="F14" s="9">
        <v>50</v>
      </c>
      <c r="G14" s="1"/>
      <c r="I14" s="1"/>
      <c r="J14" s="1"/>
      <c r="K14" s="9">
        <v>0</v>
      </c>
    </row>
    <row r="15" spans="1:12" ht="30" x14ac:dyDescent="0.25">
      <c r="A15" s="20" t="s">
        <v>28</v>
      </c>
      <c r="B15" s="1"/>
      <c r="D15" s="1"/>
      <c r="E15" s="1"/>
      <c r="F15" s="9">
        <v>75</v>
      </c>
      <c r="G15" s="1"/>
      <c r="I15" s="1"/>
      <c r="J15" s="1"/>
      <c r="K15" s="9">
        <v>0</v>
      </c>
    </row>
    <row r="16" spans="1:12" x14ac:dyDescent="0.25">
      <c r="A16" s="14" t="s">
        <v>2</v>
      </c>
      <c r="B16" s="7">
        <v>10</v>
      </c>
      <c r="C16" s="7">
        <f>IF(D16=0,0,$B16)</f>
        <v>10</v>
      </c>
      <c r="D16" s="7">
        <f>AVERAGEIF(F17:F19,"&gt;0")</f>
        <v>58.333333333333336</v>
      </c>
      <c r="E16" s="7">
        <f>D16*C16/100</f>
        <v>5.8333333333333339</v>
      </c>
      <c r="F16" s="15"/>
      <c r="G16" s="7">
        <v>10</v>
      </c>
      <c r="H16" s="7">
        <f>IF(I16=0,0,$B16)</f>
        <v>10</v>
      </c>
      <c r="I16" s="7">
        <f>AVERAGEIF(K17:K19,"&gt;0")</f>
        <v>66.666666666666671</v>
      </c>
      <c r="J16" s="7">
        <f>I16*H16/100</f>
        <v>6.6666666666666679</v>
      </c>
      <c r="K16" s="15"/>
      <c r="L16">
        <f>IF(D16=0,I16,IF(I16=0,D16,AVERAGE(D16,I16)))</f>
        <v>62.5</v>
      </c>
    </row>
    <row r="17" spans="1:12" ht="45" x14ac:dyDescent="0.25">
      <c r="A17" s="20" t="s">
        <v>3</v>
      </c>
      <c r="B17" s="1"/>
      <c r="D17" s="1"/>
      <c r="E17" s="1"/>
      <c r="F17" s="9">
        <v>50</v>
      </c>
      <c r="G17" s="1"/>
      <c r="I17" s="1"/>
      <c r="J17" s="1"/>
      <c r="K17" s="9">
        <v>25</v>
      </c>
      <c r="L17">
        <f>IF(D17=0,I17,IF(I17=0,D17,AVERAGE(D17,I17)))</f>
        <v>0</v>
      </c>
    </row>
    <row r="18" spans="1:12" ht="45" x14ac:dyDescent="0.25">
      <c r="A18" s="20" t="s">
        <v>72</v>
      </c>
      <c r="B18" s="1"/>
      <c r="D18" s="1"/>
      <c r="E18" s="1"/>
      <c r="F18" s="9">
        <v>50</v>
      </c>
      <c r="G18" s="1"/>
      <c r="I18" s="1"/>
      <c r="J18" s="1"/>
      <c r="K18" s="9">
        <v>75</v>
      </c>
    </row>
    <row r="19" spans="1:12" ht="45" x14ac:dyDescent="0.25">
      <c r="A19" s="20" t="s">
        <v>73</v>
      </c>
      <c r="B19" s="1"/>
      <c r="D19" s="1"/>
      <c r="E19" s="1"/>
      <c r="F19" s="9">
        <v>75</v>
      </c>
      <c r="G19" s="1"/>
      <c r="I19" s="1"/>
      <c r="J19" s="1"/>
      <c r="K19" s="9">
        <v>100</v>
      </c>
    </row>
    <row r="20" spans="1:12" x14ac:dyDescent="0.25">
      <c r="A20" s="14" t="s">
        <v>0</v>
      </c>
      <c r="B20" s="7">
        <v>10</v>
      </c>
      <c r="C20" s="7">
        <f>IF(D20=0,0,$B20)</f>
        <v>10</v>
      </c>
      <c r="D20" s="7">
        <f>AVERAGEIF(F21:F23,"&gt;0")</f>
        <v>66.666666666666671</v>
      </c>
      <c r="E20" s="7">
        <f>D20*C20/100</f>
        <v>6.6666666666666679</v>
      </c>
      <c r="F20" s="15"/>
      <c r="G20" s="7">
        <v>10</v>
      </c>
      <c r="H20" s="7">
        <f>IF(I20=0,0,$B20)</f>
        <v>10</v>
      </c>
      <c r="I20" s="7">
        <f>AVERAGEIF(K21:K23,"&gt;0")</f>
        <v>25</v>
      </c>
      <c r="J20" s="7">
        <f>I20*H20/100</f>
        <v>2.5</v>
      </c>
      <c r="K20" s="15"/>
      <c r="L20">
        <f>IF(D20=0,I20,IF(I20=0,D20,AVERAGE(D20,I20)))</f>
        <v>45.833333333333336</v>
      </c>
    </row>
    <row r="21" spans="1:12" ht="45" x14ac:dyDescent="0.25">
      <c r="A21" s="20" t="s">
        <v>1</v>
      </c>
      <c r="B21" s="1"/>
      <c r="D21" s="1"/>
      <c r="E21" s="1"/>
      <c r="F21" s="9">
        <v>50</v>
      </c>
      <c r="G21" s="1"/>
      <c r="I21" s="1"/>
      <c r="J21" s="1"/>
      <c r="K21" s="9">
        <v>25</v>
      </c>
    </row>
    <row r="22" spans="1:12" x14ac:dyDescent="0.25">
      <c r="A22" s="20" t="s">
        <v>33</v>
      </c>
      <c r="B22" s="1"/>
      <c r="D22" s="1"/>
      <c r="E22" s="1"/>
      <c r="F22" s="9">
        <v>75</v>
      </c>
      <c r="G22" s="1"/>
      <c r="I22" s="1"/>
      <c r="J22" s="1"/>
      <c r="K22" s="9">
        <v>25</v>
      </c>
    </row>
    <row r="23" spans="1:12" ht="30" x14ac:dyDescent="0.25">
      <c r="A23" s="20" t="s">
        <v>22</v>
      </c>
      <c r="B23" s="1"/>
      <c r="D23" s="1"/>
      <c r="E23" s="1"/>
      <c r="F23" s="9">
        <v>75</v>
      </c>
      <c r="G23" s="1"/>
      <c r="I23" s="1"/>
      <c r="J23" s="1"/>
      <c r="K23" s="9">
        <v>25</v>
      </c>
    </row>
    <row r="24" spans="1:12" x14ac:dyDescent="0.25">
      <c r="A24" s="14" t="s">
        <v>4</v>
      </c>
      <c r="B24" s="7">
        <v>10</v>
      </c>
      <c r="C24" s="7">
        <f>IF(D24=0,0,$B24)</f>
        <v>10</v>
      </c>
      <c r="D24" s="7">
        <f>AVERAGEIF(F25:F28,"&gt;0")</f>
        <v>56.25</v>
      </c>
      <c r="E24" s="7">
        <f>D24*C24/100</f>
        <v>5.625</v>
      </c>
      <c r="F24" s="15"/>
      <c r="G24" s="7">
        <v>10</v>
      </c>
      <c r="H24" s="7">
        <f>IF(I24=0,0,$B24)</f>
        <v>10</v>
      </c>
      <c r="I24" s="7">
        <f>AVERAGEIF(K25:K28,"&gt;0")</f>
        <v>91.666666666666671</v>
      </c>
      <c r="J24" s="7">
        <f>I24*H24/100</f>
        <v>9.1666666666666679</v>
      </c>
      <c r="K24" s="15"/>
      <c r="L24">
        <f>IF(D24=0,I24,IF(I24=0,D24,AVERAGE(D24,I24)))</f>
        <v>73.958333333333343</v>
      </c>
    </row>
    <row r="25" spans="1:12" ht="60" x14ac:dyDescent="0.25">
      <c r="A25" s="20" t="s">
        <v>34</v>
      </c>
      <c r="B25" s="1"/>
      <c r="D25" s="1"/>
      <c r="E25" s="1"/>
      <c r="F25" s="9">
        <v>75</v>
      </c>
      <c r="G25" s="1"/>
      <c r="I25" s="1"/>
      <c r="J25" s="1"/>
      <c r="K25" s="9">
        <v>100</v>
      </c>
    </row>
    <row r="26" spans="1:12" ht="45" x14ac:dyDescent="0.25">
      <c r="A26" s="20" t="s">
        <v>24</v>
      </c>
      <c r="B26" s="1"/>
      <c r="D26" s="1"/>
      <c r="E26" s="1"/>
      <c r="F26" s="9">
        <v>75</v>
      </c>
      <c r="G26" s="1"/>
      <c r="I26" s="1"/>
      <c r="J26" s="1"/>
      <c r="K26" s="9">
        <v>75</v>
      </c>
    </row>
    <row r="27" spans="1:12" ht="45" x14ac:dyDescent="0.25">
      <c r="A27" s="20" t="s">
        <v>23</v>
      </c>
      <c r="B27" s="1"/>
      <c r="D27" s="1"/>
      <c r="E27" s="1"/>
      <c r="F27" s="9">
        <v>25</v>
      </c>
      <c r="G27" s="1"/>
      <c r="I27" s="1"/>
      <c r="J27" s="1"/>
      <c r="K27" s="9">
        <v>0</v>
      </c>
    </row>
    <row r="28" spans="1:12" ht="45" x14ac:dyDescent="0.25">
      <c r="A28" s="20" t="s">
        <v>25</v>
      </c>
      <c r="B28" s="1"/>
      <c r="D28" s="1"/>
      <c r="E28" s="1"/>
      <c r="F28" s="9">
        <v>50</v>
      </c>
      <c r="G28" s="1"/>
      <c r="I28" s="1"/>
      <c r="J28" s="1"/>
      <c r="K28" s="9">
        <v>100</v>
      </c>
    </row>
    <row r="29" spans="1:12" x14ac:dyDescent="0.25">
      <c r="A29" s="14" t="s">
        <v>7</v>
      </c>
      <c r="B29" s="7">
        <v>10</v>
      </c>
      <c r="C29" s="7">
        <f>IF(D29=0,0,$B29)</f>
        <v>10</v>
      </c>
      <c r="D29" s="7">
        <f>AVERAGEIF(F30:F31,"&gt;0")</f>
        <v>62.5</v>
      </c>
      <c r="E29" s="7">
        <f>D29*C29/100</f>
        <v>6.25</v>
      </c>
      <c r="F29" s="15"/>
      <c r="G29" s="7">
        <v>10</v>
      </c>
      <c r="H29" s="7">
        <f>IF(I29=0,0,$B29)</f>
        <v>10</v>
      </c>
      <c r="I29" s="7">
        <f>AVERAGEIF(K30:K31,"&gt;0")</f>
        <v>50</v>
      </c>
      <c r="J29" s="7">
        <f>I29*H29/100</f>
        <v>5</v>
      </c>
      <c r="K29" s="15"/>
      <c r="L29">
        <f>IF(D29=0,I29,IF(I29=0,D29,AVERAGE(D29,I29)))</f>
        <v>56.25</v>
      </c>
    </row>
    <row r="30" spans="1:12" ht="30" x14ac:dyDescent="0.25">
      <c r="A30" s="20" t="s">
        <v>29</v>
      </c>
      <c r="B30" s="1"/>
      <c r="D30" s="1"/>
      <c r="E30" s="1"/>
      <c r="F30" s="9">
        <v>50</v>
      </c>
      <c r="G30" s="1"/>
      <c r="I30" s="1"/>
      <c r="J30" s="1"/>
      <c r="K30" s="9">
        <v>50</v>
      </c>
    </row>
    <row r="31" spans="1:12" ht="30" x14ac:dyDescent="0.25">
      <c r="A31" s="20" t="s">
        <v>8</v>
      </c>
      <c r="B31" s="1"/>
      <c r="D31" s="1"/>
      <c r="E31" s="1"/>
      <c r="F31" s="9">
        <v>75</v>
      </c>
      <c r="G31" s="1"/>
      <c r="I31" s="1"/>
      <c r="J31" s="1"/>
      <c r="K31" s="9">
        <v>0</v>
      </c>
    </row>
    <row r="32" spans="1:12" x14ac:dyDescent="0.25">
      <c r="A32" s="14" t="s">
        <v>10</v>
      </c>
      <c r="B32" s="7">
        <v>10</v>
      </c>
      <c r="C32" s="7">
        <f>IF(D32=0,0,$B32)</f>
        <v>10</v>
      </c>
      <c r="D32" s="7">
        <f>AVERAGEIF(F33:F34,"&gt;0")</f>
        <v>75</v>
      </c>
      <c r="E32" s="7">
        <f>D32*C32/100</f>
        <v>7.5</v>
      </c>
      <c r="F32" s="15"/>
      <c r="G32" s="7">
        <v>10</v>
      </c>
      <c r="H32" s="7">
        <f>IF(I32=0,0,$B32)</f>
        <v>10</v>
      </c>
      <c r="I32" s="7">
        <f>AVERAGEIF(K33:K34,"&gt;0")</f>
        <v>75</v>
      </c>
      <c r="J32" s="7">
        <f>I32*H32/100</f>
        <v>7.5</v>
      </c>
      <c r="K32" s="15"/>
      <c r="L32">
        <f>IF(D32=0,I32,IF(I32=0,D32,AVERAGE(D32,I32)))</f>
        <v>75</v>
      </c>
    </row>
    <row r="33" spans="1:12" ht="30" x14ac:dyDescent="0.25">
      <c r="A33" s="20" t="s">
        <v>74</v>
      </c>
      <c r="B33" s="1"/>
      <c r="D33" s="1"/>
      <c r="E33" s="1"/>
      <c r="F33" s="9">
        <v>75</v>
      </c>
      <c r="G33" s="1"/>
      <c r="I33" s="1"/>
      <c r="J33" s="1"/>
      <c r="K33" s="9">
        <v>0</v>
      </c>
    </row>
    <row r="34" spans="1:12" x14ac:dyDescent="0.25">
      <c r="A34" s="20" t="s">
        <v>11</v>
      </c>
      <c r="B34" s="1"/>
      <c r="D34" s="1"/>
      <c r="E34" s="1"/>
      <c r="F34" s="9">
        <v>75</v>
      </c>
      <c r="G34" s="1"/>
      <c r="I34" s="1"/>
      <c r="J34" s="1"/>
      <c r="K34" s="9">
        <v>75</v>
      </c>
    </row>
    <row r="35" spans="1:12" x14ac:dyDescent="0.25">
      <c r="A35" s="14" t="s">
        <v>12</v>
      </c>
      <c r="B35" s="7">
        <v>10</v>
      </c>
      <c r="C35" s="7">
        <f>IF(D35=0,0,$B35)</f>
        <v>10</v>
      </c>
      <c r="D35" s="7">
        <f>AVERAGEIF(F36:F38,"&gt;0")</f>
        <v>75</v>
      </c>
      <c r="E35" s="7">
        <f>D35*C35/100</f>
        <v>7.5</v>
      </c>
      <c r="F35" s="15"/>
      <c r="G35" s="7">
        <v>10</v>
      </c>
      <c r="H35" s="7">
        <f>IF(I35=0,0,$B35)</f>
        <v>10</v>
      </c>
      <c r="I35" s="7">
        <f>AVERAGEIF(K36:K38,"&gt;0")</f>
        <v>58.333333333333336</v>
      </c>
      <c r="J35" s="7">
        <f>I35*H35/100</f>
        <v>5.8333333333333339</v>
      </c>
      <c r="K35" s="15"/>
      <c r="L35">
        <f>IF(D35=0,I35,IF(I35=0,D35,AVERAGE(D35,I35)))</f>
        <v>66.666666666666671</v>
      </c>
    </row>
    <row r="36" spans="1:12" ht="30" x14ac:dyDescent="0.25">
      <c r="A36" s="20" t="s">
        <v>13</v>
      </c>
      <c r="F36" s="9">
        <v>75</v>
      </c>
      <c r="K36" s="9">
        <v>50</v>
      </c>
    </row>
    <row r="37" spans="1:12" x14ac:dyDescent="0.25">
      <c r="A37" s="20" t="s">
        <v>30</v>
      </c>
      <c r="F37" s="9">
        <v>75</v>
      </c>
      <c r="K37" s="9">
        <v>50</v>
      </c>
    </row>
    <row r="38" spans="1:12" ht="45" x14ac:dyDescent="0.25">
      <c r="A38" s="20" t="s">
        <v>31</v>
      </c>
      <c r="F38" s="9">
        <v>75</v>
      </c>
      <c r="K38" s="9">
        <v>75</v>
      </c>
    </row>
    <row r="39" spans="1:12" x14ac:dyDescent="0.25">
      <c r="F39" s="9"/>
      <c r="K39" s="9"/>
    </row>
    <row r="40" spans="1:12" x14ac:dyDescent="0.25">
      <c r="C40" s="3" t="s">
        <v>18</v>
      </c>
      <c r="D40" s="4">
        <f>SUM(C2:C39)</f>
        <v>100</v>
      </c>
      <c r="E40" s="3"/>
      <c r="F40" s="9">
        <f>SUM(E2:E39)</f>
        <v>64.375</v>
      </c>
      <c r="H40" s="3" t="s">
        <v>18</v>
      </c>
      <c r="I40" s="4">
        <f>SUM(H2:H39)</f>
        <v>100</v>
      </c>
      <c r="J40" s="3"/>
      <c r="K40" s="9">
        <f>SUM(J2:J39)</f>
        <v>65.416666666666671</v>
      </c>
    </row>
    <row r="41" spans="1:12" x14ac:dyDescent="0.25">
      <c r="C41" s="3"/>
      <c r="D41" s="3">
        <v>100</v>
      </c>
      <c r="E41" s="5" t="str">
        <f>CONCATENATE("Total ",F1)</f>
        <v>Total Juana  Gutierrez</v>
      </c>
      <c r="F41" s="10">
        <f>(D41*F40)/D40</f>
        <v>64.375</v>
      </c>
      <c r="H41" s="3"/>
      <c r="I41" s="3">
        <v>100</v>
      </c>
      <c r="J41" s="5" t="str">
        <f>CONCATENATE("Total ",K1)</f>
        <v>Total Diana Diaz</v>
      </c>
      <c r="K41" s="10">
        <f>(I41*K40)/I40</f>
        <v>65.416666666666671</v>
      </c>
    </row>
    <row r="45" spans="1:12" x14ac:dyDescent="0.25">
      <c r="C45" s="2" t="s">
        <v>106</v>
      </c>
      <c r="D45" s="6">
        <f>AVERAGE(F41,K41)</f>
        <v>64.895833333333343</v>
      </c>
      <c r="H45" s="2"/>
      <c r="I45" s="6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5"/>
  <sheetViews>
    <sheetView topLeftCell="B28" workbookViewId="0">
      <selection activeCell="E53" sqref="E53"/>
    </sheetView>
  </sheetViews>
  <sheetFormatPr baseColWidth="10" defaultRowHeight="15" x14ac:dyDescent="0.25"/>
  <cols>
    <col min="1" max="1" width="57.42578125" style="13" customWidth="1"/>
    <col min="2" max="2" width="14.85546875" bestFit="1" customWidth="1"/>
    <col min="3" max="3" width="16.42578125" bestFit="1" customWidth="1"/>
    <col min="4" max="4" width="13.140625" bestFit="1" customWidth="1"/>
    <col min="5" max="5" width="21" bestFit="1" customWidth="1"/>
    <col min="6" max="6" width="18.7109375" style="11" bestFit="1" customWidth="1"/>
    <col min="7" max="7" width="14.85546875" bestFit="1" customWidth="1"/>
    <col min="8" max="8" width="16.42578125" bestFit="1" customWidth="1"/>
    <col min="9" max="9" width="13.140625" bestFit="1" customWidth="1"/>
    <col min="10" max="10" width="21" bestFit="1" customWidth="1"/>
    <col min="11" max="11" width="18.7109375" style="11" bestFit="1" customWidth="1"/>
  </cols>
  <sheetData>
    <row r="1" spans="1:12" x14ac:dyDescent="0.25">
      <c r="A1" s="16"/>
      <c r="B1" s="8" t="s">
        <v>14</v>
      </c>
      <c r="C1" s="8" t="s">
        <v>15</v>
      </c>
      <c r="D1" s="8" t="s">
        <v>16</v>
      </c>
      <c r="E1" s="8" t="s">
        <v>17</v>
      </c>
      <c r="F1" s="12" t="s">
        <v>83</v>
      </c>
      <c r="G1" s="8" t="s">
        <v>14</v>
      </c>
      <c r="H1" s="8" t="s">
        <v>15</v>
      </c>
      <c r="I1" s="8" t="s">
        <v>16</v>
      </c>
      <c r="J1" s="8" t="s">
        <v>17</v>
      </c>
      <c r="K1" s="12" t="s">
        <v>84</v>
      </c>
    </row>
    <row r="2" spans="1:12" x14ac:dyDescent="0.25">
      <c r="A2" s="14" t="s">
        <v>5</v>
      </c>
      <c r="B2" s="7">
        <v>10</v>
      </c>
      <c r="C2" s="7">
        <f>IF(D2=0,0,$B2)</f>
        <v>10</v>
      </c>
      <c r="D2" s="7">
        <f>AVERAGEIF(F3:F6,"&gt;0")</f>
        <v>62.5</v>
      </c>
      <c r="E2" s="7">
        <f>D2*C2/100</f>
        <v>6.25</v>
      </c>
      <c r="F2" s="15"/>
      <c r="G2" s="7">
        <v>10</v>
      </c>
      <c r="H2" s="7">
        <f>IF(I2=0,0,$B2)</f>
        <v>10</v>
      </c>
      <c r="I2" s="7">
        <f>AVERAGEIF(K3:K6,"&gt;0")</f>
        <v>56.25</v>
      </c>
      <c r="J2" s="7">
        <f>I2*H2/100</f>
        <v>5.625</v>
      </c>
      <c r="K2" s="15"/>
      <c r="L2">
        <f>IF(D2=0,I2,IF(I2=0,D2,AVERAGE(D2,I2)))</f>
        <v>59.375</v>
      </c>
    </row>
    <row r="3" spans="1:12" ht="45" x14ac:dyDescent="0.25">
      <c r="A3" s="20" t="s">
        <v>64</v>
      </c>
      <c r="B3" s="1"/>
      <c r="D3" s="1"/>
      <c r="E3" s="1"/>
      <c r="F3" s="9">
        <v>75</v>
      </c>
      <c r="G3" s="1"/>
      <c r="I3" s="1"/>
      <c r="J3" s="1"/>
      <c r="K3" s="9">
        <v>75</v>
      </c>
    </row>
    <row r="4" spans="1:12" ht="45" x14ac:dyDescent="0.25">
      <c r="A4" s="20" t="s">
        <v>65</v>
      </c>
      <c r="B4" s="1"/>
      <c r="D4" s="1"/>
      <c r="E4" s="1"/>
      <c r="F4" s="9">
        <v>50</v>
      </c>
      <c r="G4" s="1"/>
      <c r="I4" s="1"/>
      <c r="J4" s="1"/>
      <c r="K4" s="9">
        <v>25</v>
      </c>
    </row>
    <row r="5" spans="1:12" ht="30" x14ac:dyDescent="0.25">
      <c r="A5" s="20" t="s">
        <v>66</v>
      </c>
      <c r="B5" s="1"/>
      <c r="D5" s="1"/>
      <c r="E5" s="1"/>
      <c r="F5" s="9">
        <v>75</v>
      </c>
      <c r="G5" s="1"/>
      <c r="I5" s="1"/>
      <c r="J5" s="1"/>
      <c r="K5" s="9">
        <v>75</v>
      </c>
    </row>
    <row r="6" spans="1:12" ht="60" x14ac:dyDescent="0.25">
      <c r="A6" s="20" t="s">
        <v>67</v>
      </c>
      <c r="B6" s="1"/>
      <c r="D6" s="1"/>
      <c r="E6" s="1"/>
      <c r="F6" s="9">
        <v>50</v>
      </c>
      <c r="G6" s="1"/>
      <c r="I6" s="1"/>
      <c r="J6" s="1"/>
      <c r="K6" s="9">
        <v>50</v>
      </c>
    </row>
    <row r="7" spans="1:12" x14ac:dyDescent="0.25">
      <c r="A7" s="14" t="s">
        <v>6</v>
      </c>
      <c r="B7" s="7">
        <v>20</v>
      </c>
      <c r="C7" s="7">
        <f>IF(D7=0,0,$B7)</f>
        <v>20</v>
      </c>
      <c r="D7" s="7">
        <f>AVERAGEIF(F8:F11,"&gt;0")</f>
        <v>62.5</v>
      </c>
      <c r="E7" s="7">
        <f>D7*C7/100</f>
        <v>12.5</v>
      </c>
      <c r="F7" s="15"/>
      <c r="G7" s="7">
        <v>20</v>
      </c>
      <c r="H7" s="7">
        <f>IF(I7=0,0,$B7)</f>
        <v>20</v>
      </c>
      <c r="I7" s="7">
        <f>AVERAGEIF(K8:K11,"&gt;0")</f>
        <v>68.75</v>
      </c>
      <c r="J7" s="7">
        <f>I7*H7/100</f>
        <v>13.75</v>
      </c>
      <c r="K7" s="15"/>
      <c r="L7">
        <f>IF(D7=0,I7,IF(I7=0,D7,AVERAGE(D7,I7)))</f>
        <v>65.625</v>
      </c>
    </row>
    <row r="8" spans="1:12" ht="30" x14ac:dyDescent="0.25">
      <c r="A8" s="20" t="s">
        <v>68</v>
      </c>
      <c r="B8" s="1"/>
      <c r="D8" s="1"/>
      <c r="E8" s="1"/>
      <c r="F8" s="9">
        <v>50</v>
      </c>
      <c r="G8" s="1"/>
      <c r="I8" s="1"/>
      <c r="J8" s="1"/>
      <c r="K8" s="9">
        <v>75</v>
      </c>
    </row>
    <row r="9" spans="1:12" ht="45" x14ac:dyDescent="0.25">
      <c r="A9" s="20" t="s">
        <v>69</v>
      </c>
      <c r="B9" s="1"/>
      <c r="D9" s="1"/>
      <c r="E9" s="1"/>
      <c r="F9" s="9">
        <v>75</v>
      </c>
      <c r="G9" s="1"/>
      <c r="I9" s="1"/>
      <c r="J9" s="1"/>
      <c r="K9" s="9">
        <v>75</v>
      </c>
    </row>
    <row r="10" spans="1:12" ht="30" x14ac:dyDescent="0.25">
      <c r="A10" s="20" t="s">
        <v>26</v>
      </c>
      <c r="B10" s="1"/>
      <c r="D10" s="1"/>
      <c r="E10" s="1"/>
      <c r="F10" s="9">
        <v>50</v>
      </c>
      <c r="G10" s="1"/>
      <c r="I10" s="1"/>
      <c r="J10" s="1"/>
      <c r="K10" s="9">
        <v>50</v>
      </c>
    </row>
    <row r="11" spans="1:12" ht="45" x14ac:dyDescent="0.25">
      <c r="A11" s="20" t="s">
        <v>70</v>
      </c>
      <c r="B11" s="1"/>
      <c r="D11" s="1"/>
      <c r="E11" s="1"/>
      <c r="F11" s="9">
        <v>75</v>
      </c>
      <c r="G11" s="1"/>
      <c r="I11" s="1"/>
      <c r="J11" s="1"/>
      <c r="K11" s="9">
        <v>75</v>
      </c>
    </row>
    <row r="12" spans="1:12" x14ac:dyDescent="0.25">
      <c r="A12" s="14" t="s">
        <v>9</v>
      </c>
      <c r="B12" s="7">
        <v>10</v>
      </c>
      <c r="C12" s="7">
        <f>IF(D12=0,0,$B12)</f>
        <v>10</v>
      </c>
      <c r="D12" s="7">
        <f>AVERAGEIF(F13:F15,"&gt;0")</f>
        <v>41.666666666666664</v>
      </c>
      <c r="E12" s="7">
        <f>D12*C12/100</f>
        <v>4.1666666666666661</v>
      </c>
      <c r="F12" s="15"/>
      <c r="G12" s="7">
        <v>10</v>
      </c>
      <c r="H12" s="7">
        <f>IF(I12=0,0,$B12)</f>
        <v>10</v>
      </c>
      <c r="I12" s="7">
        <f>AVERAGEIF(K13:K15,"&gt;0")</f>
        <v>91.666666666666671</v>
      </c>
      <c r="J12" s="7">
        <f>I12*H12/100</f>
        <v>9.1666666666666679</v>
      </c>
      <c r="K12" s="15"/>
      <c r="L12">
        <f>IF(D12=0,I12,IF(I12=0,D12,AVERAGE(D12,I12)))</f>
        <v>66.666666666666671</v>
      </c>
    </row>
    <row r="13" spans="1:12" ht="30" x14ac:dyDescent="0.25">
      <c r="A13" s="20" t="s">
        <v>27</v>
      </c>
      <c r="B13" s="1"/>
      <c r="D13" s="1"/>
      <c r="E13" s="1"/>
      <c r="F13" s="9">
        <v>50</v>
      </c>
      <c r="G13" s="1"/>
      <c r="I13" s="1"/>
      <c r="J13" s="1"/>
      <c r="K13" s="9">
        <v>100</v>
      </c>
    </row>
    <row r="14" spans="1:12" ht="60" x14ac:dyDescent="0.25">
      <c r="A14" s="20" t="s">
        <v>71</v>
      </c>
      <c r="B14" s="1"/>
      <c r="D14" s="1"/>
      <c r="E14" s="1"/>
      <c r="F14" s="9">
        <v>50</v>
      </c>
      <c r="G14" s="1"/>
      <c r="I14" s="1"/>
      <c r="J14" s="1"/>
      <c r="K14" s="9">
        <v>100</v>
      </c>
    </row>
    <row r="15" spans="1:12" ht="30" x14ac:dyDescent="0.25">
      <c r="A15" s="20" t="s">
        <v>28</v>
      </c>
      <c r="B15" s="1"/>
      <c r="D15" s="1"/>
      <c r="E15" s="1"/>
      <c r="F15" s="9">
        <v>25</v>
      </c>
      <c r="G15" s="1"/>
      <c r="I15" s="1"/>
      <c r="J15" s="1"/>
      <c r="K15" s="9">
        <v>75</v>
      </c>
    </row>
    <row r="16" spans="1:12" x14ac:dyDescent="0.25">
      <c r="A16" s="14" t="s">
        <v>2</v>
      </c>
      <c r="B16" s="7">
        <v>10</v>
      </c>
      <c r="C16" s="7">
        <f>IF(D16=0,0,$B16)</f>
        <v>10</v>
      </c>
      <c r="D16" s="7">
        <f>AVERAGEIF(F17:F19,"&gt;0")</f>
        <v>50</v>
      </c>
      <c r="E16" s="7">
        <f>D16*C16/100</f>
        <v>5</v>
      </c>
      <c r="F16" s="15"/>
      <c r="G16" s="7">
        <v>10</v>
      </c>
      <c r="H16" s="7">
        <f>IF(I16=0,0,$B16)</f>
        <v>10</v>
      </c>
      <c r="I16" s="7">
        <f>AVERAGEIF(K17:K19,"&gt;0")</f>
        <v>58.333333333333336</v>
      </c>
      <c r="J16" s="7">
        <f>I16*H16/100</f>
        <v>5.8333333333333339</v>
      </c>
      <c r="K16" s="15"/>
      <c r="L16">
        <f>IF(D16=0,I16,IF(I16=0,D16,AVERAGE(D16,I16)))</f>
        <v>54.166666666666671</v>
      </c>
    </row>
    <row r="17" spans="1:12" ht="45" x14ac:dyDescent="0.25">
      <c r="A17" s="20" t="s">
        <v>3</v>
      </c>
      <c r="B17" s="1"/>
      <c r="D17" s="1"/>
      <c r="E17" s="1"/>
      <c r="F17" s="9">
        <v>50</v>
      </c>
      <c r="G17" s="1"/>
      <c r="I17" s="1"/>
      <c r="J17" s="1"/>
      <c r="K17" s="9">
        <v>25</v>
      </c>
      <c r="L17">
        <f>IF(D17=0,I17,IF(I17=0,D17,AVERAGE(D17,I17)))</f>
        <v>0</v>
      </c>
    </row>
    <row r="18" spans="1:12" ht="45" x14ac:dyDescent="0.25">
      <c r="A18" s="20" t="s">
        <v>72</v>
      </c>
      <c r="B18" s="1"/>
      <c r="D18" s="1"/>
      <c r="E18" s="1"/>
      <c r="F18" s="9">
        <v>0</v>
      </c>
      <c r="G18" s="1"/>
      <c r="I18" s="1"/>
      <c r="J18" s="1"/>
      <c r="K18" s="9">
        <v>100</v>
      </c>
    </row>
    <row r="19" spans="1:12" ht="45" x14ac:dyDescent="0.25">
      <c r="A19" s="20" t="s">
        <v>73</v>
      </c>
      <c r="B19" s="1"/>
      <c r="D19" s="1"/>
      <c r="E19" s="1"/>
      <c r="F19" s="9">
        <v>50</v>
      </c>
      <c r="G19" s="1"/>
      <c r="I19" s="1"/>
      <c r="J19" s="1"/>
      <c r="K19" s="9">
        <v>50</v>
      </c>
    </row>
    <row r="20" spans="1:12" x14ac:dyDescent="0.25">
      <c r="A20" s="14" t="s">
        <v>0</v>
      </c>
      <c r="B20" s="7">
        <v>10</v>
      </c>
      <c r="C20" s="7">
        <f>IF(D20=0,0,$B20)</f>
        <v>10</v>
      </c>
      <c r="D20" s="7">
        <f>AVERAGEIF(F21:F23,"&gt;0")</f>
        <v>83.333333333333329</v>
      </c>
      <c r="E20" s="7">
        <f>D20*C20/100</f>
        <v>8.3333333333333321</v>
      </c>
      <c r="F20" s="15"/>
      <c r="G20" s="7">
        <v>10</v>
      </c>
      <c r="H20" s="7">
        <f>IF(I20=0,0,$B20)</f>
        <v>10</v>
      </c>
      <c r="I20" s="7">
        <f>AVERAGEIF(K21:K23,"&gt;0")</f>
        <v>83.333333333333329</v>
      </c>
      <c r="J20" s="7">
        <f>I20*H20/100</f>
        <v>8.3333333333333321</v>
      </c>
      <c r="K20" s="15"/>
      <c r="L20">
        <f>IF(D20=0,I20,IF(I20=0,D20,AVERAGE(D20,I20)))</f>
        <v>83.333333333333329</v>
      </c>
    </row>
    <row r="21" spans="1:12" ht="45" x14ac:dyDescent="0.25">
      <c r="A21" s="20" t="s">
        <v>1</v>
      </c>
      <c r="B21" s="1"/>
      <c r="D21" s="1"/>
      <c r="E21" s="1"/>
      <c r="F21" s="9">
        <v>100</v>
      </c>
      <c r="G21" s="1"/>
      <c r="I21" s="1"/>
      <c r="J21" s="1"/>
      <c r="K21" s="9">
        <v>75</v>
      </c>
    </row>
    <row r="22" spans="1:12" x14ac:dyDescent="0.25">
      <c r="A22" s="20" t="s">
        <v>33</v>
      </c>
      <c r="B22" s="1"/>
      <c r="D22" s="1"/>
      <c r="E22" s="1"/>
      <c r="F22" s="9">
        <v>75</v>
      </c>
      <c r="G22" s="1"/>
      <c r="I22" s="1"/>
      <c r="J22" s="1"/>
      <c r="K22" s="9">
        <v>75</v>
      </c>
    </row>
    <row r="23" spans="1:12" ht="30" x14ac:dyDescent="0.25">
      <c r="A23" s="20" t="s">
        <v>22</v>
      </c>
      <c r="B23" s="1"/>
      <c r="D23" s="1"/>
      <c r="E23" s="1"/>
      <c r="F23" s="9">
        <v>75</v>
      </c>
      <c r="G23" s="1"/>
      <c r="I23" s="1"/>
      <c r="J23" s="1"/>
      <c r="K23" s="9">
        <v>100</v>
      </c>
    </row>
    <row r="24" spans="1:12" x14ac:dyDescent="0.25">
      <c r="A24" s="14" t="s">
        <v>4</v>
      </c>
      <c r="B24" s="7">
        <v>10</v>
      </c>
      <c r="C24" s="7">
        <f>IF(D24=0,0,$B24)</f>
        <v>10</v>
      </c>
      <c r="D24" s="7">
        <f>AVERAGEIF(F25:F28,"&gt;0")</f>
        <v>62.5</v>
      </c>
      <c r="E24" s="7">
        <f>D24*C24/100</f>
        <v>6.25</v>
      </c>
      <c r="F24" s="15"/>
      <c r="G24" s="7">
        <v>10</v>
      </c>
      <c r="H24" s="7">
        <f>IF(I24=0,0,$B24)</f>
        <v>10</v>
      </c>
      <c r="I24" s="7">
        <f>AVERAGEIF(K25:K28,"&gt;0")</f>
        <v>58.333333333333336</v>
      </c>
      <c r="J24" s="7">
        <f>I24*H24/100</f>
        <v>5.8333333333333339</v>
      </c>
      <c r="K24" s="15"/>
      <c r="L24">
        <f>IF(D24=0,I24,IF(I24=0,D24,AVERAGE(D24,I24)))</f>
        <v>60.416666666666671</v>
      </c>
    </row>
    <row r="25" spans="1:12" ht="60" x14ac:dyDescent="0.25">
      <c r="A25" s="20" t="s">
        <v>34</v>
      </c>
      <c r="B25" s="1"/>
      <c r="D25" s="1"/>
      <c r="E25" s="1"/>
      <c r="F25" s="9">
        <v>100</v>
      </c>
      <c r="G25" s="1"/>
      <c r="I25" s="1"/>
      <c r="J25" s="1"/>
      <c r="K25" s="9">
        <v>25</v>
      </c>
    </row>
    <row r="26" spans="1:12" ht="45" x14ac:dyDescent="0.25">
      <c r="A26" s="20" t="s">
        <v>24</v>
      </c>
      <c r="B26" s="1"/>
      <c r="D26" s="1"/>
      <c r="E26" s="1"/>
      <c r="F26" s="9">
        <v>50</v>
      </c>
      <c r="G26" s="1"/>
      <c r="I26" s="1"/>
      <c r="J26" s="1"/>
      <c r="K26" s="9">
        <v>0</v>
      </c>
    </row>
    <row r="27" spans="1:12" ht="45" x14ac:dyDescent="0.25">
      <c r="A27" s="20" t="s">
        <v>23</v>
      </c>
      <c r="B27" s="1"/>
      <c r="D27" s="1"/>
      <c r="E27" s="1"/>
      <c r="F27" s="9">
        <v>25</v>
      </c>
      <c r="G27" s="1"/>
      <c r="I27" s="1"/>
      <c r="J27" s="1"/>
      <c r="K27" s="9">
        <v>50</v>
      </c>
    </row>
    <row r="28" spans="1:12" ht="45" x14ac:dyDescent="0.25">
      <c r="A28" s="20" t="s">
        <v>25</v>
      </c>
      <c r="B28" s="1"/>
      <c r="D28" s="1"/>
      <c r="E28" s="1"/>
      <c r="F28" s="9">
        <v>75</v>
      </c>
      <c r="G28" s="1"/>
      <c r="I28" s="1"/>
      <c r="J28" s="1"/>
      <c r="K28" s="9">
        <v>100</v>
      </c>
    </row>
    <row r="29" spans="1:12" x14ac:dyDescent="0.25">
      <c r="A29" s="14" t="s">
        <v>7</v>
      </c>
      <c r="B29" s="7">
        <v>10</v>
      </c>
      <c r="C29" s="7">
        <f>IF(D29=0,0,$B29)</f>
        <v>10</v>
      </c>
      <c r="D29" s="7">
        <f>AVERAGEIF(F30:F31,"&gt;0")</f>
        <v>50</v>
      </c>
      <c r="E29" s="7">
        <f>D29*C29/100</f>
        <v>5</v>
      </c>
      <c r="F29" s="15"/>
      <c r="G29" s="7">
        <v>10</v>
      </c>
      <c r="H29" s="7">
        <f>IF(I29=0,0,$B29)</f>
        <v>10</v>
      </c>
      <c r="I29" s="7">
        <f>AVERAGEIF(K30:K31,"&gt;0")</f>
        <v>62.5</v>
      </c>
      <c r="J29" s="7">
        <f>I29*H29/100</f>
        <v>6.25</v>
      </c>
      <c r="K29" s="15"/>
      <c r="L29">
        <f>IF(D29=0,I29,IF(I29=0,D29,AVERAGE(D29,I29)))</f>
        <v>56.25</v>
      </c>
    </row>
    <row r="30" spans="1:12" ht="30" x14ac:dyDescent="0.25">
      <c r="A30" s="20" t="s">
        <v>29</v>
      </c>
      <c r="B30" s="1"/>
      <c r="D30" s="1"/>
      <c r="E30" s="1"/>
      <c r="F30" s="9">
        <v>0</v>
      </c>
      <c r="G30" s="1"/>
      <c r="I30" s="1"/>
      <c r="J30" s="1"/>
      <c r="K30" s="9">
        <v>100</v>
      </c>
    </row>
    <row r="31" spans="1:12" ht="30" x14ac:dyDescent="0.25">
      <c r="A31" s="20" t="s">
        <v>8</v>
      </c>
      <c r="B31" s="1"/>
      <c r="D31" s="1"/>
      <c r="E31" s="1"/>
      <c r="F31" s="9">
        <v>50</v>
      </c>
      <c r="G31" s="1"/>
      <c r="I31" s="1"/>
      <c r="J31" s="1"/>
      <c r="K31" s="9">
        <v>25</v>
      </c>
    </row>
    <row r="32" spans="1:12" x14ac:dyDescent="0.25">
      <c r="A32" s="14" t="s">
        <v>10</v>
      </c>
      <c r="B32" s="7">
        <v>10</v>
      </c>
      <c r="C32" s="7">
        <f>IF(D32=0,0,$B32)</f>
        <v>10</v>
      </c>
      <c r="D32" s="7">
        <f>AVERAGEIF(F33:F34,"&gt;0")</f>
        <v>75</v>
      </c>
      <c r="E32" s="7">
        <f>D32*C32/100</f>
        <v>7.5</v>
      </c>
      <c r="F32" s="15"/>
      <c r="G32" s="7">
        <v>10</v>
      </c>
      <c r="H32" s="7">
        <f>IF(I32=0,0,$B32)</f>
        <v>10</v>
      </c>
      <c r="I32" s="7">
        <f>AVERAGEIF(K33:K34,"&gt;0")</f>
        <v>50</v>
      </c>
      <c r="J32" s="7">
        <f>I32*H32/100</f>
        <v>5</v>
      </c>
      <c r="K32" s="15"/>
      <c r="L32">
        <f>IF(D32=0,I32,IF(I32=0,D32,AVERAGE(D32,I32)))</f>
        <v>62.5</v>
      </c>
    </row>
    <row r="33" spans="1:12" ht="30" x14ac:dyDescent="0.25">
      <c r="A33" s="20" t="s">
        <v>74</v>
      </c>
      <c r="B33" s="1"/>
      <c r="D33" s="1"/>
      <c r="E33" s="1"/>
      <c r="F33" s="9">
        <v>100</v>
      </c>
      <c r="G33" s="1"/>
      <c r="I33" s="1"/>
      <c r="J33" s="1"/>
      <c r="K33" s="9">
        <v>50</v>
      </c>
    </row>
    <row r="34" spans="1:12" x14ac:dyDescent="0.25">
      <c r="A34" s="20" t="s">
        <v>11</v>
      </c>
      <c r="B34" s="1"/>
      <c r="D34" s="1"/>
      <c r="E34" s="1"/>
      <c r="F34" s="9">
        <v>50</v>
      </c>
      <c r="G34" s="1"/>
      <c r="I34" s="1"/>
      <c r="J34" s="1"/>
      <c r="K34" s="9">
        <v>0</v>
      </c>
    </row>
    <row r="35" spans="1:12" x14ac:dyDescent="0.25">
      <c r="A35" s="14" t="s">
        <v>12</v>
      </c>
      <c r="B35" s="7">
        <v>10</v>
      </c>
      <c r="C35" s="7">
        <f>IF(D35=0,0,$B35)</f>
        <v>10</v>
      </c>
      <c r="D35" s="7">
        <f>AVERAGEIF(F36:F38,"&gt;0")</f>
        <v>66.666666666666671</v>
      </c>
      <c r="E35" s="7">
        <f>D35*C35/100</f>
        <v>6.6666666666666679</v>
      </c>
      <c r="F35" s="15"/>
      <c r="G35" s="7">
        <v>10</v>
      </c>
      <c r="H35" s="7">
        <f>IF(I35=0,0,$B35)</f>
        <v>10</v>
      </c>
      <c r="I35" s="7">
        <f>AVERAGEIF(K36:K38,"&gt;0")</f>
        <v>25</v>
      </c>
      <c r="J35" s="7">
        <f>I35*H35/100</f>
        <v>2.5</v>
      </c>
      <c r="K35" s="15"/>
      <c r="L35">
        <f>IF(D35=0,I35,IF(I35=0,D35,AVERAGE(D35,I35)))</f>
        <v>45.833333333333336</v>
      </c>
    </row>
    <row r="36" spans="1:12" ht="30" x14ac:dyDescent="0.25">
      <c r="A36" s="20" t="s">
        <v>13</v>
      </c>
      <c r="F36" s="9">
        <v>25</v>
      </c>
      <c r="K36" s="9">
        <v>25</v>
      </c>
    </row>
    <row r="37" spans="1:12" x14ac:dyDescent="0.25">
      <c r="A37" s="20" t="s">
        <v>30</v>
      </c>
      <c r="F37" s="9">
        <v>75</v>
      </c>
      <c r="K37" s="9">
        <v>0</v>
      </c>
    </row>
    <row r="38" spans="1:12" ht="45" x14ac:dyDescent="0.25">
      <c r="A38" s="20" t="s">
        <v>31</v>
      </c>
      <c r="F38" s="9">
        <v>100</v>
      </c>
      <c r="K38" s="9">
        <v>0</v>
      </c>
    </row>
    <row r="39" spans="1:12" x14ac:dyDescent="0.25">
      <c r="F39" s="9"/>
      <c r="K39" s="9"/>
    </row>
    <row r="40" spans="1:12" x14ac:dyDescent="0.25">
      <c r="C40" s="3" t="s">
        <v>18</v>
      </c>
      <c r="D40" s="4">
        <f>SUM(C2:C39)</f>
        <v>100</v>
      </c>
      <c r="E40" s="3"/>
      <c r="F40" s="9">
        <f>SUM(E2:E39)</f>
        <v>61.666666666666671</v>
      </c>
      <c r="H40" s="3" t="s">
        <v>18</v>
      </c>
      <c r="I40" s="4">
        <f>SUM(H2:H39)</f>
        <v>100</v>
      </c>
      <c r="J40" s="3"/>
      <c r="K40" s="9">
        <f>SUM(J2:J39)</f>
        <v>62.291666666666664</v>
      </c>
    </row>
    <row r="41" spans="1:12" x14ac:dyDescent="0.25">
      <c r="C41" s="3"/>
      <c r="D41" s="3">
        <v>100</v>
      </c>
      <c r="E41" s="5" t="str">
        <f>CONCATENATE("Total ",F1)</f>
        <v>Total Juliana Aguirre</v>
      </c>
      <c r="F41" s="10">
        <f>(D41*F40)/D40</f>
        <v>61.666666666666671</v>
      </c>
      <c r="H41" s="3"/>
      <c r="I41" s="3">
        <v>100</v>
      </c>
      <c r="J41" s="5" t="str">
        <f>CONCATENATE("Total ",K1)</f>
        <v>Total Maria Cubillos</v>
      </c>
      <c r="K41" s="10">
        <f>(I41*K40)/I40</f>
        <v>62.291666666666657</v>
      </c>
    </row>
    <row r="45" spans="1:12" x14ac:dyDescent="0.25">
      <c r="C45" s="2" t="s">
        <v>101</v>
      </c>
      <c r="D45" s="6">
        <f>AVERAGE(F41,K41)</f>
        <v>61.979166666666664</v>
      </c>
      <c r="H45" s="2"/>
      <c r="I45" s="6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5"/>
  <sheetViews>
    <sheetView topLeftCell="A28" workbookViewId="0">
      <selection activeCell="E53" sqref="E53"/>
    </sheetView>
  </sheetViews>
  <sheetFormatPr baseColWidth="10" defaultRowHeight="15" x14ac:dyDescent="0.25"/>
  <cols>
    <col min="1" max="1" width="57.42578125" style="13" customWidth="1"/>
    <col min="2" max="2" width="14.85546875" bestFit="1" customWidth="1"/>
    <col min="3" max="3" width="16.42578125" bestFit="1" customWidth="1"/>
    <col min="4" max="4" width="13.140625" bestFit="1" customWidth="1"/>
    <col min="5" max="5" width="21" bestFit="1" customWidth="1"/>
    <col min="6" max="6" width="18.7109375" style="11" bestFit="1" customWidth="1"/>
  </cols>
  <sheetData>
    <row r="1" spans="1:7" x14ac:dyDescent="0.25">
      <c r="A1" s="16"/>
      <c r="B1" s="8" t="s">
        <v>14</v>
      </c>
      <c r="C1" s="8" t="s">
        <v>15</v>
      </c>
      <c r="D1" s="8" t="s">
        <v>16</v>
      </c>
      <c r="E1" s="8" t="s">
        <v>17</v>
      </c>
      <c r="F1" s="12" t="s">
        <v>32</v>
      </c>
    </row>
    <row r="2" spans="1:7" x14ac:dyDescent="0.25">
      <c r="A2" s="14" t="s">
        <v>5</v>
      </c>
      <c r="B2" s="7">
        <v>10</v>
      </c>
      <c r="C2" s="7">
        <f>IF(D2=0,0,$B2)</f>
        <v>10</v>
      </c>
      <c r="D2" s="7">
        <f>AVERAGEIF(F3:F6,"&gt;0")</f>
        <v>100</v>
      </c>
      <c r="E2" s="7">
        <f>D2*C2/100</f>
        <v>10</v>
      </c>
      <c r="F2" s="15"/>
      <c r="G2" s="1">
        <f>D2</f>
        <v>100</v>
      </c>
    </row>
    <row r="3" spans="1:7" ht="45" x14ac:dyDescent="0.25">
      <c r="A3" s="20" t="s">
        <v>64</v>
      </c>
      <c r="B3" s="1"/>
      <c r="D3" s="1"/>
      <c r="E3" s="1"/>
      <c r="F3" s="9">
        <v>100</v>
      </c>
    </row>
    <row r="4" spans="1:7" ht="45" x14ac:dyDescent="0.25">
      <c r="A4" s="20" t="s">
        <v>65</v>
      </c>
      <c r="B4" s="1"/>
      <c r="D4" s="1"/>
      <c r="E4" s="1"/>
      <c r="F4" s="9">
        <v>100</v>
      </c>
    </row>
    <row r="5" spans="1:7" ht="30" x14ac:dyDescent="0.25">
      <c r="A5" s="20" t="s">
        <v>66</v>
      </c>
      <c r="B5" s="1"/>
      <c r="D5" s="1"/>
      <c r="E5" s="1"/>
      <c r="F5" s="9">
        <v>100</v>
      </c>
    </row>
    <row r="6" spans="1:7" ht="60" x14ac:dyDescent="0.25">
      <c r="A6" s="20" t="s">
        <v>67</v>
      </c>
      <c r="B6" s="1"/>
      <c r="D6" s="1"/>
      <c r="E6" s="1"/>
      <c r="F6" s="9">
        <v>100</v>
      </c>
    </row>
    <row r="7" spans="1:7" x14ac:dyDescent="0.25">
      <c r="A7" s="14" t="s">
        <v>6</v>
      </c>
      <c r="B7" s="7">
        <v>20</v>
      </c>
      <c r="C7" s="7">
        <f>IF(D7=0,0,$B7)</f>
        <v>20</v>
      </c>
      <c r="D7" s="7">
        <f>AVERAGEIF(F8:F11,"&gt;0")</f>
        <v>100</v>
      </c>
      <c r="E7" s="7">
        <f>D7*C7/100</f>
        <v>20</v>
      </c>
      <c r="F7" s="15"/>
      <c r="G7" s="1">
        <f>D7</f>
        <v>100</v>
      </c>
    </row>
    <row r="8" spans="1:7" ht="30" x14ac:dyDescent="0.25">
      <c r="A8" s="20" t="s">
        <v>68</v>
      </c>
      <c r="B8" s="1"/>
      <c r="D8" s="1"/>
      <c r="E8" s="1"/>
      <c r="F8" s="9">
        <v>100</v>
      </c>
    </row>
    <row r="9" spans="1:7" ht="45" x14ac:dyDescent="0.25">
      <c r="A9" s="20" t="s">
        <v>69</v>
      </c>
      <c r="B9" s="1"/>
      <c r="D9" s="1"/>
      <c r="E9" s="1"/>
      <c r="F9" s="9">
        <v>100</v>
      </c>
    </row>
    <row r="10" spans="1:7" ht="30" x14ac:dyDescent="0.25">
      <c r="A10" s="20" t="s">
        <v>26</v>
      </c>
      <c r="B10" s="1"/>
      <c r="D10" s="1"/>
      <c r="E10" s="1"/>
      <c r="F10" s="9">
        <v>100</v>
      </c>
    </row>
    <row r="11" spans="1:7" ht="45" x14ac:dyDescent="0.25">
      <c r="A11" s="20" t="s">
        <v>70</v>
      </c>
      <c r="B11" s="1"/>
      <c r="D11" s="1"/>
      <c r="E11" s="1"/>
      <c r="F11" s="9">
        <v>100</v>
      </c>
    </row>
    <row r="12" spans="1:7" x14ac:dyDescent="0.25">
      <c r="A12" s="14" t="s">
        <v>9</v>
      </c>
      <c r="B12" s="7">
        <v>10</v>
      </c>
      <c r="C12" s="7">
        <f>IF(D12=0,0,$B12)</f>
        <v>10</v>
      </c>
      <c r="D12" s="7">
        <f>AVERAGEIF(F13:F15,"&gt;0")</f>
        <v>66.666666666666671</v>
      </c>
      <c r="E12" s="7">
        <f>D12*C12/100</f>
        <v>6.6666666666666679</v>
      </c>
      <c r="F12" s="15"/>
      <c r="G12" s="1">
        <f>D12</f>
        <v>66.666666666666671</v>
      </c>
    </row>
    <row r="13" spans="1:7" ht="30" x14ac:dyDescent="0.25">
      <c r="A13" s="20" t="s">
        <v>27</v>
      </c>
      <c r="B13" s="1"/>
      <c r="D13" s="1"/>
      <c r="E13" s="1"/>
      <c r="F13" s="9">
        <v>75</v>
      </c>
    </row>
    <row r="14" spans="1:7" ht="60" x14ac:dyDescent="0.25">
      <c r="A14" s="20" t="s">
        <v>71</v>
      </c>
      <c r="B14" s="1"/>
      <c r="D14" s="1"/>
      <c r="E14" s="1"/>
      <c r="F14" s="9">
        <v>100</v>
      </c>
    </row>
    <row r="15" spans="1:7" ht="30" x14ac:dyDescent="0.25">
      <c r="A15" s="20" t="s">
        <v>28</v>
      </c>
      <c r="B15" s="1"/>
      <c r="D15" s="1"/>
      <c r="E15" s="1"/>
      <c r="F15" s="9">
        <v>25</v>
      </c>
    </row>
    <row r="16" spans="1:7" x14ac:dyDescent="0.25">
      <c r="A16" s="14" t="s">
        <v>2</v>
      </c>
      <c r="B16" s="7">
        <v>10</v>
      </c>
      <c r="C16" s="7">
        <f>IF(D16=0,0,$B16)</f>
        <v>10</v>
      </c>
      <c r="D16" s="7">
        <f>AVERAGEIF(F17:F19,"&gt;0")</f>
        <v>58.333333333333336</v>
      </c>
      <c r="E16" s="7">
        <f>D16*C16/100</f>
        <v>5.8333333333333339</v>
      </c>
      <c r="F16" s="15"/>
      <c r="G16" s="1">
        <f>D16</f>
        <v>58.333333333333336</v>
      </c>
    </row>
    <row r="17" spans="1:7" ht="45" x14ac:dyDescent="0.25">
      <c r="A17" s="20" t="s">
        <v>3</v>
      </c>
      <c r="B17" s="1"/>
      <c r="D17" s="1"/>
      <c r="E17" s="1"/>
      <c r="F17" s="9">
        <v>100</v>
      </c>
    </row>
    <row r="18" spans="1:7" ht="45" x14ac:dyDescent="0.25">
      <c r="A18" s="20" t="s">
        <v>72</v>
      </c>
      <c r="B18" s="1"/>
      <c r="D18" s="1"/>
      <c r="E18" s="1"/>
      <c r="F18" s="9">
        <v>25</v>
      </c>
    </row>
    <row r="19" spans="1:7" ht="45" x14ac:dyDescent="0.25">
      <c r="A19" s="20" t="s">
        <v>73</v>
      </c>
      <c r="B19" s="1"/>
      <c r="D19" s="1"/>
      <c r="E19" s="1"/>
      <c r="F19" s="9">
        <v>50</v>
      </c>
    </row>
    <row r="20" spans="1:7" x14ac:dyDescent="0.25">
      <c r="A20" s="14" t="s">
        <v>0</v>
      </c>
      <c r="B20" s="7">
        <v>10</v>
      </c>
      <c r="C20" s="7">
        <f>IF(D20=0,0,$B20)</f>
        <v>10</v>
      </c>
      <c r="D20" s="7">
        <f>AVERAGEIF(F21:F23,"&gt;0")</f>
        <v>91.666666666666671</v>
      </c>
      <c r="E20" s="7">
        <f>D20*C20/100</f>
        <v>9.1666666666666679</v>
      </c>
      <c r="F20" s="15"/>
      <c r="G20" s="1">
        <f>D20</f>
        <v>91.666666666666671</v>
      </c>
    </row>
    <row r="21" spans="1:7" ht="45" x14ac:dyDescent="0.25">
      <c r="A21" s="20" t="s">
        <v>1</v>
      </c>
      <c r="B21" s="1"/>
      <c r="D21" s="1"/>
      <c r="E21" s="1"/>
      <c r="F21" s="9">
        <v>75</v>
      </c>
    </row>
    <row r="22" spans="1:7" x14ac:dyDescent="0.25">
      <c r="A22" s="20" t="s">
        <v>33</v>
      </c>
      <c r="B22" s="1"/>
      <c r="D22" s="1"/>
      <c r="E22" s="1"/>
      <c r="F22" s="9">
        <v>100</v>
      </c>
    </row>
    <row r="23" spans="1:7" ht="30" x14ac:dyDescent="0.25">
      <c r="A23" s="20" t="s">
        <v>22</v>
      </c>
      <c r="B23" s="1"/>
      <c r="D23" s="1"/>
      <c r="E23" s="1"/>
      <c r="F23" s="9">
        <v>100</v>
      </c>
    </row>
    <row r="24" spans="1:7" x14ac:dyDescent="0.25">
      <c r="A24" s="14" t="s">
        <v>4</v>
      </c>
      <c r="B24" s="7">
        <v>10</v>
      </c>
      <c r="C24" s="7">
        <f>IF(D24=0,0,$B24)</f>
        <v>10</v>
      </c>
      <c r="D24" s="7">
        <f>AVERAGEIF(F25:F28,"&gt;0")</f>
        <v>56.25</v>
      </c>
      <c r="E24" s="7">
        <f>D24*C24/100</f>
        <v>5.625</v>
      </c>
      <c r="F24" s="15"/>
      <c r="G24" s="1">
        <f>D24</f>
        <v>56.25</v>
      </c>
    </row>
    <row r="25" spans="1:7" ht="60" x14ac:dyDescent="0.25">
      <c r="A25" s="20" t="s">
        <v>34</v>
      </c>
      <c r="B25" s="1"/>
      <c r="D25" s="1"/>
      <c r="E25" s="1"/>
      <c r="F25" s="9">
        <v>100</v>
      </c>
    </row>
    <row r="26" spans="1:7" ht="45" x14ac:dyDescent="0.25">
      <c r="A26" s="20" t="s">
        <v>24</v>
      </c>
      <c r="B26" s="1"/>
      <c r="D26" s="1"/>
      <c r="E26" s="1"/>
      <c r="F26" s="9">
        <v>25</v>
      </c>
    </row>
    <row r="27" spans="1:7" ht="45" x14ac:dyDescent="0.25">
      <c r="A27" s="20" t="s">
        <v>23</v>
      </c>
      <c r="B27" s="1"/>
      <c r="D27" s="1"/>
      <c r="E27" s="1"/>
      <c r="F27" s="9">
        <v>50</v>
      </c>
    </row>
    <row r="28" spans="1:7" ht="45" x14ac:dyDescent="0.25">
      <c r="A28" s="20" t="s">
        <v>25</v>
      </c>
      <c r="B28" s="1"/>
      <c r="D28" s="1"/>
      <c r="E28" s="1"/>
      <c r="F28" s="9">
        <v>50</v>
      </c>
    </row>
    <row r="29" spans="1:7" x14ac:dyDescent="0.25">
      <c r="A29" s="14" t="s">
        <v>7</v>
      </c>
      <c r="B29" s="7">
        <v>10</v>
      </c>
      <c r="C29" s="7">
        <f>IF(D29=0,0,$B29)</f>
        <v>10</v>
      </c>
      <c r="D29" s="7">
        <f>AVERAGEIF(F30:F31,"&gt;0")</f>
        <v>37.5</v>
      </c>
      <c r="E29" s="7">
        <f>D29*C29/100</f>
        <v>3.75</v>
      </c>
      <c r="F29" s="15"/>
      <c r="G29" s="1">
        <f>D29</f>
        <v>37.5</v>
      </c>
    </row>
    <row r="30" spans="1:7" ht="30" x14ac:dyDescent="0.25">
      <c r="A30" s="20" t="s">
        <v>29</v>
      </c>
      <c r="B30" s="1"/>
      <c r="D30" s="1"/>
      <c r="E30" s="1"/>
      <c r="F30" s="9">
        <v>25</v>
      </c>
    </row>
    <row r="31" spans="1:7" ht="30" x14ac:dyDescent="0.25">
      <c r="A31" s="20" t="s">
        <v>8</v>
      </c>
      <c r="B31" s="1"/>
      <c r="D31" s="1"/>
      <c r="E31" s="1"/>
      <c r="F31" s="9">
        <v>50</v>
      </c>
    </row>
    <row r="32" spans="1:7" x14ac:dyDescent="0.25">
      <c r="A32" s="14" t="s">
        <v>10</v>
      </c>
      <c r="B32" s="7">
        <v>10</v>
      </c>
      <c r="C32" s="7">
        <f>IF(D32=0,0,$B32)</f>
        <v>10</v>
      </c>
      <c r="D32" s="7">
        <f>AVERAGEIF(F33:F34,"&gt;0")</f>
        <v>75</v>
      </c>
      <c r="E32" s="7">
        <f>D32*C32/100</f>
        <v>7.5</v>
      </c>
      <c r="F32" s="15"/>
      <c r="G32" s="1">
        <f>D32</f>
        <v>75</v>
      </c>
    </row>
    <row r="33" spans="1:7" ht="30" x14ac:dyDescent="0.25">
      <c r="A33" s="20" t="s">
        <v>74</v>
      </c>
      <c r="B33" s="1"/>
      <c r="D33" s="1"/>
      <c r="E33" s="1"/>
      <c r="F33" s="9">
        <v>75</v>
      </c>
    </row>
    <row r="34" spans="1:7" x14ac:dyDescent="0.25">
      <c r="A34" s="20" t="s">
        <v>11</v>
      </c>
      <c r="B34" s="1"/>
      <c r="D34" s="1"/>
      <c r="E34" s="1"/>
      <c r="F34" s="9">
        <v>75</v>
      </c>
    </row>
    <row r="35" spans="1:7" x14ac:dyDescent="0.25">
      <c r="A35" s="14" t="s">
        <v>12</v>
      </c>
      <c r="B35" s="7">
        <v>10</v>
      </c>
      <c r="C35" s="7">
        <f>IF(D35=0,0,$B35)</f>
        <v>10</v>
      </c>
      <c r="D35" s="7">
        <f>AVERAGEIF(F36:F38,"&gt;0")</f>
        <v>100</v>
      </c>
      <c r="E35" s="7">
        <f>D35*C35/100</f>
        <v>10</v>
      </c>
      <c r="F35" s="15"/>
      <c r="G35" s="1">
        <f>D35</f>
        <v>100</v>
      </c>
    </row>
    <row r="36" spans="1:7" ht="30" x14ac:dyDescent="0.25">
      <c r="A36" s="20" t="s">
        <v>13</v>
      </c>
      <c r="F36" s="9">
        <v>100</v>
      </c>
    </row>
    <row r="37" spans="1:7" x14ac:dyDescent="0.25">
      <c r="A37" s="20" t="s">
        <v>30</v>
      </c>
      <c r="F37" s="9">
        <v>100</v>
      </c>
    </row>
    <row r="38" spans="1:7" ht="45" x14ac:dyDescent="0.25">
      <c r="A38" s="20" t="s">
        <v>31</v>
      </c>
      <c r="F38" s="9">
        <v>100</v>
      </c>
    </row>
    <row r="39" spans="1:7" x14ac:dyDescent="0.25">
      <c r="F39" s="9"/>
    </row>
    <row r="40" spans="1:7" x14ac:dyDescent="0.25">
      <c r="C40" s="3" t="s">
        <v>18</v>
      </c>
      <c r="D40" s="4">
        <f>SUM(C2:C39)</f>
        <v>100</v>
      </c>
      <c r="E40" s="3"/>
      <c r="F40" s="9">
        <f>SUM(E2:E39)</f>
        <v>78.541666666666671</v>
      </c>
    </row>
    <row r="41" spans="1:7" x14ac:dyDescent="0.25">
      <c r="C41" s="3"/>
      <c r="D41" s="3">
        <v>100</v>
      </c>
      <c r="E41" s="5" t="str">
        <f>CONCATENATE("Total ",F1)</f>
        <v>Total Lina Maria Bochmann M.D</v>
      </c>
      <c r="F41" s="10">
        <f>(D41*F40)/D40</f>
        <v>78.541666666666671</v>
      </c>
    </row>
    <row r="45" spans="1:7" x14ac:dyDescent="0.25">
      <c r="C45" s="2" t="s">
        <v>102</v>
      </c>
      <c r="D45" s="6">
        <f>F41</f>
        <v>78.541666666666671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5"/>
  <sheetViews>
    <sheetView topLeftCell="A4" workbookViewId="0">
      <selection activeCell="E48" sqref="E48"/>
    </sheetView>
  </sheetViews>
  <sheetFormatPr baseColWidth="10" defaultRowHeight="15" x14ac:dyDescent="0.25"/>
  <cols>
    <col min="1" max="1" width="57.42578125" style="13" customWidth="1"/>
    <col min="2" max="2" width="14.85546875" bestFit="1" customWidth="1"/>
    <col min="3" max="3" width="16.42578125" bestFit="1" customWidth="1"/>
    <col min="4" max="4" width="13.140625" bestFit="1" customWidth="1"/>
    <col min="5" max="5" width="21" bestFit="1" customWidth="1"/>
    <col min="6" max="6" width="18.7109375" style="11" bestFit="1" customWidth="1"/>
    <col min="7" max="7" width="14.85546875" bestFit="1" customWidth="1"/>
    <col min="8" max="8" width="16.42578125" bestFit="1" customWidth="1"/>
    <col min="9" max="9" width="13.140625" bestFit="1" customWidth="1"/>
    <col min="10" max="10" width="21" bestFit="1" customWidth="1"/>
    <col min="11" max="11" width="18.7109375" style="11" bestFit="1" customWidth="1"/>
  </cols>
  <sheetData>
    <row r="1" spans="1:12" x14ac:dyDescent="0.25">
      <c r="A1" s="16"/>
      <c r="B1" s="8" t="s">
        <v>14</v>
      </c>
      <c r="C1" s="8" t="s">
        <v>15</v>
      </c>
      <c r="D1" s="8" t="s">
        <v>16</v>
      </c>
      <c r="E1" s="8" t="s">
        <v>17</v>
      </c>
      <c r="F1" s="12" t="s">
        <v>50</v>
      </c>
      <c r="G1" s="8" t="s">
        <v>14</v>
      </c>
      <c r="H1" s="8" t="s">
        <v>15</v>
      </c>
      <c r="I1" s="8" t="s">
        <v>16</v>
      </c>
      <c r="J1" s="8" t="s">
        <v>17</v>
      </c>
      <c r="K1" s="12" t="s">
        <v>85</v>
      </c>
    </row>
    <row r="2" spans="1:12" x14ac:dyDescent="0.25">
      <c r="A2" s="14" t="s">
        <v>5</v>
      </c>
      <c r="B2" s="7">
        <v>10</v>
      </c>
      <c r="C2" s="7">
        <f>IF(D2=0,0,$B2)</f>
        <v>10</v>
      </c>
      <c r="D2" s="7">
        <f>AVERAGEIF(F3:F6,"&gt;0")</f>
        <v>68.75</v>
      </c>
      <c r="E2" s="7">
        <f>D2*C2/100</f>
        <v>6.875</v>
      </c>
      <c r="F2" s="15"/>
      <c r="G2" s="7">
        <v>10</v>
      </c>
      <c r="H2" s="7">
        <f>IF(I2=0,0,$B2)</f>
        <v>10</v>
      </c>
      <c r="I2" s="7">
        <f>AVERAGEIF(K3:K6,"&gt;0")</f>
        <v>68.75</v>
      </c>
      <c r="J2" s="7">
        <f>I2*H2/100</f>
        <v>6.875</v>
      </c>
      <c r="K2" s="15"/>
      <c r="L2">
        <f>IF(D2=0,I2,IF(I2=0,D2,AVERAGE(D2,I2)))</f>
        <v>68.75</v>
      </c>
    </row>
    <row r="3" spans="1:12" ht="45" x14ac:dyDescent="0.25">
      <c r="A3" s="20" t="s">
        <v>64</v>
      </c>
      <c r="B3" s="1"/>
      <c r="D3" s="1"/>
      <c r="E3" s="1"/>
      <c r="F3" s="9">
        <v>75</v>
      </c>
      <c r="G3" s="1"/>
      <c r="I3" s="1"/>
      <c r="J3" s="1"/>
      <c r="K3" s="9">
        <v>75</v>
      </c>
    </row>
    <row r="4" spans="1:12" ht="45" x14ac:dyDescent="0.25">
      <c r="A4" s="20" t="s">
        <v>65</v>
      </c>
      <c r="B4" s="1"/>
      <c r="D4" s="1"/>
      <c r="E4" s="1"/>
      <c r="F4" s="9">
        <v>75</v>
      </c>
      <c r="G4" s="1"/>
      <c r="I4" s="1"/>
      <c r="J4" s="1"/>
      <c r="K4" s="9">
        <v>75</v>
      </c>
    </row>
    <row r="5" spans="1:12" ht="30" x14ac:dyDescent="0.25">
      <c r="A5" s="20" t="s">
        <v>66</v>
      </c>
      <c r="B5" s="1"/>
      <c r="D5" s="1"/>
      <c r="E5" s="1"/>
      <c r="F5" s="9">
        <v>75</v>
      </c>
      <c r="G5" s="1"/>
      <c r="I5" s="1"/>
      <c r="J5" s="1"/>
      <c r="K5" s="9">
        <v>75</v>
      </c>
    </row>
    <row r="6" spans="1:12" ht="60" x14ac:dyDescent="0.25">
      <c r="A6" s="20" t="s">
        <v>67</v>
      </c>
      <c r="B6" s="1"/>
      <c r="D6" s="1"/>
      <c r="E6" s="1"/>
      <c r="F6" s="9">
        <v>50</v>
      </c>
      <c r="G6" s="1"/>
      <c r="I6" s="1"/>
      <c r="J6" s="1"/>
      <c r="K6" s="9">
        <v>50</v>
      </c>
    </row>
    <row r="7" spans="1:12" x14ac:dyDescent="0.25">
      <c r="A7" s="14" t="s">
        <v>6</v>
      </c>
      <c r="B7" s="7">
        <v>20</v>
      </c>
      <c r="C7" s="7">
        <f>IF(D7=0,0,$B7)</f>
        <v>20</v>
      </c>
      <c r="D7" s="7">
        <f>AVERAGEIF(F8:F11,"&gt;0")</f>
        <v>68.75</v>
      </c>
      <c r="E7" s="7">
        <f>D7*C7/100</f>
        <v>13.75</v>
      </c>
      <c r="F7" s="15"/>
      <c r="G7" s="7">
        <v>20</v>
      </c>
      <c r="H7" s="7">
        <f>IF(I7=0,0,$B7)</f>
        <v>20</v>
      </c>
      <c r="I7" s="7">
        <f>AVERAGEIF(K8:K11,"&gt;0")</f>
        <v>75</v>
      </c>
      <c r="J7" s="7">
        <f>I7*H7/100</f>
        <v>15</v>
      </c>
      <c r="K7" s="15"/>
      <c r="L7">
        <f>IF(D7=0,I7,IF(I7=0,D7,AVERAGE(D7,I7)))</f>
        <v>71.875</v>
      </c>
    </row>
    <row r="8" spans="1:12" ht="30" x14ac:dyDescent="0.25">
      <c r="A8" s="20" t="s">
        <v>68</v>
      </c>
      <c r="B8" s="1"/>
      <c r="D8" s="1"/>
      <c r="E8" s="1"/>
      <c r="F8" s="9">
        <v>75</v>
      </c>
      <c r="G8" s="1"/>
      <c r="I8" s="1"/>
      <c r="J8" s="1"/>
      <c r="K8" s="9">
        <v>75</v>
      </c>
    </row>
    <row r="9" spans="1:12" ht="45" x14ac:dyDescent="0.25">
      <c r="A9" s="20" t="s">
        <v>69</v>
      </c>
      <c r="B9" s="1"/>
      <c r="D9" s="1"/>
      <c r="E9" s="1"/>
      <c r="F9" s="9">
        <v>50</v>
      </c>
      <c r="G9" s="1"/>
      <c r="I9" s="1"/>
      <c r="J9" s="1"/>
      <c r="K9" s="9">
        <v>75</v>
      </c>
    </row>
    <row r="10" spans="1:12" ht="30" x14ac:dyDescent="0.25">
      <c r="A10" s="20" t="s">
        <v>26</v>
      </c>
      <c r="B10" s="1"/>
      <c r="D10" s="1"/>
      <c r="E10" s="1"/>
      <c r="F10" s="9">
        <v>75</v>
      </c>
      <c r="G10" s="1"/>
      <c r="I10" s="1"/>
      <c r="J10" s="1"/>
      <c r="K10" s="9">
        <v>75</v>
      </c>
    </row>
    <row r="11" spans="1:12" ht="45" x14ac:dyDescent="0.25">
      <c r="A11" s="20" t="s">
        <v>70</v>
      </c>
      <c r="B11" s="1"/>
      <c r="D11" s="1"/>
      <c r="E11" s="1"/>
      <c r="F11" s="9">
        <v>75</v>
      </c>
      <c r="G11" s="1"/>
      <c r="I11" s="1"/>
      <c r="J11" s="1"/>
      <c r="K11" s="9">
        <v>75</v>
      </c>
    </row>
    <row r="12" spans="1:12" x14ac:dyDescent="0.25">
      <c r="A12" s="14" t="s">
        <v>9</v>
      </c>
      <c r="B12" s="7">
        <v>10</v>
      </c>
      <c r="C12" s="7">
        <f>IF(D12=0,0,$B12)</f>
        <v>10</v>
      </c>
      <c r="D12" s="7">
        <f>AVERAGEIF(F13:F15,"&gt;0")</f>
        <v>75</v>
      </c>
      <c r="E12" s="7">
        <f>D12*C12/100</f>
        <v>7.5</v>
      </c>
      <c r="F12" s="15"/>
      <c r="G12" s="7">
        <v>10</v>
      </c>
      <c r="H12" s="7">
        <f>IF(I12=0,0,$B12)</f>
        <v>10</v>
      </c>
      <c r="I12" s="7">
        <f>AVERAGEIF(K13:K15,"&gt;0")</f>
        <v>50</v>
      </c>
      <c r="J12" s="7">
        <f>I12*H12/100</f>
        <v>5</v>
      </c>
      <c r="K12" s="15"/>
      <c r="L12">
        <f>IF(D12=0,I12,IF(I12=0,D12,AVERAGE(D12,I12)))</f>
        <v>62.5</v>
      </c>
    </row>
    <row r="13" spans="1:12" ht="30" x14ac:dyDescent="0.25">
      <c r="A13" s="20" t="s">
        <v>27</v>
      </c>
      <c r="B13" s="1"/>
      <c r="D13" s="1"/>
      <c r="E13" s="1"/>
      <c r="F13" s="9">
        <v>75</v>
      </c>
      <c r="G13" s="1"/>
      <c r="I13" s="1"/>
      <c r="J13" s="1"/>
      <c r="K13" s="9">
        <v>25</v>
      </c>
    </row>
    <row r="14" spans="1:12" ht="60" x14ac:dyDescent="0.25">
      <c r="A14" s="20" t="s">
        <v>71</v>
      </c>
      <c r="B14" s="1"/>
      <c r="D14" s="1"/>
      <c r="E14" s="1"/>
      <c r="F14" s="9">
        <v>75</v>
      </c>
      <c r="G14" s="1"/>
      <c r="I14" s="1"/>
      <c r="J14" s="1"/>
      <c r="K14" s="9">
        <v>75</v>
      </c>
    </row>
    <row r="15" spans="1:12" ht="30" x14ac:dyDescent="0.25">
      <c r="A15" s="20" t="s">
        <v>28</v>
      </c>
      <c r="B15" s="1"/>
      <c r="D15" s="1"/>
      <c r="E15" s="1"/>
      <c r="F15" s="9">
        <v>75</v>
      </c>
      <c r="G15" s="1"/>
      <c r="I15" s="1"/>
      <c r="J15" s="1"/>
      <c r="K15" s="9">
        <v>50</v>
      </c>
    </row>
    <row r="16" spans="1:12" x14ac:dyDescent="0.25">
      <c r="A16" s="14" t="s">
        <v>2</v>
      </c>
      <c r="B16" s="7">
        <v>10</v>
      </c>
      <c r="C16" s="7">
        <f>IF(D16=0,0,$B16)</f>
        <v>10</v>
      </c>
      <c r="D16" s="7">
        <f>AVERAGEIF(F17:F19,"&gt;0")</f>
        <v>58.333333333333336</v>
      </c>
      <c r="E16" s="7">
        <f>D16*C16/100</f>
        <v>5.8333333333333339</v>
      </c>
      <c r="F16" s="15"/>
      <c r="G16" s="7">
        <v>10</v>
      </c>
      <c r="H16" s="7">
        <f>IF(I16=0,0,$B16)</f>
        <v>10</v>
      </c>
      <c r="I16" s="7">
        <f>AVERAGEIF(K17:K19,"&gt;0")</f>
        <v>62.5</v>
      </c>
      <c r="J16" s="7">
        <f>I16*H16/100</f>
        <v>6.25</v>
      </c>
      <c r="K16" s="15"/>
      <c r="L16">
        <f>IF(D16=0,I16,IF(I16=0,D16,AVERAGE(D16,I16)))</f>
        <v>60.416666666666671</v>
      </c>
    </row>
    <row r="17" spans="1:12" ht="45" x14ac:dyDescent="0.25">
      <c r="A17" s="20" t="s">
        <v>3</v>
      </c>
      <c r="B17" s="1"/>
      <c r="D17" s="1"/>
      <c r="E17" s="1"/>
      <c r="F17" s="9">
        <v>50</v>
      </c>
      <c r="G17" s="1"/>
      <c r="I17" s="1"/>
      <c r="J17" s="1"/>
      <c r="K17" s="9">
        <v>25</v>
      </c>
      <c r="L17">
        <f>IF(D17=0,I17,IF(I17=0,D17,AVERAGE(D17,I17)))</f>
        <v>0</v>
      </c>
    </row>
    <row r="18" spans="1:12" ht="45" x14ac:dyDescent="0.25">
      <c r="A18" s="20" t="s">
        <v>72</v>
      </c>
      <c r="B18" s="1"/>
      <c r="D18" s="1"/>
      <c r="E18" s="1"/>
      <c r="F18" s="9">
        <v>75</v>
      </c>
      <c r="G18" s="1"/>
      <c r="I18" s="1"/>
      <c r="J18" s="1"/>
      <c r="K18" s="9">
        <v>0</v>
      </c>
    </row>
    <row r="19" spans="1:12" ht="45" x14ac:dyDescent="0.25">
      <c r="A19" s="20" t="s">
        <v>73</v>
      </c>
      <c r="B19" s="1"/>
      <c r="D19" s="1"/>
      <c r="E19" s="1"/>
      <c r="F19" s="9">
        <v>50</v>
      </c>
      <c r="G19" s="1"/>
      <c r="I19" s="1"/>
      <c r="J19" s="1"/>
      <c r="K19" s="9">
        <v>100</v>
      </c>
    </row>
    <row r="20" spans="1:12" x14ac:dyDescent="0.25">
      <c r="A20" s="14" t="s">
        <v>0</v>
      </c>
      <c r="B20" s="7">
        <v>10</v>
      </c>
      <c r="C20" s="7">
        <f>IF(D20=0,0,$B20)</f>
        <v>10</v>
      </c>
      <c r="D20" s="7">
        <f>AVERAGEIF(F21:F23,"&gt;0")</f>
        <v>66.666666666666671</v>
      </c>
      <c r="E20" s="7">
        <f>D20*C20/100</f>
        <v>6.6666666666666679</v>
      </c>
      <c r="F20" s="15"/>
      <c r="G20" s="7">
        <v>10</v>
      </c>
      <c r="H20" s="7">
        <f>IF(I20=0,0,$B20)</f>
        <v>10</v>
      </c>
      <c r="I20" s="7">
        <f>AVERAGEIF(K21:K23,"&gt;0")</f>
        <v>37.5</v>
      </c>
      <c r="J20" s="7">
        <f>I20*H20/100</f>
        <v>3.75</v>
      </c>
      <c r="K20" s="15"/>
      <c r="L20">
        <f>IF(D20=0,I20,IF(I20=0,D20,AVERAGE(D20,I20)))</f>
        <v>52.083333333333336</v>
      </c>
    </row>
    <row r="21" spans="1:12" ht="45" x14ac:dyDescent="0.25">
      <c r="A21" s="20" t="s">
        <v>1</v>
      </c>
      <c r="B21" s="1"/>
      <c r="D21" s="1"/>
      <c r="E21" s="1"/>
      <c r="F21" s="9">
        <v>50</v>
      </c>
      <c r="G21" s="1"/>
      <c r="I21" s="1"/>
      <c r="J21" s="1"/>
      <c r="K21" s="9">
        <v>50</v>
      </c>
    </row>
    <row r="22" spans="1:12" x14ac:dyDescent="0.25">
      <c r="A22" s="20" t="s">
        <v>33</v>
      </c>
      <c r="B22" s="1"/>
      <c r="D22" s="1"/>
      <c r="E22" s="1"/>
      <c r="F22" s="9">
        <v>100</v>
      </c>
      <c r="G22" s="1"/>
      <c r="I22" s="1"/>
      <c r="J22" s="1"/>
      <c r="K22" s="9">
        <v>0</v>
      </c>
    </row>
    <row r="23" spans="1:12" ht="30" x14ac:dyDescent="0.25">
      <c r="A23" s="20" t="s">
        <v>22</v>
      </c>
      <c r="B23" s="1"/>
      <c r="D23" s="1"/>
      <c r="E23" s="1"/>
      <c r="F23" s="9">
        <v>50</v>
      </c>
      <c r="G23" s="1"/>
      <c r="I23" s="1"/>
      <c r="J23" s="1"/>
      <c r="K23" s="9">
        <v>25</v>
      </c>
    </row>
    <row r="24" spans="1:12" x14ac:dyDescent="0.25">
      <c r="A24" s="14" t="s">
        <v>4</v>
      </c>
      <c r="B24" s="7">
        <v>10</v>
      </c>
      <c r="C24" s="7">
        <f>IF(D24=0,0,$B24)</f>
        <v>10</v>
      </c>
      <c r="D24" s="7">
        <f>AVERAGEIF(F25:F28,"&gt;0")</f>
        <v>93.75</v>
      </c>
      <c r="E24" s="7">
        <f>D24*C24/100</f>
        <v>9.375</v>
      </c>
      <c r="F24" s="15"/>
      <c r="G24" s="7">
        <v>10</v>
      </c>
      <c r="H24" s="7">
        <f>IF(I24=0,0,$B24)</f>
        <v>10</v>
      </c>
      <c r="I24" s="7">
        <f>AVERAGEIF(K25:K28,"&gt;0")</f>
        <v>58.333333333333336</v>
      </c>
      <c r="J24" s="7">
        <f>I24*H24/100</f>
        <v>5.8333333333333339</v>
      </c>
      <c r="K24" s="15"/>
      <c r="L24">
        <f>IF(D24=0,I24,IF(I24=0,D24,AVERAGE(D24,I24)))</f>
        <v>76.041666666666671</v>
      </c>
    </row>
    <row r="25" spans="1:12" ht="60" x14ac:dyDescent="0.25">
      <c r="A25" s="20" t="s">
        <v>34</v>
      </c>
      <c r="B25" s="1"/>
      <c r="D25" s="1"/>
      <c r="E25" s="1"/>
      <c r="F25" s="9">
        <v>100</v>
      </c>
      <c r="G25" s="1"/>
      <c r="I25" s="1"/>
      <c r="J25" s="1"/>
      <c r="K25" s="9">
        <v>0</v>
      </c>
    </row>
    <row r="26" spans="1:12" ht="45" x14ac:dyDescent="0.25">
      <c r="A26" s="20" t="s">
        <v>24</v>
      </c>
      <c r="B26" s="1"/>
      <c r="D26" s="1"/>
      <c r="E26" s="1"/>
      <c r="F26" s="9">
        <v>100</v>
      </c>
      <c r="G26" s="1"/>
      <c r="I26" s="1"/>
      <c r="J26" s="1"/>
      <c r="K26" s="9">
        <v>100</v>
      </c>
    </row>
    <row r="27" spans="1:12" ht="45" x14ac:dyDescent="0.25">
      <c r="A27" s="20" t="s">
        <v>23</v>
      </c>
      <c r="B27" s="1"/>
      <c r="D27" s="1"/>
      <c r="E27" s="1"/>
      <c r="F27" s="9">
        <v>75</v>
      </c>
      <c r="G27" s="1"/>
      <c r="I27" s="1"/>
      <c r="J27" s="1"/>
      <c r="K27" s="9">
        <v>50</v>
      </c>
    </row>
    <row r="28" spans="1:12" ht="45" x14ac:dyDescent="0.25">
      <c r="A28" s="20" t="s">
        <v>25</v>
      </c>
      <c r="B28" s="1"/>
      <c r="D28" s="1"/>
      <c r="E28" s="1"/>
      <c r="F28" s="9">
        <v>100</v>
      </c>
      <c r="G28" s="1"/>
      <c r="I28" s="1"/>
      <c r="J28" s="1"/>
      <c r="K28" s="9">
        <v>25</v>
      </c>
    </row>
    <row r="29" spans="1:12" x14ac:dyDescent="0.25">
      <c r="A29" s="14" t="s">
        <v>7</v>
      </c>
      <c r="B29" s="7">
        <v>10</v>
      </c>
      <c r="C29" s="7">
        <f>IF(D29=0,0,$B29)</f>
        <v>10</v>
      </c>
      <c r="D29" s="7">
        <f>AVERAGEIF(F30:F31,"&gt;0")</f>
        <v>100</v>
      </c>
      <c r="E29" s="7">
        <f>D29*C29/100</f>
        <v>10</v>
      </c>
      <c r="F29" s="15"/>
      <c r="G29" s="7">
        <v>10</v>
      </c>
      <c r="H29" s="7">
        <f>IF(I29=0,0,$B29)</f>
        <v>10</v>
      </c>
      <c r="I29" s="7">
        <f>AVERAGEIF(K30:K31,"&gt;0")</f>
        <v>75</v>
      </c>
      <c r="J29" s="7">
        <f>I29*H29/100</f>
        <v>7.5</v>
      </c>
      <c r="K29" s="15"/>
      <c r="L29">
        <f>IF(D29=0,I29,IF(I29=0,D29,AVERAGE(D29,I29)))</f>
        <v>87.5</v>
      </c>
    </row>
    <row r="30" spans="1:12" ht="30" x14ac:dyDescent="0.25">
      <c r="A30" s="20" t="s">
        <v>29</v>
      </c>
      <c r="B30" s="1"/>
      <c r="D30" s="1"/>
      <c r="E30" s="1"/>
      <c r="F30" s="9">
        <v>100</v>
      </c>
      <c r="G30" s="1"/>
      <c r="I30" s="1"/>
      <c r="J30" s="1"/>
      <c r="K30" s="9">
        <v>50</v>
      </c>
    </row>
    <row r="31" spans="1:12" ht="30" x14ac:dyDescent="0.25">
      <c r="A31" s="20" t="s">
        <v>8</v>
      </c>
      <c r="B31" s="1"/>
      <c r="D31" s="1"/>
      <c r="E31" s="1"/>
      <c r="F31" s="9">
        <v>100</v>
      </c>
      <c r="G31" s="1"/>
      <c r="I31" s="1"/>
      <c r="J31" s="1"/>
      <c r="K31" s="9">
        <v>100</v>
      </c>
    </row>
    <row r="32" spans="1:12" x14ac:dyDescent="0.25">
      <c r="A32" s="14" t="s">
        <v>10</v>
      </c>
      <c r="B32" s="7">
        <v>10</v>
      </c>
      <c r="C32" s="7">
        <f>IF(D32=0,0,$B32)</f>
        <v>10</v>
      </c>
      <c r="D32" s="7">
        <f>AVERAGEIF(F33:F34,"&gt;0")</f>
        <v>62.5</v>
      </c>
      <c r="E32" s="7">
        <f>D32*C32/100</f>
        <v>6.25</v>
      </c>
      <c r="F32" s="15"/>
      <c r="G32" s="7">
        <v>10</v>
      </c>
      <c r="H32" s="7">
        <f>IF(I32=0,0,$B32)</f>
        <v>10</v>
      </c>
      <c r="I32" s="7">
        <f>AVERAGEIF(K33:K34,"&gt;0")</f>
        <v>62.5</v>
      </c>
      <c r="J32" s="7">
        <f>I32*H32/100</f>
        <v>6.25</v>
      </c>
      <c r="K32" s="15"/>
      <c r="L32">
        <f>IF(D32=0,I32,IF(I32=0,D32,AVERAGE(D32,I32)))</f>
        <v>62.5</v>
      </c>
    </row>
    <row r="33" spans="1:12" ht="30" x14ac:dyDescent="0.25">
      <c r="A33" s="20" t="s">
        <v>74</v>
      </c>
      <c r="B33" s="1"/>
      <c r="D33" s="1"/>
      <c r="E33" s="1"/>
      <c r="F33" s="9">
        <v>50</v>
      </c>
      <c r="G33" s="1"/>
      <c r="I33" s="1"/>
      <c r="J33" s="1"/>
      <c r="K33" s="9">
        <v>50</v>
      </c>
    </row>
    <row r="34" spans="1:12" x14ac:dyDescent="0.25">
      <c r="A34" s="20" t="s">
        <v>11</v>
      </c>
      <c r="B34" s="1"/>
      <c r="D34" s="1"/>
      <c r="E34" s="1"/>
      <c r="F34" s="9">
        <v>75</v>
      </c>
      <c r="G34" s="1"/>
      <c r="I34" s="1"/>
      <c r="J34" s="1"/>
      <c r="K34" s="9">
        <v>75</v>
      </c>
    </row>
    <row r="35" spans="1:12" x14ac:dyDescent="0.25">
      <c r="A35" s="14" t="s">
        <v>12</v>
      </c>
      <c r="B35" s="7">
        <v>10</v>
      </c>
      <c r="C35" s="7">
        <f>IF(D35=0,0,$B35)</f>
        <v>10</v>
      </c>
      <c r="D35" s="7">
        <f>AVERAGEIF(F36:F38,"&gt;0")</f>
        <v>91.666666666666671</v>
      </c>
      <c r="E35" s="7">
        <f>D35*C35/100</f>
        <v>9.1666666666666679</v>
      </c>
      <c r="F35" s="15"/>
      <c r="G35" s="7">
        <v>10</v>
      </c>
      <c r="H35" s="7">
        <f>IF(I35=0,0,$B35)</f>
        <v>10</v>
      </c>
      <c r="I35" s="7">
        <f>AVERAGEIF(K36:K38,"&gt;0")</f>
        <v>75</v>
      </c>
      <c r="J35" s="7">
        <f>I35*H35/100</f>
        <v>7.5</v>
      </c>
      <c r="K35" s="15"/>
      <c r="L35">
        <f>IF(D35=0,I35,IF(I35=0,D35,AVERAGE(D35,I35)))</f>
        <v>83.333333333333343</v>
      </c>
    </row>
    <row r="36" spans="1:12" ht="30" x14ac:dyDescent="0.25">
      <c r="A36" s="20" t="s">
        <v>13</v>
      </c>
      <c r="F36" s="9">
        <v>100</v>
      </c>
      <c r="K36" s="9">
        <v>75</v>
      </c>
    </row>
    <row r="37" spans="1:12" x14ac:dyDescent="0.25">
      <c r="A37" s="20" t="s">
        <v>30</v>
      </c>
      <c r="F37" s="9">
        <v>100</v>
      </c>
      <c r="K37" s="9">
        <v>75</v>
      </c>
    </row>
    <row r="38" spans="1:12" ht="45" x14ac:dyDescent="0.25">
      <c r="A38" s="20" t="s">
        <v>31</v>
      </c>
      <c r="F38" s="9">
        <v>75</v>
      </c>
      <c r="K38" s="9">
        <v>0</v>
      </c>
    </row>
    <row r="39" spans="1:12" x14ac:dyDescent="0.25">
      <c r="F39" s="9"/>
      <c r="K39" s="9"/>
    </row>
    <row r="40" spans="1:12" x14ac:dyDescent="0.25">
      <c r="C40" s="3" t="s">
        <v>18</v>
      </c>
      <c r="D40" s="4">
        <f>SUM(C2:C39)</f>
        <v>100</v>
      </c>
      <c r="E40" s="3"/>
      <c r="F40" s="9">
        <f>SUM(E2:E39)</f>
        <v>75.416666666666671</v>
      </c>
      <c r="H40" s="3" t="s">
        <v>18</v>
      </c>
      <c r="I40" s="4">
        <f>SUM(H2:H39)</f>
        <v>100</v>
      </c>
      <c r="J40" s="3"/>
      <c r="K40" s="9">
        <f>SUM(J2:J39)</f>
        <v>63.958333333333336</v>
      </c>
    </row>
    <row r="41" spans="1:12" x14ac:dyDescent="0.25">
      <c r="C41" s="3"/>
      <c r="D41" s="3">
        <v>100</v>
      </c>
      <c r="E41" s="5" t="str">
        <f>CONCATENATE("Total ",F1)</f>
        <v>Total Claudia Valencia</v>
      </c>
      <c r="F41" s="10">
        <f>(D41*F40)/D40</f>
        <v>75.416666666666671</v>
      </c>
      <c r="H41" s="3"/>
      <c r="I41" s="3">
        <v>100</v>
      </c>
      <c r="J41" s="5" t="str">
        <f>CONCATENATE("Total ",K1)</f>
        <v>Total Laura Becerra</v>
      </c>
      <c r="K41" s="10">
        <f>(I41*K40)/I40</f>
        <v>63.958333333333343</v>
      </c>
    </row>
    <row r="45" spans="1:12" x14ac:dyDescent="0.25">
      <c r="C45" s="2" t="s">
        <v>107</v>
      </c>
      <c r="D45" s="6">
        <f>AVERAGE(F41,K41)</f>
        <v>69.6875</v>
      </c>
      <c r="H45" s="2"/>
      <c r="I45" s="6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5"/>
  <sheetViews>
    <sheetView workbookViewId="0">
      <pane xSplit="1" ySplit="1" topLeftCell="AA23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RowHeight="15" x14ac:dyDescent="0.25"/>
  <cols>
    <col min="1" max="1" width="57.42578125" style="13" customWidth="1"/>
    <col min="2" max="2" width="14.85546875" bestFit="1" customWidth="1"/>
    <col min="3" max="3" width="16.42578125" bestFit="1" customWidth="1"/>
    <col min="4" max="4" width="13.140625" bestFit="1" customWidth="1"/>
    <col min="5" max="5" width="21" bestFit="1" customWidth="1"/>
    <col min="6" max="6" width="18.7109375" style="11" bestFit="1" customWidth="1"/>
    <col min="7" max="7" width="14.85546875" bestFit="1" customWidth="1"/>
    <col min="8" max="8" width="16.42578125" bestFit="1" customWidth="1"/>
    <col min="9" max="9" width="13.140625" bestFit="1" customWidth="1"/>
    <col min="10" max="10" width="21" bestFit="1" customWidth="1"/>
    <col min="11" max="11" width="18.7109375" style="11" bestFit="1" customWidth="1"/>
    <col min="12" max="12" width="14.85546875" bestFit="1" customWidth="1"/>
    <col min="13" max="13" width="16.42578125" bestFit="1" customWidth="1"/>
    <col min="14" max="14" width="13.140625" bestFit="1" customWidth="1"/>
    <col min="15" max="15" width="21" bestFit="1" customWidth="1"/>
    <col min="16" max="16" width="18.7109375" style="11" bestFit="1" customWidth="1"/>
    <col min="17" max="17" width="14.85546875" bestFit="1" customWidth="1"/>
    <col min="18" max="18" width="16.42578125" bestFit="1" customWidth="1"/>
    <col min="19" max="19" width="13.140625" bestFit="1" customWidth="1"/>
    <col min="20" max="20" width="21" bestFit="1" customWidth="1"/>
    <col min="21" max="21" width="18.7109375" style="11" bestFit="1" customWidth="1"/>
    <col min="22" max="22" width="14.85546875" bestFit="1" customWidth="1"/>
    <col min="23" max="23" width="16.42578125" bestFit="1" customWidth="1"/>
    <col min="24" max="24" width="13.140625" bestFit="1" customWidth="1"/>
    <col min="25" max="25" width="21" bestFit="1" customWidth="1"/>
    <col min="26" max="26" width="18.7109375" style="11" bestFit="1" customWidth="1"/>
  </cols>
  <sheetData>
    <row r="1" spans="1:32" x14ac:dyDescent="0.25">
      <c r="A1" s="16"/>
      <c r="B1" s="8" t="s">
        <v>14</v>
      </c>
      <c r="C1" s="8" t="s">
        <v>15</v>
      </c>
      <c r="D1" s="8" t="s">
        <v>16</v>
      </c>
      <c r="E1" s="8" t="s">
        <v>17</v>
      </c>
      <c r="F1" s="12" t="s">
        <v>86</v>
      </c>
      <c r="G1" s="8" t="s">
        <v>14</v>
      </c>
      <c r="H1" s="8" t="s">
        <v>15</v>
      </c>
      <c r="I1" s="8" t="s">
        <v>16</v>
      </c>
      <c r="J1" s="8" t="s">
        <v>17</v>
      </c>
      <c r="K1" s="12" t="s">
        <v>87</v>
      </c>
      <c r="L1" s="8" t="s">
        <v>14</v>
      </c>
      <c r="M1" s="8" t="s">
        <v>15</v>
      </c>
      <c r="N1" s="8" t="s">
        <v>16</v>
      </c>
      <c r="O1" s="8" t="s">
        <v>17</v>
      </c>
      <c r="P1" s="12" t="s">
        <v>36</v>
      </c>
      <c r="Q1" s="8" t="s">
        <v>14</v>
      </c>
      <c r="R1" s="8" t="s">
        <v>15</v>
      </c>
      <c r="S1" s="8" t="s">
        <v>16</v>
      </c>
      <c r="T1" s="8" t="s">
        <v>17</v>
      </c>
      <c r="U1" s="12" t="s">
        <v>87</v>
      </c>
      <c r="V1" s="8" t="s">
        <v>14</v>
      </c>
      <c r="W1" s="8" t="s">
        <v>15</v>
      </c>
      <c r="X1" s="8" t="s">
        <v>16</v>
      </c>
      <c r="Y1" s="8" t="s">
        <v>17</v>
      </c>
      <c r="Z1" s="12" t="s">
        <v>35</v>
      </c>
      <c r="AF1" t="s">
        <v>98</v>
      </c>
    </row>
    <row r="2" spans="1:32" x14ac:dyDescent="0.25">
      <c r="A2" s="14" t="s">
        <v>5</v>
      </c>
      <c r="B2" s="7">
        <v>10</v>
      </c>
      <c r="C2" s="7">
        <f>IF(D2=0,0,$B2)</f>
        <v>10</v>
      </c>
      <c r="D2" s="7">
        <f>AVERAGEIF(F3:F6,"&gt;0")</f>
        <v>75</v>
      </c>
      <c r="E2" s="7">
        <f>D2*C2/100</f>
        <v>7.5</v>
      </c>
      <c r="F2" s="15"/>
      <c r="G2" s="7">
        <v>10</v>
      </c>
      <c r="H2" s="7">
        <f>IF(I2=0,0,$B2)</f>
        <v>10</v>
      </c>
      <c r="I2" s="7">
        <f>AVERAGEIF(K3:K6,"&gt;0")</f>
        <v>43.75</v>
      </c>
      <c r="J2" s="7">
        <f>I2*H2/100</f>
        <v>4.375</v>
      </c>
      <c r="K2" s="15"/>
      <c r="L2" s="7">
        <v>10</v>
      </c>
      <c r="M2" s="7">
        <f>IF(N2=0,0,$B2)</f>
        <v>10</v>
      </c>
      <c r="N2" s="7">
        <f>AVERAGEIF(P3:P6,"&gt;0")</f>
        <v>62.5</v>
      </c>
      <c r="O2" s="7">
        <f>N2*M2/100</f>
        <v>6.25</v>
      </c>
      <c r="P2" s="15"/>
      <c r="Q2" s="7">
        <v>10</v>
      </c>
      <c r="R2" s="7">
        <f>IF(S2=0,0,$B2)</f>
        <v>10</v>
      </c>
      <c r="S2" s="7">
        <f>AVERAGEIF(U3:U6,"&gt;0")</f>
        <v>43.75</v>
      </c>
      <c r="T2" s="7">
        <f>S2*R2/100</f>
        <v>4.375</v>
      </c>
      <c r="U2" s="15"/>
      <c r="V2" s="7">
        <v>10</v>
      </c>
      <c r="W2" s="7">
        <f>IF(X2=0,0,$B2)</f>
        <v>10</v>
      </c>
      <c r="X2" s="7">
        <f>AVERAGEIF(Z3:Z6,"&gt;0")</f>
        <v>100</v>
      </c>
      <c r="Y2" s="7">
        <f>X2*W2/100</f>
        <v>10</v>
      </c>
      <c r="Z2" s="15"/>
      <c r="AA2" s="1">
        <f>D2</f>
        <v>75</v>
      </c>
      <c r="AB2" s="1">
        <f>I2</f>
        <v>43.75</v>
      </c>
      <c r="AC2" s="1">
        <f>N2</f>
        <v>62.5</v>
      </c>
      <c r="AD2" s="1">
        <f>S2</f>
        <v>43.75</v>
      </c>
      <c r="AE2" s="1">
        <f>X2</f>
        <v>100</v>
      </c>
      <c r="AF2">
        <f>AVERAGEIF(AA2:AE2,"&gt;0")</f>
        <v>65</v>
      </c>
    </row>
    <row r="3" spans="1:32" ht="45" x14ac:dyDescent="0.25">
      <c r="A3" s="20" t="s">
        <v>64</v>
      </c>
      <c r="B3" s="1"/>
      <c r="D3" s="1"/>
      <c r="E3" s="1"/>
      <c r="F3" s="9">
        <v>0</v>
      </c>
      <c r="G3" s="1"/>
      <c r="I3" s="1"/>
      <c r="J3" s="1"/>
      <c r="K3" s="9">
        <v>25</v>
      </c>
      <c r="L3" s="1"/>
      <c r="N3" s="1"/>
      <c r="O3" s="1"/>
      <c r="P3" s="9">
        <v>50</v>
      </c>
      <c r="Q3" s="1"/>
      <c r="S3" s="1"/>
      <c r="T3" s="1"/>
      <c r="U3" s="9">
        <v>25</v>
      </c>
      <c r="V3" s="1"/>
      <c r="X3" s="1"/>
      <c r="Y3" s="1"/>
      <c r="Z3" s="9">
        <v>25</v>
      </c>
    </row>
    <row r="4" spans="1:32" ht="45" x14ac:dyDescent="0.25">
      <c r="A4" s="20" t="s">
        <v>65</v>
      </c>
      <c r="B4" s="1"/>
      <c r="D4" s="1"/>
      <c r="E4" s="1"/>
      <c r="F4" s="9">
        <v>75</v>
      </c>
      <c r="G4" s="1"/>
      <c r="I4" s="1"/>
      <c r="J4" s="1"/>
      <c r="K4" s="9">
        <v>50</v>
      </c>
      <c r="L4" s="1"/>
      <c r="N4" s="1"/>
      <c r="O4" s="1"/>
      <c r="P4" s="9">
        <v>75</v>
      </c>
      <c r="Q4" s="1"/>
      <c r="S4" s="1"/>
      <c r="T4" s="1"/>
      <c r="U4" s="9">
        <v>50</v>
      </c>
      <c r="V4" s="1"/>
      <c r="X4" s="1"/>
      <c r="Y4" s="1"/>
      <c r="Z4" s="9">
        <v>75</v>
      </c>
    </row>
    <row r="5" spans="1:32" ht="30" x14ac:dyDescent="0.25">
      <c r="A5" s="20" t="s">
        <v>66</v>
      </c>
      <c r="B5" s="1"/>
      <c r="D5" s="1"/>
      <c r="E5" s="1"/>
      <c r="F5" s="9">
        <v>75</v>
      </c>
      <c r="G5" s="1"/>
      <c r="I5" s="1"/>
      <c r="J5" s="1"/>
      <c r="K5" s="9">
        <v>50</v>
      </c>
      <c r="L5" s="1"/>
      <c r="N5" s="1"/>
      <c r="O5" s="1"/>
      <c r="P5" s="9">
        <v>75</v>
      </c>
      <c r="Q5" s="1"/>
      <c r="S5" s="1"/>
      <c r="T5" s="1"/>
      <c r="U5" s="9">
        <v>50</v>
      </c>
      <c r="V5" s="1"/>
      <c r="X5" s="1"/>
      <c r="Y5" s="1"/>
      <c r="Z5" s="9">
        <v>25</v>
      </c>
    </row>
    <row r="6" spans="1:32" ht="60" x14ac:dyDescent="0.25">
      <c r="A6" s="20" t="s">
        <v>67</v>
      </c>
      <c r="B6" s="1"/>
      <c r="D6" s="1"/>
      <c r="E6" s="1"/>
      <c r="F6" s="9">
        <v>75</v>
      </c>
      <c r="G6" s="1"/>
      <c r="I6" s="1"/>
      <c r="J6" s="1"/>
      <c r="K6" s="9">
        <v>50</v>
      </c>
      <c r="L6" s="1"/>
      <c r="N6" s="1"/>
      <c r="O6" s="1"/>
      <c r="P6" s="9">
        <v>50</v>
      </c>
      <c r="Q6" s="1"/>
      <c r="S6" s="1"/>
      <c r="T6" s="1"/>
      <c r="U6" s="9">
        <v>50</v>
      </c>
      <c r="V6" s="1"/>
      <c r="X6" s="1"/>
      <c r="Y6" s="1"/>
      <c r="Z6" s="9">
        <v>275</v>
      </c>
    </row>
    <row r="7" spans="1:32" x14ac:dyDescent="0.25">
      <c r="A7" s="14" t="s">
        <v>6</v>
      </c>
      <c r="B7" s="7">
        <v>20</v>
      </c>
      <c r="C7" s="7">
        <f>IF(D7=0,0,$B7)</f>
        <v>20</v>
      </c>
      <c r="D7" s="7">
        <f>AVERAGEIF(F8:F11,"&gt;0")</f>
        <v>75</v>
      </c>
      <c r="E7" s="7">
        <f>D7*C7/100</f>
        <v>15</v>
      </c>
      <c r="F7" s="15"/>
      <c r="G7" s="7">
        <v>20</v>
      </c>
      <c r="H7" s="7">
        <f>IF(I7=0,0,$B7)</f>
        <v>20</v>
      </c>
      <c r="I7" s="7">
        <f>AVERAGEIF(K8:K11,"&gt;0")</f>
        <v>68.75</v>
      </c>
      <c r="J7" s="7">
        <f>I7*H7/100</f>
        <v>13.75</v>
      </c>
      <c r="K7" s="15"/>
      <c r="L7" s="7">
        <v>20</v>
      </c>
      <c r="M7" s="7">
        <f>IF(N7=0,0,$B7)</f>
        <v>20</v>
      </c>
      <c r="N7" s="7">
        <f>AVERAGEIF(P8:P11,"&gt;0")</f>
        <v>62.5</v>
      </c>
      <c r="O7" s="7">
        <f>N7*M7/100</f>
        <v>12.5</v>
      </c>
      <c r="P7" s="15"/>
      <c r="Q7" s="7">
        <v>20</v>
      </c>
      <c r="R7" s="7">
        <f>IF(S7=0,0,$B7)</f>
        <v>20</v>
      </c>
      <c r="S7" s="7">
        <f>AVERAGEIF(U8:U11,"&gt;0")</f>
        <v>68.75</v>
      </c>
      <c r="T7" s="7">
        <f>S7*R7/100</f>
        <v>13.75</v>
      </c>
      <c r="U7" s="15"/>
      <c r="V7" s="7">
        <v>20</v>
      </c>
      <c r="W7" s="7">
        <f>IF(X7=0,0,$B7)</f>
        <v>20</v>
      </c>
      <c r="X7" s="7">
        <f>AVERAGEIF(Z8:Z11,"&gt;0")</f>
        <v>56.25</v>
      </c>
      <c r="Y7" s="7">
        <f>X7*W7/100</f>
        <v>11.25</v>
      </c>
      <c r="Z7" s="15"/>
      <c r="AA7" s="1">
        <f>D7</f>
        <v>75</v>
      </c>
      <c r="AB7" s="1">
        <f>I7</f>
        <v>68.75</v>
      </c>
      <c r="AC7" s="1">
        <f>N7</f>
        <v>62.5</v>
      </c>
      <c r="AD7" s="1">
        <f>S7</f>
        <v>68.75</v>
      </c>
      <c r="AE7" s="1">
        <f>X7</f>
        <v>56.25</v>
      </c>
      <c r="AF7">
        <f>AVERAGEIF(AA7:AE7,"&gt;0")</f>
        <v>66.25</v>
      </c>
    </row>
    <row r="8" spans="1:32" ht="30" x14ac:dyDescent="0.25">
      <c r="A8" s="20" t="s">
        <v>68</v>
      </c>
      <c r="B8" s="1"/>
      <c r="D8" s="1"/>
      <c r="E8" s="1"/>
      <c r="F8" s="9">
        <v>75</v>
      </c>
      <c r="G8" s="1"/>
      <c r="I8" s="1"/>
      <c r="J8" s="1"/>
      <c r="K8" s="9">
        <v>75</v>
      </c>
      <c r="L8" s="1"/>
      <c r="N8" s="1"/>
      <c r="O8" s="1"/>
      <c r="P8" s="9">
        <v>50</v>
      </c>
      <c r="Q8" s="1"/>
      <c r="S8" s="1"/>
      <c r="T8" s="1"/>
      <c r="U8" s="9">
        <v>75</v>
      </c>
      <c r="V8" s="1"/>
      <c r="X8" s="1"/>
      <c r="Y8" s="1"/>
      <c r="Z8" s="9">
        <v>75</v>
      </c>
    </row>
    <row r="9" spans="1:32" ht="45" x14ac:dyDescent="0.25">
      <c r="A9" s="20" t="s">
        <v>69</v>
      </c>
      <c r="B9" s="1"/>
      <c r="D9" s="1"/>
      <c r="E9" s="1"/>
      <c r="F9" s="9">
        <v>75</v>
      </c>
      <c r="G9" s="1"/>
      <c r="I9" s="1"/>
      <c r="J9" s="1"/>
      <c r="K9" s="9">
        <v>75</v>
      </c>
      <c r="L9" s="1"/>
      <c r="N9" s="1"/>
      <c r="O9" s="1"/>
      <c r="P9" s="9">
        <v>75</v>
      </c>
      <c r="Q9" s="1"/>
      <c r="S9" s="1"/>
      <c r="T9" s="1"/>
      <c r="U9" s="9">
        <v>75</v>
      </c>
      <c r="V9" s="1"/>
      <c r="X9" s="1"/>
      <c r="Y9" s="1"/>
      <c r="Z9" s="9">
        <v>50</v>
      </c>
    </row>
    <row r="10" spans="1:32" ht="30" x14ac:dyDescent="0.25">
      <c r="A10" s="20" t="s">
        <v>26</v>
      </c>
      <c r="B10" s="1"/>
      <c r="D10" s="1"/>
      <c r="E10" s="1"/>
      <c r="F10" s="9">
        <v>75</v>
      </c>
      <c r="G10" s="1"/>
      <c r="I10" s="1"/>
      <c r="J10" s="1"/>
      <c r="K10" s="9">
        <v>50</v>
      </c>
      <c r="L10" s="1"/>
      <c r="N10" s="1"/>
      <c r="O10" s="1"/>
      <c r="P10" s="9">
        <v>75</v>
      </c>
      <c r="Q10" s="1"/>
      <c r="S10" s="1"/>
      <c r="T10" s="1"/>
      <c r="U10" s="9">
        <v>50</v>
      </c>
      <c r="V10" s="1"/>
      <c r="X10" s="1"/>
      <c r="Y10" s="1"/>
      <c r="Z10" s="9">
        <v>50</v>
      </c>
    </row>
    <row r="11" spans="1:32" ht="45" x14ac:dyDescent="0.25">
      <c r="A11" s="20" t="s">
        <v>70</v>
      </c>
      <c r="B11" s="1"/>
      <c r="D11" s="1"/>
      <c r="E11" s="1"/>
      <c r="F11" s="9">
        <v>75</v>
      </c>
      <c r="G11" s="1"/>
      <c r="I11" s="1"/>
      <c r="J11" s="1"/>
      <c r="K11" s="9">
        <v>75</v>
      </c>
      <c r="L11" s="1"/>
      <c r="N11" s="1"/>
      <c r="O11" s="1"/>
      <c r="P11" s="9">
        <v>50</v>
      </c>
      <c r="Q11" s="1"/>
      <c r="S11" s="1"/>
      <c r="T11" s="1"/>
      <c r="U11" s="9">
        <v>75</v>
      </c>
      <c r="V11" s="1"/>
      <c r="X11" s="1"/>
      <c r="Y11" s="1"/>
      <c r="Z11" s="9">
        <v>50</v>
      </c>
    </row>
    <row r="12" spans="1:32" x14ac:dyDescent="0.25">
      <c r="A12" s="14" t="s">
        <v>9</v>
      </c>
      <c r="B12" s="7">
        <v>10</v>
      </c>
      <c r="C12" s="7">
        <f>IF(D12=0,0,$B12)</f>
        <v>10</v>
      </c>
      <c r="D12" s="7">
        <f>AVERAGEIF(F13:F15,"&gt;0")</f>
        <v>83.333333333333329</v>
      </c>
      <c r="E12" s="7">
        <f>D12*C12/100</f>
        <v>8.3333333333333321</v>
      </c>
      <c r="F12" s="15"/>
      <c r="G12" s="7">
        <v>10</v>
      </c>
      <c r="H12" s="7">
        <f>IF(I12=0,0,$B12)</f>
        <v>10</v>
      </c>
      <c r="I12" s="7">
        <f>AVERAGEIF(K13:K15,"&gt;0")</f>
        <v>58.333333333333336</v>
      </c>
      <c r="J12" s="7">
        <f>I12*H12/100</f>
        <v>5.8333333333333339</v>
      </c>
      <c r="K12" s="15"/>
      <c r="L12" s="7">
        <v>10</v>
      </c>
      <c r="M12" s="7">
        <f>IF(N12=0,0,$B12)</f>
        <v>10</v>
      </c>
      <c r="N12" s="7">
        <f>AVERAGEIF(P13:P15,"&gt;0")</f>
        <v>66.666666666666671</v>
      </c>
      <c r="O12" s="7">
        <f>N12*M12/100</f>
        <v>6.6666666666666679</v>
      </c>
      <c r="P12" s="15"/>
      <c r="Q12" s="7">
        <v>10</v>
      </c>
      <c r="R12" s="7">
        <f>IF(S12=0,0,$B12)</f>
        <v>10</v>
      </c>
      <c r="S12" s="7">
        <f>AVERAGEIF(U13:U15,"&gt;0")</f>
        <v>58.333333333333336</v>
      </c>
      <c r="T12" s="7">
        <f>S12*R12/100</f>
        <v>5.8333333333333339</v>
      </c>
      <c r="U12" s="15"/>
      <c r="V12" s="7">
        <v>10</v>
      </c>
      <c r="W12" s="7">
        <f>IF(X12=0,0,$B12)</f>
        <v>10</v>
      </c>
      <c r="X12" s="7">
        <f>AVERAGEIF(Z13:Z15,"&gt;0")</f>
        <v>75</v>
      </c>
      <c r="Y12" s="7">
        <f>X12*W12/100</f>
        <v>7.5</v>
      </c>
      <c r="Z12" s="15"/>
      <c r="AA12" s="1">
        <f>D12</f>
        <v>83.333333333333329</v>
      </c>
      <c r="AB12" s="1">
        <f>I12</f>
        <v>58.333333333333336</v>
      </c>
      <c r="AC12" s="1">
        <f>N12</f>
        <v>66.666666666666671</v>
      </c>
      <c r="AD12" s="1">
        <f>S12</f>
        <v>58.333333333333336</v>
      </c>
      <c r="AE12" s="1">
        <f>X12</f>
        <v>75</v>
      </c>
      <c r="AF12">
        <f>AVERAGEIF(AA12:AE12,"&gt;0")</f>
        <v>68.333333333333329</v>
      </c>
    </row>
    <row r="13" spans="1:32" ht="30" x14ac:dyDescent="0.25">
      <c r="A13" s="20" t="s">
        <v>27</v>
      </c>
      <c r="B13" s="1"/>
      <c r="D13" s="1"/>
      <c r="E13" s="1"/>
      <c r="F13" s="9">
        <v>100</v>
      </c>
      <c r="G13" s="1"/>
      <c r="I13" s="1"/>
      <c r="J13" s="1"/>
      <c r="K13" s="9">
        <v>25</v>
      </c>
      <c r="L13" s="1"/>
      <c r="N13" s="1"/>
      <c r="O13" s="1"/>
      <c r="P13" s="9">
        <v>75</v>
      </c>
      <c r="Q13" s="1"/>
      <c r="S13" s="1"/>
      <c r="T13" s="1"/>
      <c r="U13" s="9">
        <v>25</v>
      </c>
      <c r="V13" s="1"/>
      <c r="X13" s="1"/>
      <c r="Y13" s="1"/>
      <c r="Z13" s="9">
        <v>75</v>
      </c>
    </row>
    <row r="14" spans="1:32" ht="60" x14ac:dyDescent="0.25">
      <c r="A14" s="20" t="s">
        <v>71</v>
      </c>
      <c r="B14" s="1"/>
      <c r="D14" s="1"/>
      <c r="E14" s="1"/>
      <c r="F14" s="9">
        <v>50</v>
      </c>
      <c r="G14" s="1"/>
      <c r="I14" s="1"/>
      <c r="J14" s="1"/>
      <c r="K14" s="9">
        <v>50</v>
      </c>
      <c r="L14" s="1"/>
      <c r="N14" s="1"/>
      <c r="O14" s="1"/>
      <c r="P14" s="9">
        <v>50</v>
      </c>
      <c r="Q14" s="1"/>
      <c r="S14" s="1"/>
      <c r="T14" s="1"/>
      <c r="U14" s="9">
        <v>50</v>
      </c>
      <c r="V14" s="1"/>
      <c r="X14" s="1"/>
      <c r="Y14" s="1"/>
      <c r="Z14" s="9" t="e">
        <v>#DIV/0!</v>
      </c>
    </row>
    <row r="15" spans="1:32" ht="30" x14ac:dyDescent="0.25">
      <c r="A15" s="20" t="s">
        <v>28</v>
      </c>
      <c r="B15" s="1"/>
      <c r="D15" s="1"/>
      <c r="E15" s="1"/>
      <c r="F15" s="9">
        <v>100</v>
      </c>
      <c r="G15" s="1"/>
      <c r="I15" s="1"/>
      <c r="J15" s="1"/>
      <c r="K15" s="9">
        <v>100</v>
      </c>
      <c r="L15" s="1"/>
      <c r="N15" s="1"/>
      <c r="O15" s="1"/>
      <c r="P15" s="9">
        <v>75</v>
      </c>
      <c r="Q15" s="1"/>
      <c r="S15" s="1"/>
      <c r="T15" s="1"/>
      <c r="U15" s="9">
        <v>100</v>
      </c>
      <c r="V15" s="1"/>
      <c r="X15" s="1"/>
      <c r="Y15" s="1"/>
      <c r="Z15" s="9" t="e">
        <v>#DIV/0!</v>
      </c>
    </row>
    <row r="16" spans="1:32" x14ac:dyDescent="0.25">
      <c r="A16" s="14" t="s">
        <v>2</v>
      </c>
      <c r="B16" s="7">
        <v>10</v>
      </c>
      <c r="C16" s="7">
        <f>IF(D16=0,0,$B16)</f>
        <v>10</v>
      </c>
      <c r="D16" s="7">
        <f>AVERAGEIF(F17:F19,"&gt;0")</f>
        <v>25</v>
      </c>
      <c r="E16" s="7">
        <f>D16*C16/100</f>
        <v>2.5</v>
      </c>
      <c r="F16" s="15"/>
      <c r="G16" s="7">
        <v>10</v>
      </c>
      <c r="H16" s="7">
        <f>IF(I16=0,0,$B16)</f>
        <v>10</v>
      </c>
      <c r="I16" s="7">
        <f>AVERAGEIF(K17:K19,"&gt;0")</f>
        <v>58.333333333333336</v>
      </c>
      <c r="J16" s="7">
        <f>I16*H16/100</f>
        <v>5.8333333333333339</v>
      </c>
      <c r="K16" s="15"/>
      <c r="L16" s="7">
        <v>10</v>
      </c>
      <c r="M16" s="7">
        <f>IF(N16=0,0,$B16)</f>
        <v>10</v>
      </c>
      <c r="N16" s="7">
        <f>AVERAGEIF(P17:P19,"&gt;0")</f>
        <v>50</v>
      </c>
      <c r="O16" s="7">
        <f>N16*M16/100</f>
        <v>5</v>
      </c>
      <c r="P16" s="15"/>
      <c r="Q16" s="7">
        <v>10</v>
      </c>
      <c r="R16" s="7">
        <f>IF(S16=0,0,$B16)</f>
        <v>10</v>
      </c>
      <c r="S16" s="7">
        <f>AVERAGEIF(U17:U19,"&gt;0")</f>
        <v>58.333333333333336</v>
      </c>
      <c r="T16" s="7">
        <f>S16*R16/100</f>
        <v>5.8333333333333339</v>
      </c>
      <c r="U16" s="15"/>
      <c r="V16" s="7">
        <v>10</v>
      </c>
      <c r="W16" s="7">
        <f>IF(X16=0,0,$B16)</f>
        <v>10</v>
      </c>
      <c r="X16" s="7">
        <f>AVERAGEIF(Z17:Z19,"&gt;0")</f>
        <v>75</v>
      </c>
      <c r="Y16" s="7">
        <f>X16*W16/100</f>
        <v>7.5</v>
      </c>
      <c r="Z16" s="15"/>
      <c r="AA16" s="1">
        <f>D16</f>
        <v>25</v>
      </c>
      <c r="AB16" s="1">
        <f>I16</f>
        <v>58.333333333333336</v>
      </c>
      <c r="AC16" s="1">
        <f>N16</f>
        <v>50</v>
      </c>
      <c r="AD16" s="1">
        <f>S16</f>
        <v>58.333333333333336</v>
      </c>
      <c r="AE16" s="1">
        <f>X16</f>
        <v>75</v>
      </c>
      <c r="AF16">
        <f>AVERAGEIF(AA16:AE16,"&gt;0")</f>
        <v>53.333333333333336</v>
      </c>
    </row>
    <row r="17" spans="1:32" ht="45" x14ac:dyDescent="0.25">
      <c r="A17" s="20" t="s">
        <v>3</v>
      </c>
      <c r="B17" s="1"/>
      <c r="D17" s="1"/>
      <c r="E17" s="1"/>
      <c r="F17" s="9">
        <v>0</v>
      </c>
      <c r="G17" s="1"/>
      <c r="I17" s="1"/>
      <c r="J17" s="1"/>
      <c r="K17" s="9">
        <v>100</v>
      </c>
      <c r="L17" s="1"/>
      <c r="N17" s="1"/>
      <c r="O17" s="1"/>
      <c r="P17" s="9">
        <v>50</v>
      </c>
      <c r="Q17" s="1"/>
      <c r="S17" s="1"/>
      <c r="T17" s="1"/>
      <c r="U17" s="9">
        <v>100</v>
      </c>
      <c r="V17" s="1"/>
      <c r="X17" s="1"/>
      <c r="Y17" s="1"/>
      <c r="Z17" s="9">
        <v>75</v>
      </c>
    </row>
    <row r="18" spans="1:32" ht="45" x14ac:dyDescent="0.25">
      <c r="A18" s="20" t="s">
        <v>72</v>
      </c>
      <c r="B18" s="1"/>
      <c r="D18" s="1"/>
      <c r="E18" s="1"/>
      <c r="F18" s="9">
        <v>25</v>
      </c>
      <c r="G18" s="1"/>
      <c r="I18" s="1"/>
      <c r="J18" s="1"/>
      <c r="K18" s="9">
        <v>50</v>
      </c>
      <c r="L18" s="1"/>
      <c r="N18" s="1"/>
      <c r="O18" s="1"/>
      <c r="P18" s="9">
        <v>50</v>
      </c>
      <c r="Q18" s="1"/>
      <c r="S18" s="1"/>
      <c r="T18" s="1"/>
      <c r="U18" s="9">
        <v>50</v>
      </c>
      <c r="V18" s="1"/>
      <c r="X18" s="1"/>
      <c r="Y18" s="1"/>
      <c r="Z18" s="9">
        <v>75</v>
      </c>
    </row>
    <row r="19" spans="1:32" ht="45" x14ac:dyDescent="0.25">
      <c r="A19" s="20" t="s">
        <v>73</v>
      </c>
      <c r="B19" s="1"/>
      <c r="D19" s="1"/>
      <c r="E19" s="1"/>
      <c r="F19" s="9">
        <v>0</v>
      </c>
      <c r="G19" s="1"/>
      <c r="I19" s="1"/>
      <c r="J19" s="1"/>
      <c r="K19" s="9">
        <v>25</v>
      </c>
      <c r="L19" s="1"/>
      <c r="N19" s="1"/>
      <c r="O19" s="1"/>
      <c r="P19" s="9">
        <v>50</v>
      </c>
      <c r="Q19" s="1"/>
      <c r="S19" s="1"/>
      <c r="T19" s="1"/>
      <c r="U19" s="9">
        <v>25</v>
      </c>
      <c r="V19" s="1"/>
      <c r="X19" s="1"/>
      <c r="Y19" s="1"/>
      <c r="Z19" s="9">
        <v>75</v>
      </c>
    </row>
    <row r="20" spans="1:32" x14ac:dyDescent="0.25">
      <c r="A20" s="14" t="s">
        <v>0</v>
      </c>
      <c r="B20" s="7">
        <v>10</v>
      </c>
      <c r="C20" s="7">
        <f>IF(D20=0,0,$B20)</f>
        <v>10</v>
      </c>
      <c r="D20" s="7">
        <f>AVERAGEIF(F21:F23,"&gt;0")</f>
        <v>25</v>
      </c>
      <c r="E20" s="7">
        <f>D20*C20/100</f>
        <v>2.5</v>
      </c>
      <c r="F20" s="15"/>
      <c r="G20" s="7">
        <v>10</v>
      </c>
      <c r="H20" s="7">
        <f>IF(I20=0,0,$B20)</f>
        <v>10</v>
      </c>
      <c r="I20" s="7">
        <f>AVERAGEIF(K21:K23,"&gt;0")</f>
        <v>62.5</v>
      </c>
      <c r="J20" s="7">
        <f>I20*H20/100</f>
        <v>6.25</v>
      </c>
      <c r="K20" s="15"/>
      <c r="L20" s="7">
        <v>10</v>
      </c>
      <c r="M20" s="7">
        <f>IF(N20=0,0,$B20)</f>
        <v>10</v>
      </c>
      <c r="N20" s="7">
        <f>AVERAGEIF(P21:P23,"&gt;0")</f>
        <v>66.666666666666671</v>
      </c>
      <c r="O20" s="7">
        <f>N20*M20/100</f>
        <v>6.6666666666666679</v>
      </c>
      <c r="P20" s="15"/>
      <c r="Q20" s="7">
        <v>10</v>
      </c>
      <c r="R20" s="7">
        <f>IF(S20=0,0,$B20)</f>
        <v>10</v>
      </c>
      <c r="S20" s="7">
        <f>AVERAGEIF(U21:U23,"&gt;0")</f>
        <v>62.5</v>
      </c>
      <c r="T20" s="7">
        <f>S20*R20/100</f>
        <v>6.25</v>
      </c>
      <c r="U20" s="15"/>
      <c r="V20" s="7">
        <v>10</v>
      </c>
      <c r="W20" s="7">
        <f>IF(X20=0,0,$B20)</f>
        <v>10</v>
      </c>
      <c r="X20" s="7">
        <f>AVERAGEIF(Z21:Z23,"&gt;0")</f>
        <v>75</v>
      </c>
      <c r="Y20" s="7">
        <f>X20*W20/100</f>
        <v>7.5</v>
      </c>
      <c r="Z20" s="15"/>
      <c r="AA20" s="1">
        <f>D20</f>
        <v>25</v>
      </c>
      <c r="AB20" s="1">
        <f>I20</f>
        <v>62.5</v>
      </c>
      <c r="AC20" s="1">
        <f>N20</f>
        <v>66.666666666666671</v>
      </c>
      <c r="AD20" s="1">
        <f>S20</f>
        <v>62.5</v>
      </c>
      <c r="AE20" s="1">
        <f>X20</f>
        <v>75</v>
      </c>
      <c r="AF20">
        <f>AVERAGEIF(AA20:AE20,"&gt;0")</f>
        <v>58.333333333333336</v>
      </c>
    </row>
    <row r="21" spans="1:32" ht="45" x14ac:dyDescent="0.25">
      <c r="A21" s="20" t="s">
        <v>1</v>
      </c>
      <c r="B21" s="1"/>
      <c r="D21" s="1"/>
      <c r="E21" s="1"/>
      <c r="F21" s="9">
        <v>25</v>
      </c>
      <c r="G21" s="1"/>
      <c r="I21" s="1"/>
      <c r="J21" s="1"/>
      <c r="K21" s="9">
        <v>25</v>
      </c>
      <c r="L21" s="1"/>
      <c r="N21" s="1"/>
      <c r="O21" s="1"/>
      <c r="P21" s="9">
        <v>75</v>
      </c>
      <c r="Q21" s="1"/>
      <c r="S21" s="1"/>
      <c r="T21" s="1"/>
      <c r="U21" s="9">
        <v>25</v>
      </c>
      <c r="V21" s="1"/>
      <c r="X21" s="1"/>
      <c r="Y21" s="1"/>
      <c r="Z21" s="9">
        <v>75</v>
      </c>
    </row>
    <row r="22" spans="1:32" x14ac:dyDescent="0.25">
      <c r="A22" s="20" t="s">
        <v>33</v>
      </c>
      <c r="B22" s="1"/>
      <c r="D22" s="1"/>
      <c r="E22" s="1"/>
      <c r="F22" s="9">
        <v>25</v>
      </c>
      <c r="G22" s="1"/>
      <c r="I22" s="1"/>
      <c r="J22" s="1"/>
      <c r="K22" s="9">
        <v>100</v>
      </c>
      <c r="L22" s="1"/>
      <c r="N22" s="1"/>
      <c r="O22" s="1"/>
      <c r="P22" s="9">
        <v>50</v>
      </c>
      <c r="Q22" s="1"/>
      <c r="S22" s="1"/>
      <c r="T22" s="1"/>
      <c r="U22" s="9">
        <v>100</v>
      </c>
      <c r="V22" s="1"/>
      <c r="X22" s="1"/>
      <c r="Y22" s="1"/>
      <c r="Z22" s="9">
        <v>75</v>
      </c>
    </row>
    <row r="23" spans="1:32" ht="30" x14ac:dyDescent="0.25">
      <c r="A23" s="20" t="s">
        <v>22</v>
      </c>
      <c r="B23" s="1"/>
      <c r="D23" s="1"/>
      <c r="E23" s="1"/>
      <c r="F23" s="9">
        <v>25</v>
      </c>
      <c r="G23" s="1"/>
      <c r="I23" s="1"/>
      <c r="J23" s="1"/>
      <c r="K23" s="9">
        <v>0</v>
      </c>
      <c r="L23" s="1"/>
      <c r="N23" s="1"/>
      <c r="O23" s="1"/>
      <c r="P23" s="9">
        <v>75</v>
      </c>
      <c r="Q23" s="1"/>
      <c r="S23" s="1"/>
      <c r="T23" s="1"/>
      <c r="U23" s="9">
        <v>0</v>
      </c>
      <c r="V23" s="1"/>
      <c r="X23" s="1"/>
      <c r="Y23" s="1"/>
      <c r="Z23" s="9">
        <v>75</v>
      </c>
    </row>
    <row r="24" spans="1:32" x14ac:dyDescent="0.25">
      <c r="A24" s="14" t="s">
        <v>4</v>
      </c>
      <c r="B24" s="7">
        <v>10</v>
      </c>
      <c r="C24" s="7">
        <f>IF(D24=0,0,$B24)</f>
        <v>10</v>
      </c>
      <c r="D24" s="7">
        <f>AVERAGEIF(F25:F28,"&gt;0")</f>
        <v>75</v>
      </c>
      <c r="E24" s="7">
        <f>D24*C24/100</f>
        <v>7.5</v>
      </c>
      <c r="F24" s="15"/>
      <c r="G24" s="7">
        <v>10</v>
      </c>
      <c r="H24" s="7">
        <f>IF(I24=0,0,$B24)</f>
        <v>10</v>
      </c>
      <c r="I24" s="7">
        <f>AVERAGEIF(K25:K28,"&gt;0")</f>
        <v>66.666666666666671</v>
      </c>
      <c r="J24" s="7">
        <f>I24*H24/100</f>
        <v>6.6666666666666679</v>
      </c>
      <c r="K24" s="15"/>
      <c r="L24" s="7">
        <v>10</v>
      </c>
      <c r="M24" s="7">
        <f>IF(N24=0,0,$B24)</f>
        <v>10</v>
      </c>
      <c r="N24" s="7">
        <f>AVERAGEIF(P25:P28,"&gt;0")</f>
        <v>87.5</v>
      </c>
      <c r="O24" s="7">
        <f>N24*M24/100</f>
        <v>8.75</v>
      </c>
      <c r="P24" s="15"/>
      <c r="Q24" s="7">
        <v>10</v>
      </c>
      <c r="R24" s="7">
        <f>IF(S24=0,0,$B24)</f>
        <v>10</v>
      </c>
      <c r="S24" s="7">
        <f>AVERAGEIF(U25:U28,"&gt;0")</f>
        <v>66.666666666666671</v>
      </c>
      <c r="T24" s="7">
        <f>S24*R24/100</f>
        <v>6.6666666666666679</v>
      </c>
      <c r="U24" s="15"/>
      <c r="V24" s="7">
        <v>10</v>
      </c>
      <c r="W24" s="7">
        <f>IF(X24=0,0,$B24)</f>
        <v>10</v>
      </c>
      <c r="X24" s="7">
        <f>AVERAGEIF(Z25:Z28,"&gt;0")</f>
        <v>87.5</v>
      </c>
      <c r="Y24" s="7">
        <f>X24*W24/100</f>
        <v>8.75</v>
      </c>
      <c r="Z24" s="15"/>
      <c r="AA24" s="1">
        <f>D24</f>
        <v>75</v>
      </c>
      <c r="AB24" s="1">
        <f>I24</f>
        <v>66.666666666666671</v>
      </c>
      <c r="AC24" s="1">
        <f>N24</f>
        <v>87.5</v>
      </c>
      <c r="AD24" s="1">
        <f>S24</f>
        <v>66.666666666666671</v>
      </c>
      <c r="AE24" s="1">
        <f>X24</f>
        <v>87.5</v>
      </c>
      <c r="AF24">
        <f>AVERAGEIF(AA24:AE24,"&gt;0")</f>
        <v>76.666666666666671</v>
      </c>
    </row>
    <row r="25" spans="1:32" ht="60" x14ac:dyDescent="0.25">
      <c r="A25" s="20" t="s">
        <v>34</v>
      </c>
      <c r="B25" s="1"/>
      <c r="D25" s="1"/>
      <c r="E25" s="1"/>
      <c r="F25" s="9">
        <v>100</v>
      </c>
      <c r="G25" s="1"/>
      <c r="I25" s="1"/>
      <c r="J25" s="1"/>
      <c r="K25" s="9">
        <v>50</v>
      </c>
      <c r="L25" s="1"/>
      <c r="N25" s="1"/>
      <c r="O25" s="1"/>
      <c r="P25" s="9">
        <v>100</v>
      </c>
      <c r="Q25" s="1"/>
      <c r="S25" s="1"/>
      <c r="T25" s="1"/>
      <c r="U25" s="9">
        <v>50</v>
      </c>
      <c r="V25" s="1"/>
      <c r="X25" s="1"/>
      <c r="Y25" s="1"/>
      <c r="Z25" s="9">
        <v>100</v>
      </c>
    </row>
    <row r="26" spans="1:32" ht="45" x14ac:dyDescent="0.25">
      <c r="A26" s="20" t="s">
        <v>24</v>
      </c>
      <c r="B26" s="1"/>
      <c r="D26" s="1"/>
      <c r="E26" s="1"/>
      <c r="F26" s="9">
        <v>100</v>
      </c>
      <c r="G26" s="1"/>
      <c r="I26" s="1"/>
      <c r="J26" s="1"/>
      <c r="K26" s="9">
        <v>100</v>
      </c>
      <c r="L26" s="1"/>
      <c r="N26" s="1"/>
      <c r="O26" s="1"/>
      <c r="P26" s="9">
        <v>100</v>
      </c>
      <c r="Q26" s="1"/>
      <c r="S26" s="1"/>
      <c r="T26" s="1"/>
      <c r="U26" s="9">
        <v>100</v>
      </c>
      <c r="V26" s="1"/>
      <c r="X26" s="1"/>
      <c r="Y26" s="1"/>
      <c r="Z26" s="9">
        <v>100</v>
      </c>
    </row>
    <row r="27" spans="1:32" ht="45" x14ac:dyDescent="0.25">
      <c r="A27" s="20" t="s">
        <v>23</v>
      </c>
      <c r="B27" s="1"/>
      <c r="D27" s="1"/>
      <c r="E27" s="1"/>
      <c r="F27" s="9">
        <v>25</v>
      </c>
      <c r="G27" s="1"/>
      <c r="I27" s="1"/>
      <c r="J27" s="1"/>
      <c r="K27" s="9">
        <v>50</v>
      </c>
      <c r="L27" s="1"/>
      <c r="N27" s="1"/>
      <c r="O27" s="1"/>
      <c r="P27" s="9">
        <v>75</v>
      </c>
      <c r="Q27" s="1"/>
      <c r="S27" s="1"/>
      <c r="T27" s="1"/>
      <c r="U27" s="9">
        <v>50</v>
      </c>
      <c r="V27" s="1"/>
      <c r="X27" s="1"/>
      <c r="Y27" s="1"/>
      <c r="Z27" s="9">
        <v>75</v>
      </c>
    </row>
    <row r="28" spans="1:32" ht="45" x14ac:dyDescent="0.25">
      <c r="A28" s="20" t="s">
        <v>25</v>
      </c>
      <c r="B28" s="1"/>
      <c r="D28" s="1"/>
      <c r="E28" s="1"/>
      <c r="F28" s="9">
        <v>75</v>
      </c>
      <c r="G28" s="1"/>
      <c r="I28" s="1"/>
      <c r="J28" s="1"/>
      <c r="K28" s="9">
        <v>0</v>
      </c>
      <c r="L28" s="1"/>
      <c r="N28" s="1"/>
      <c r="O28" s="1"/>
      <c r="P28" s="9">
        <v>75</v>
      </c>
      <c r="Q28" s="1"/>
      <c r="S28" s="1"/>
      <c r="T28" s="1"/>
      <c r="U28" s="9">
        <v>0</v>
      </c>
      <c r="V28" s="1"/>
      <c r="X28" s="1"/>
      <c r="Y28" s="1"/>
      <c r="Z28" s="9">
        <v>75</v>
      </c>
    </row>
    <row r="29" spans="1:32" x14ac:dyDescent="0.25">
      <c r="A29" s="14" t="s">
        <v>7</v>
      </c>
      <c r="B29" s="7">
        <v>10</v>
      </c>
      <c r="C29" s="7">
        <f>IF(D29=0,0,$B29)</f>
        <v>10</v>
      </c>
      <c r="D29" s="7">
        <f>AVERAGEIF(F30:F31,"&gt;0")</f>
        <v>62.5</v>
      </c>
      <c r="E29" s="7">
        <f>D29*C29/100</f>
        <v>6.25</v>
      </c>
      <c r="F29" s="15"/>
      <c r="G29" s="7">
        <v>10</v>
      </c>
      <c r="H29" s="7">
        <f>IF(I29=0,0,$B29)</f>
        <v>10</v>
      </c>
      <c r="I29" s="7">
        <f>AVERAGEIF(K30:K31,"&gt;0")</f>
        <v>100</v>
      </c>
      <c r="J29" s="7">
        <f>I29*H29/100</f>
        <v>10</v>
      </c>
      <c r="K29" s="15"/>
      <c r="L29" s="7">
        <v>10</v>
      </c>
      <c r="M29" s="7">
        <f>IF(N29=0,0,$B29)</f>
        <v>0</v>
      </c>
      <c r="N29" s="7">
        <v>0</v>
      </c>
      <c r="O29" s="7">
        <f>N29*M29/100</f>
        <v>0</v>
      </c>
      <c r="P29" s="15"/>
      <c r="Q29" s="7">
        <v>10</v>
      </c>
      <c r="R29" s="7">
        <f>IF(S29=0,0,$B29)</f>
        <v>10</v>
      </c>
      <c r="S29" s="7">
        <f>AVERAGEIF(U30:U31,"&gt;0")</f>
        <v>100</v>
      </c>
      <c r="T29" s="7">
        <f>S29*R29/100</f>
        <v>10</v>
      </c>
      <c r="U29" s="15"/>
      <c r="V29" s="7">
        <v>10</v>
      </c>
      <c r="W29" s="7">
        <f>IF(X29=0,0,$B29)</f>
        <v>0</v>
      </c>
      <c r="X29" s="7">
        <v>0</v>
      </c>
      <c r="Y29" s="7">
        <f>X29*W29/100</f>
        <v>0</v>
      </c>
      <c r="Z29" s="15"/>
      <c r="AA29" s="1">
        <f>D29</f>
        <v>62.5</v>
      </c>
      <c r="AB29" s="1">
        <f>I29</f>
        <v>100</v>
      </c>
      <c r="AC29" s="1">
        <f>N29</f>
        <v>0</v>
      </c>
      <c r="AD29" s="1">
        <f>S29</f>
        <v>100</v>
      </c>
      <c r="AE29" s="1">
        <f>X29</f>
        <v>0</v>
      </c>
      <c r="AF29">
        <f>AVERAGEIF(AA29:AE29,"&gt;0")</f>
        <v>87.5</v>
      </c>
    </row>
    <row r="30" spans="1:32" ht="30" x14ac:dyDescent="0.25">
      <c r="A30" s="20" t="s">
        <v>29</v>
      </c>
      <c r="B30" s="1"/>
      <c r="D30" s="1"/>
      <c r="E30" s="1"/>
      <c r="F30" s="9">
        <v>50</v>
      </c>
      <c r="G30" s="1"/>
      <c r="I30" s="1"/>
      <c r="J30" s="1"/>
      <c r="K30" s="9">
        <v>0</v>
      </c>
      <c r="L30" s="1"/>
      <c r="N30" s="1"/>
      <c r="O30" s="1"/>
      <c r="P30" s="9">
        <v>0</v>
      </c>
      <c r="Q30" s="1"/>
      <c r="S30" s="1"/>
      <c r="T30" s="1"/>
      <c r="U30" s="9">
        <v>0</v>
      </c>
      <c r="V30" s="1"/>
      <c r="X30" s="1"/>
      <c r="Y30" s="1"/>
      <c r="Z30" s="9">
        <v>0</v>
      </c>
    </row>
    <row r="31" spans="1:32" ht="30" x14ac:dyDescent="0.25">
      <c r="A31" s="20" t="s">
        <v>8</v>
      </c>
      <c r="B31" s="1"/>
      <c r="D31" s="1"/>
      <c r="E31" s="1"/>
      <c r="F31" s="9">
        <v>75</v>
      </c>
      <c r="G31" s="1"/>
      <c r="I31" s="1"/>
      <c r="J31" s="1"/>
      <c r="K31" s="9">
        <v>100</v>
      </c>
      <c r="L31" s="1"/>
      <c r="N31" s="1"/>
      <c r="O31" s="1"/>
      <c r="P31" s="9">
        <v>0</v>
      </c>
      <c r="Q31" s="1"/>
      <c r="S31" s="1"/>
      <c r="T31" s="1"/>
      <c r="U31" s="9">
        <v>100</v>
      </c>
      <c r="V31" s="1"/>
      <c r="X31" s="1"/>
      <c r="Y31" s="1"/>
      <c r="Z31" s="9">
        <v>0</v>
      </c>
    </row>
    <row r="32" spans="1:32" x14ac:dyDescent="0.25">
      <c r="A32" s="14" t="s">
        <v>10</v>
      </c>
      <c r="B32" s="7">
        <v>10</v>
      </c>
      <c r="C32" s="7">
        <f>IF(D32=0,0,$B32)</f>
        <v>10</v>
      </c>
      <c r="D32" s="7">
        <f>AVERAGEIF(F33:F34,"&gt;0")</f>
        <v>75</v>
      </c>
      <c r="E32" s="7">
        <f>D32*C32/100</f>
        <v>7.5</v>
      </c>
      <c r="F32" s="15"/>
      <c r="G32" s="7">
        <v>10</v>
      </c>
      <c r="H32" s="7">
        <f>IF(I32=0,0,$B32)</f>
        <v>10</v>
      </c>
      <c r="I32" s="7">
        <f>AVERAGEIF(K33:K34,"&gt;0")</f>
        <v>50</v>
      </c>
      <c r="J32" s="7">
        <f>I32*H32/100</f>
        <v>5</v>
      </c>
      <c r="K32" s="15"/>
      <c r="L32" s="7">
        <v>10</v>
      </c>
      <c r="M32" s="7">
        <f>IF(N32=0,0,$B32)</f>
        <v>10</v>
      </c>
      <c r="N32" s="7">
        <f>AVERAGEIF(P33:P34,"&gt;0")</f>
        <v>50</v>
      </c>
      <c r="O32" s="7">
        <f>N32*M32/100</f>
        <v>5</v>
      </c>
      <c r="P32" s="15"/>
      <c r="Q32" s="7">
        <v>10</v>
      </c>
      <c r="R32" s="7">
        <f>IF(S32=0,0,$B32)</f>
        <v>10</v>
      </c>
      <c r="S32" s="7">
        <f>AVERAGEIF(U33:U34,"&gt;0")</f>
        <v>50</v>
      </c>
      <c r="T32" s="7">
        <f>S32*R32/100</f>
        <v>5</v>
      </c>
      <c r="U32" s="15"/>
      <c r="V32" s="7">
        <v>10</v>
      </c>
      <c r="W32" s="7">
        <f>IF(X32=0,0,$B32)</f>
        <v>10</v>
      </c>
      <c r="X32" s="7">
        <f>AVERAGEIF(Z33:Z34,"&gt;0")</f>
        <v>75</v>
      </c>
      <c r="Y32" s="7">
        <f>X32*W32/100</f>
        <v>7.5</v>
      </c>
      <c r="Z32" s="15"/>
      <c r="AA32" s="1">
        <f>D32</f>
        <v>75</v>
      </c>
      <c r="AB32" s="1">
        <f>I32</f>
        <v>50</v>
      </c>
      <c r="AC32" s="1">
        <f>N32</f>
        <v>50</v>
      </c>
      <c r="AD32" s="1">
        <f>S32</f>
        <v>50</v>
      </c>
      <c r="AE32" s="1">
        <f>X32</f>
        <v>75</v>
      </c>
      <c r="AF32">
        <f>AVERAGEIF(AA32:AE32,"&gt;0")</f>
        <v>60</v>
      </c>
    </row>
    <row r="33" spans="1:32" ht="30" x14ac:dyDescent="0.25">
      <c r="A33" s="20" t="s">
        <v>74</v>
      </c>
      <c r="B33" s="1"/>
      <c r="D33" s="1"/>
      <c r="E33" s="1"/>
      <c r="F33" s="9">
        <v>0</v>
      </c>
      <c r="G33" s="1"/>
      <c r="I33" s="1"/>
      <c r="J33" s="1"/>
      <c r="K33" s="9">
        <v>50</v>
      </c>
      <c r="L33" s="1"/>
      <c r="N33" s="1"/>
      <c r="O33" s="1"/>
      <c r="P33" s="9">
        <v>50</v>
      </c>
      <c r="Q33" s="1"/>
      <c r="S33" s="1"/>
      <c r="T33" s="1"/>
      <c r="U33" s="9">
        <v>50</v>
      </c>
      <c r="V33" s="1"/>
      <c r="X33" s="1"/>
      <c r="Y33" s="1"/>
      <c r="Z33" s="9">
        <v>75</v>
      </c>
    </row>
    <row r="34" spans="1:32" x14ac:dyDescent="0.25">
      <c r="A34" s="20" t="s">
        <v>11</v>
      </c>
      <c r="B34" s="1"/>
      <c r="D34" s="1"/>
      <c r="E34" s="1"/>
      <c r="F34" s="9">
        <v>75</v>
      </c>
      <c r="G34" s="1"/>
      <c r="I34" s="1"/>
      <c r="J34" s="1"/>
      <c r="K34" s="9">
        <v>50</v>
      </c>
      <c r="L34" s="1"/>
      <c r="N34" s="1"/>
      <c r="O34" s="1"/>
      <c r="P34" s="9">
        <v>50</v>
      </c>
      <c r="Q34" s="1"/>
      <c r="S34" s="1"/>
      <c r="T34" s="1"/>
      <c r="U34" s="9">
        <v>50</v>
      </c>
      <c r="V34" s="1"/>
      <c r="X34" s="1"/>
      <c r="Y34" s="1"/>
      <c r="Z34" s="9">
        <v>75</v>
      </c>
    </row>
    <row r="35" spans="1:32" x14ac:dyDescent="0.25">
      <c r="A35" s="14" t="s">
        <v>12</v>
      </c>
      <c r="B35" s="7">
        <v>10</v>
      </c>
      <c r="C35" s="7">
        <f>IF(D35=0,0,$B35)</f>
        <v>10</v>
      </c>
      <c r="D35" s="7">
        <f>AVERAGEIF(F36:F38,"&gt;0")</f>
        <v>62.5</v>
      </c>
      <c r="E35" s="7">
        <f>D35*C35/100</f>
        <v>6.25</v>
      </c>
      <c r="F35" s="15"/>
      <c r="G35" s="7">
        <v>10</v>
      </c>
      <c r="H35" s="7">
        <f>IF(I35=0,0,$B35)</f>
        <v>10</v>
      </c>
      <c r="I35" s="7">
        <f>AVERAGEIF(K36:K38,"&gt;0")</f>
        <v>87.5</v>
      </c>
      <c r="J35" s="7">
        <f>I35*H35/100</f>
        <v>8.75</v>
      </c>
      <c r="K35" s="15"/>
      <c r="L35" s="7">
        <v>10</v>
      </c>
      <c r="M35" s="7">
        <f>IF(N35=0,0,$B35)</f>
        <v>10</v>
      </c>
      <c r="N35" s="7">
        <f>AVERAGEIF(P36:P38,"&gt;0")</f>
        <v>91.666666666666671</v>
      </c>
      <c r="O35" s="7">
        <f>N35*M35/100</f>
        <v>9.1666666666666679</v>
      </c>
      <c r="P35" s="15"/>
      <c r="Q35" s="7">
        <v>10</v>
      </c>
      <c r="R35" s="7">
        <f>IF(S35=0,0,$B35)</f>
        <v>10</v>
      </c>
      <c r="S35" s="7">
        <f>AVERAGEIF(U36:U38,"&gt;0")</f>
        <v>87.5</v>
      </c>
      <c r="T35" s="7">
        <f>S35*R35/100</f>
        <v>8.75</v>
      </c>
      <c r="U35" s="15"/>
      <c r="V35" s="7">
        <v>10</v>
      </c>
      <c r="W35" s="7">
        <f>IF(X35=0,0,$B35)</f>
        <v>10</v>
      </c>
      <c r="X35" s="7">
        <f>AVERAGEIF(Z36:Z38,"&gt;0")</f>
        <v>75</v>
      </c>
      <c r="Y35" s="7">
        <f>X35*W35/100</f>
        <v>7.5</v>
      </c>
      <c r="Z35" s="15"/>
      <c r="AA35" s="1">
        <f>D35</f>
        <v>62.5</v>
      </c>
      <c r="AB35" s="1">
        <f>I35</f>
        <v>87.5</v>
      </c>
      <c r="AC35" s="1">
        <f>N35</f>
        <v>91.666666666666671</v>
      </c>
      <c r="AD35" s="1">
        <f>S35</f>
        <v>87.5</v>
      </c>
      <c r="AE35" s="1">
        <f>X35</f>
        <v>75</v>
      </c>
      <c r="AF35">
        <f>AVERAGEIF(AA35:AE35,"&gt;0")</f>
        <v>80.833333333333343</v>
      </c>
    </row>
    <row r="36" spans="1:32" ht="30" x14ac:dyDescent="0.25">
      <c r="A36" s="20" t="s">
        <v>13</v>
      </c>
      <c r="F36" s="9">
        <v>0</v>
      </c>
      <c r="K36" s="9">
        <v>0</v>
      </c>
      <c r="P36" s="9">
        <v>100</v>
      </c>
      <c r="U36" s="9">
        <v>0</v>
      </c>
      <c r="Z36" s="9">
        <v>75</v>
      </c>
    </row>
    <row r="37" spans="1:32" x14ac:dyDescent="0.25">
      <c r="A37" s="20" t="s">
        <v>30</v>
      </c>
      <c r="F37" s="9">
        <v>50</v>
      </c>
      <c r="K37" s="9">
        <v>100</v>
      </c>
      <c r="P37" s="9">
        <v>100</v>
      </c>
      <c r="U37" s="9">
        <v>100</v>
      </c>
      <c r="Z37" s="9">
        <v>75</v>
      </c>
    </row>
    <row r="38" spans="1:32" ht="45" x14ac:dyDescent="0.25">
      <c r="A38" s="20" t="s">
        <v>31</v>
      </c>
      <c r="F38" s="9">
        <v>75</v>
      </c>
      <c r="K38" s="9">
        <v>75</v>
      </c>
      <c r="P38" s="9">
        <v>75</v>
      </c>
      <c r="U38" s="9">
        <v>75</v>
      </c>
      <c r="Z38" s="9">
        <v>75</v>
      </c>
    </row>
    <row r="39" spans="1:32" x14ac:dyDescent="0.25">
      <c r="F39" s="9"/>
      <c r="K39" s="9"/>
      <c r="P39" s="9"/>
      <c r="U39" s="9"/>
      <c r="Z39" s="9"/>
    </row>
    <row r="40" spans="1:32" x14ac:dyDescent="0.25">
      <c r="C40" s="3" t="s">
        <v>18</v>
      </c>
      <c r="D40" s="4">
        <f>SUM(C2:C39)</f>
        <v>100</v>
      </c>
      <c r="E40" s="3"/>
      <c r="F40" s="9">
        <f>SUM(E2:E39)</f>
        <v>63.333333333333329</v>
      </c>
      <c r="H40" s="3" t="s">
        <v>18</v>
      </c>
      <c r="I40" s="4">
        <f>SUM(H2:H39)</f>
        <v>100</v>
      </c>
      <c r="J40" s="3"/>
      <c r="K40" s="9">
        <f>SUM(J2:J39)</f>
        <v>66.458333333333343</v>
      </c>
      <c r="M40" s="3" t="s">
        <v>18</v>
      </c>
      <c r="N40" s="4">
        <f>SUM(M2:M39)</f>
        <v>90</v>
      </c>
      <c r="O40" s="3"/>
      <c r="P40" s="9">
        <f>SUM(O2:O39)</f>
        <v>60</v>
      </c>
      <c r="R40" s="3" t="s">
        <v>18</v>
      </c>
      <c r="S40" s="4">
        <f>SUM(R2:R39)</f>
        <v>100</v>
      </c>
      <c r="T40" s="3"/>
      <c r="U40" s="9">
        <f>SUM(T2:T39)</f>
        <v>66.458333333333343</v>
      </c>
      <c r="W40" s="3" t="s">
        <v>18</v>
      </c>
      <c r="X40" s="4">
        <f>SUM(W2:W39)</f>
        <v>90</v>
      </c>
      <c r="Y40" s="3"/>
      <c r="Z40" s="9">
        <f>SUM(Y2:Y39)</f>
        <v>67.5</v>
      </c>
    </row>
    <row r="41" spans="1:32" x14ac:dyDescent="0.25">
      <c r="C41" s="3"/>
      <c r="D41" s="3">
        <v>100</v>
      </c>
      <c r="E41" s="5" t="str">
        <f>CONCATENATE("Total ",F1)</f>
        <v>Total Carlos  Gomez</v>
      </c>
      <c r="F41" s="10">
        <f>(D41*F40)/D40</f>
        <v>63.333333333333329</v>
      </c>
      <c r="H41" s="3"/>
      <c r="I41" s="3">
        <v>100</v>
      </c>
      <c r="J41" s="5" t="str">
        <f>CONCATENATE("Total ",K1)</f>
        <v>Total David Ramirez</v>
      </c>
      <c r="K41" s="10">
        <f>(I41*K40)/I40</f>
        <v>66.458333333333343</v>
      </c>
      <c r="M41" s="3"/>
      <c r="N41" s="3">
        <v>100</v>
      </c>
      <c r="O41" s="5" t="str">
        <f>CONCATENATE("Total ",P1)</f>
        <v>Total Sandra  Farfan</v>
      </c>
      <c r="P41" s="10">
        <f>(N41*P40)/N40</f>
        <v>66.666666666666671</v>
      </c>
      <c r="R41" s="3"/>
      <c r="S41" s="3">
        <v>100</v>
      </c>
      <c r="T41" s="5" t="str">
        <f>CONCATENATE("Total ",U1)</f>
        <v>Total David Ramirez</v>
      </c>
      <c r="U41" s="10">
        <f>(S41*U40)/S40</f>
        <v>66.458333333333343</v>
      </c>
      <c r="W41" s="3"/>
      <c r="X41" s="3">
        <v>100</v>
      </c>
      <c r="Y41" s="5" t="str">
        <f>CONCATENATE("Total ",Z1)</f>
        <v>Total Andrés Trochez</v>
      </c>
      <c r="Z41" s="10">
        <f>(X41*Z40)/X40</f>
        <v>75</v>
      </c>
    </row>
    <row r="45" spans="1:32" x14ac:dyDescent="0.25">
      <c r="C45" s="2" t="s">
        <v>99</v>
      </c>
      <c r="D45" s="6">
        <f>AVERAGE(F41,K41,P41,U41,Z41)</f>
        <v>67.583333333333343</v>
      </c>
      <c r="H45" s="2"/>
      <c r="I45" s="6"/>
      <c r="M45" s="2"/>
      <c r="N45" s="6"/>
      <c r="R45" s="2"/>
      <c r="S45" s="6"/>
      <c r="W45" s="2"/>
      <c r="X45" s="6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5"/>
  <sheetViews>
    <sheetView topLeftCell="A7" workbookViewId="0">
      <selection sqref="A1:XFD1"/>
    </sheetView>
  </sheetViews>
  <sheetFormatPr baseColWidth="10" defaultRowHeight="15" x14ac:dyDescent="0.25"/>
  <cols>
    <col min="1" max="1" width="57.42578125" style="13" customWidth="1"/>
    <col min="2" max="2" width="14.85546875" bestFit="1" customWidth="1"/>
    <col min="3" max="3" width="16.42578125" bestFit="1" customWidth="1"/>
    <col min="4" max="4" width="13.140625" bestFit="1" customWidth="1"/>
    <col min="5" max="5" width="21" bestFit="1" customWidth="1"/>
    <col min="6" max="6" width="18.7109375" style="11" bestFit="1" customWidth="1"/>
  </cols>
  <sheetData>
    <row r="1" spans="1:7" x14ac:dyDescent="0.25">
      <c r="A1" s="16"/>
      <c r="B1" s="8" t="s">
        <v>14</v>
      </c>
      <c r="C1" s="8" t="s">
        <v>15</v>
      </c>
      <c r="D1" s="8" t="s">
        <v>16</v>
      </c>
      <c r="E1" s="8" t="s">
        <v>17</v>
      </c>
      <c r="F1" s="12" t="s">
        <v>88</v>
      </c>
    </row>
    <row r="2" spans="1:7" x14ac:dyDescent="0.25">
      <c r="A2" s="14" t="s">
        <v>5</v>
      </c>
      <c r="B2" s="7">
        <v>10</v>
      </c>
      <c r="C2" s="7">
        <f>IF(D2=0,0,$B2)</f>
        <v>0</v>
      </c>
      <c r="D2" s="7">
        <v>0</v>
      </c>
      <c r="E2" s="7">
        <f>D2*C2/100</f>
        <v>0</v>
      </c>
      <c r="F2" s="15"/>
      <c r="G2" s="1">
        <f>D2</f>
        <v>0</v>
      </c>
    </row>
    <row r="3" spans="1:7" ht="45" x14ac:dyDescent="0.25">
      <c r="A3" s="20" t="s">
        <v>64</v>
      </c>
      <c r="B3" s="1"/>
      <c r="D3" s="1"/>
      <c r="E3" s="1"/>
      <c r="F3" s="9">
        <v>0</v>
      </c>
    </row>
    <row r="4" spans="1:7" ht="45" x14ac:dyDescent="0.25">
      <c r="A4" s="20" t="s">
        <v>65</v>
      </c>
      <c r="B4" s="1"/>
      <c r="D4" s="1"/>
      <c r="E4" s="1"/>
      <c r="F4" s="9">
        <v>0</v>
      </c>
    </row>
    <row r="5" spans="1:7" ht="30" x14ac:dyDescent="0.25">
      <c r="A5" s="20" t="s">
        <v>66</v>
      </c>
      <c r="B5" s="1"/>
      <c r="D5" s="1"/>
      <c r="E5" s="1"/>
      <c r="F5" s="9">
        <v>0</v>
      </c>
    </row>
    <row r="6" spans="1:7" ht="60" x14ac:dyDescent="0.25">
      <c r="A6" s="20" t="s">
        <v>67</v>
      </c>
      <c r="B6" s="1"/>
      <c r="D6" s="1"/>
      <c r="E6" s="1"/>
      <c r="F6" s="9">
        <v>0</v>
      </c>
    </row>
    <row r="7" spans="1:7" x14ac:dyDescent="0.25">
      <c r="A7" s="14" t="s">
        <v>6</v>
      </c>
      <c r="B7" s="7">
        <v>20</v>
      </c>
      <c r="C7" s="7">
        <f>IF(D7=0,0,$B7)</f>
        <v>20</v>
      </c>
      <c r="D7" s="7">
        <f>AVERAGEIF(F8:F11,"&gt;0")</f>
        <v>62.5</v>
      </c>
      <c r="E7" s="7">
        <f>D7*C7/100</f>
        <v>12.5</v>
      </c>
      <c r="F7" s="15"/>
      <c r="G7" s="1">
        <f>D7</f>
        <v>62.5</v>
      </c>
    </row>
    <row r="8" spans="1:7" ht="30" x14ac:dyDescent="0.25">
      <c r="A8" s="20" t="s">
        <v>68</v>
      </c>
      <c r="B8" s="1"/>
      <c r="D8" s="1"/>
      <c r="E8" s="1"/>
      <c r="F8" s="9">
        <v>50</v>
      </c>
    </row>
    <row r="9" spans="1:7" ht="45" x14ac:dyDescent="0.25">
      <c r="A9" s="20" t="s">
        <v>69</v>
      </c>
      <c r="B9" s="1"/>
      <c r="D9" s="1"/>
      <c r="E9" s="1"/>
      <c r="F9" s="9">
        <v>75</v>
      </c>
    </row>
    <row r="10" spans="1:7" ht="30" x14ac:dyDescent="0.25">
      <c r="A10" s="20" t="s">
        <v>26</v>
      </c>
      <c r="B10" s="1"/>
      <c r="D10" s="1"/>
      <c r="E10" s="1"/>
      <c r="F10" s="9">
        <v>50</v>
      </c>
    </row>
    <row r="11" spans="1:7" ht="45" x14ac:dyDescent="0.25">
      <c r="A11" s="20" t="s">
        <v>70</v>
      </c>
      <c r="B11" s="1"/>
      <c r="D11" s="1"/>
      <c r="E11" s="1"/>
      <c r="F11" s="9">
        <v>75</v>
      </c>
    </row>
    <row r="12" spans="1:7" x14ac:dyDescent="0.25">
      <c r="A12" s="14" t="s">
        <v>9</v>
      </c>
      <c r="B12" s="7">
        <v>10</v>
      </c>
      <c r="C12" s="7">
        <f>IF(D12=0,0,$B12)</f>
        <v>10</v>
      </c>
      <c r="D12" s="7">
        <f>AVERAGEIF(F13:F15,"&gt;0")</f>
        <v>75</v>
      </c>
      <c r="E12" s="7">
        <f>D12*C12/100</f>
        <v>7.5</v>
      </c>
      <c r="F12" s="15"/>
      <c r="G12" s="1">
        <f>D12</f>
        <v>75</v>
      </c>
    </row>
    <row r="13" spans="1:7" ht="30" x14ac:dyDescent="0.25">
      <c r="A13" s="20" t="s">
        <v>27</v>
      </c>
      <c r="B13" s="1"/>
      <c r="D13" s="1"/>
      <c r="E13" s="1"/>
      <c r="F13" s="9">
        <v>0</v>
      </c>
    </row>
    <row r="14" spans="1:7" ht="60" x14ac:dyDescent="0.25">
      <c r="A14" s="20" t="s">
        <v>71</v>
      </c>
      <c r="B14" s="1"/>
      <c r="D14" s="1"/>
      <c r="E14" s="1"/>
      <c r="F14" s="9">
        <v>50</v>
      </c>
    </row>
    <row r="15" spans="1:7" ht="30" x14ac:dyDescent="0.25">
      <c r="A15" s="20" t="s">
        <v>28</v>
      </c>
      <c r="B15" s="1"/>
      <c r="D15" s="1"/>
      <c r="E15" s="1"/>
      <c r="F15" s="9">
        <v>100</v>
      </c>
    </row>
    <row r="16" spans="1:7" x14ac:dyDescent="0.25">
      <c r="A16" s="14" t="s">
        <v>2</v>
      </c>
      <c r="B16" s="7">
        <v>10</v>
      </c>
      <c r="C16" s="7">
        <f>IF(D16=0,0,$B16)</f>
        <v>10</v>
      </c>
      <c r="D16" s="7">
        <f>AVERAGEIF(F17:F19,"&gt;0")</f>
        <v>100</v>
      </c>
      <c r="E16" s="7">
        <f>D16*C16/100</f>
        <v>10</v>
      </c>
      <c r="F16" s="15"/>
      <c r="G16" s="1">
        <f>D16</f>
        <v>100</v>
      </c>
    </row>
    <row r="17" spans="1:7" ht="45" x14ac:dyDescent="0.25">
      <c r="A17" s="20" t="s">
        <v>3</v>
      </c>
      <c r="B17" s="1"/>
      <c r="D17" s="1"/>
      <c r="E17" s="1"/>
      <c r="F17" s="9">
        <v>100</v>
      </c>
    </row>
    <row r="18" spans="1:7" ht="45" x14ac:dyDescent="0.25">
      <c r="A18" s="20" t="s">
        <v>72</v>
      </c>
      <c r="B18" s="1"/>
      <c r="D18" s="1"/>
      <c r="E18" s="1"/>
      <c r="F18" s="9">
        <v>100</v>
      </c>
    </row>
    <row r="19" spans="1:7" ht="45" x14ac:dyDescent="0.25">
      <c r="A19" s="20" t="s">
        <v>73</v>
      </c>
      <c r="B19" s="1"/>
      <c r="D19" s="1"/>
      <c r="E19" s="1"/>
      <c r="F19" s="9">
        <v>100</v>
      </c>
    </row>
    <row r="20" spans="1:7" x14ac:dyDescent="0.25">
      <c r="A20" s="14" t="s">
        <v>0</v>
      </c>
      <c r="B20" s="7">
        <v>10</v>
      </c>
      <c r="C20" s="7">
        <f>IF(D20=0,0,$B20)</f>
        <v>10</v>
      </c>
      <c r="D20" s="7">
        <f>AVERAGEIF(F21:F23,"&gt;0")</f>
        <v>25</v>
      </c>
      <c r="E20" s="7">
        <f>D20*C20/100</f>
        <v>2.5</v>
      </c>
      <c r="F20" s="15"/>
      <c r="G20" s="1">
        <f>D20</f>
        <v>25</v>
      </c>
    </row>
    <row r="21" spans="1:7" ht="45" x14ac:dyDescent="0.25">
      <c r="A21" s="20" t="s">
        <v>1</v>
      </c>
      <c r="B21" s="1"/>
      <c r="D21" s="1"/>
      <c r="E21" s="1"/>
      <c r="F21" s="9">
        <v>25</v>
      </c>
    </row>
    <row r="22" spans="1:7" x14ac:dyDescent="0.25">
      <c r="A22" s="20" t="s">
        <v>33</v>
      </c>
      <c r="B22" s="1"/>
      <c r="D22" s="1"/>
      <c r="E22" s="1"/>
      <c r="F22" s="9">
        <v>0</v>
      </c>
    </row>
    <row r="23" spans="1:7" ht="30" x14ac:dyDescent="0.25">
      <c r="A23" s="20" t="s">
        <v>22</v>
      </c>
      <c r="B23" s="1"/>
      <c r="D23" s="1"/>
      <c r="E23" s="1"/>
      <c r="F23" s="9">
        <v>25</v>
      </c>
    </row>
    <row r="24" spans="1:7" x14ac:dyDescent="0.25">
      <c r="A24" s="14" t="s">
        <v>4</v>
      </c>
      <c r="B24" s="7">
        <v>10</v>
      </c>
      <c r="C24" s="7">
        <f>IF(D24=0,0,$B24)</f>
        <v>10</v>
      </c>
      <c r="D24" s="7">
        <f>AVERAGEIF(F25:F28,"&gt;0")</f>
        <v>41.666666666666664</v>
      </c>
      <c r="E24" s="7">
        <f>D24*C24/100</f>
        <v>4.1666666666666661</v>
      </c>
      <c r="F24" s="15"/>
      <c r="G24" s="1">
        <f>D24</f>
        <v>41.666666666666664</v>
      </c>
    </row>
    <row r="25" spans="1:7" ht="60" x14ac:dyDescent="0.25">
      <c r="A25" s="20" t="s">
        <v>34</v>
      </c>
      <c r="B25" s="1"/>
      <c r="D25" s="1"/>
      <c r="E25" s="1"/>
      <c r="F25" s="9">
        <v>50</v>
      </c>
    </row>
    <row r="26" spans="1:7" ht="45" x14ac:dyDescent="0.25">
      <c r="A26" s="20" t="s">
        <v>24</v>
      </c>
      <c r="B26" s="1"/>
      <c r="D26" s="1"/>
      <c r="E26" s="1"/>
      <c r="F26" s="9">
        <v>0</v>
      </c>
    </row>
    <row r="27" spans="1:7" ht="45" x14ac:dyDescent="0.25">
      <c r="A27" s="20" t="s">
        <v>23</v>
      </c>
      <c r="B27" s="1"/>
      <c r="D27" s="1"/>
      <c r="E27" s="1"/>
      <c r="F27" s="9">
        <v>25</v>
      </c>
    </row>
    <row r="28" spans="1:7" ht="45" x14ac:dyDescent="0.25">
      <c r="A28" s="20" t="s">
        <v>25</v>
      </c>
      <c r="B28" s="1"/>
      <c r="D28" s="1"/>
      <c r="E28" s="1"/>
      <c r="F28" s="9">
        <v>50</v>
      </c>
    </row>
    <row r="29" spans="1:7" x14ac:dyDescent="0.25">
      <c r="A29" s="14" t="s">
        <v>7</v>
      </c>
      <c r="B29" s="7">
        <v>10</v>
      </c>
      <c r="C29" s="7">
        <f>IF(D29=0,0,$B29)</f>
        <v>10</v>
      </c>
      <c r="D29" s="7">
        <f>AVERAGEIF(F30:F31,"&gt;0")</f>
        <v>25</v>
      </c>
      <c r="E29" s="7">
        <f>D29*C29/100</f>
        <v>2.5</v>
      </c>
      <c r="F29" s="15"/>
      <c r="G29" s="1">
        <f>D29</f>
        <v>25</v>
      </c>
    </row>
    <row r="30" spans="1:7" ht="30" x14ac:dyDescent="0.25">
      <c r="A30" s="20" t="s">
        <v>29</v>
      </c>
      <c r="B30" s="1"/>
      <c r="D30" s="1"/>
      <c r="E30" s="1"/>
      <c r="F30" s="9">
        <v>25</v>
      </c>
    </row>
    <row r="31" spans="1:7" ht="30" x14ac:dyDescent="0.25">
      <c r="A31" s="20" t="s">
        <v>8</v>
      </c>
      <c r="B31" s="1"/>
      <c r="D31" s="1"/>
      <c r="E31" s="1"/>
      <c r="F31" s="9">
        <v>0</v>
      </c>
    </row>
    <row r="32" spans="1:7" x14ac:dyDescent="0.25">
      <c r="A32" s="14" t="s">
        <v>10</v>
      </c>
      <c r="B32" s="7">
        <v>10</v>
      </c>
      <c r="C32" s="7">
        <f>IF(D32=0,0,$B32)</f>
        <v>10</v>
      </c>
      <c r="D32" s="7">
        <f>AVERAGEIF(F33:F34,"&gt;0")</f>
        <v>50</v>
      </c>
      <c r="E32" s="7">
        <f>D32*C32/100</f>
        <v>5</v>
      </c>
      <c r="F32" s="15"/>
      <c r="G32" s="1">
        <f>D32</f>
        <v>50</v>
      </c>
    </row>
    <row r="33" spans="1:7" ht="30" x14ac:dyDescent="0.25">
      <c r="A33" s="20" t="s">
        <v>74</v>
      </c>
      <c r="B33" s="1"/>
      <c r="D33" s="1"/>
      <c r="E33" s="1"/>
      <c r="F33" s="9">
        <v>50</v>
      </c>
    </row>
    <row r="34" spans="1:7" x14ac:dyDescent="0.25">
      <c r="A34" s="20" t="s">
        <v>11</v>
      </c>
      <c r="B34" s="1"/>
      <c r="D34" s="1"/>
      <c r="E34" s="1"/>
      <c r="F34" s="9">
        <v>0</v>
      </c>
    </row>
    <row r="35" spans="1:7" x14ac:dyDescent="0.25">
      <c r="A35" s="14" t="s">
        <v>12</v>
      </c>
      <c r="B35" s="7">
        <v>10</v>
      </c>
      <c r="C35" s="7">
        <f>IF(D35=0,0,$B35)</f>
        <v>10</v>
      </c>
      <c r="D35" s="7">
        <f>AVERAGEIF(F36:F38,"&gt;0")</f>
        <v>87.5</v>
      </c>
      <c r="E35" s="7">
        <f>D35*C35/100</f>
        <v>8.75</v>
      </c>
      <c r="F35" s="15"/>
      <c r="G35" s="1">
        <f>D35</f>
        <v>87.5</v>
      </c>
    </row>
    <row r="36" spans="1:7" ht="30" x14ac:dyDescent="0.25">
      <c r="A36" s="20" t="s">
        <v>13</v>
      </c>
      <c r="F36" s="9">
        <v>75</v>
      </c>
    </row>
    <row r="37" spans="1:7" x14ac:dyDescent="0.25">
      <c r="A37" s="20" t="s">
        <v>30</v>
      </c>
      <c r="F37" s="9">
        <v>100</v>
      </c>
    </row>
    <row r="38" spans="1:7" ht="45" x14ac:dyDescent="0.25">
      <c r="A38" s="20" t="s">
        <v>31</v>
      </c>
      <c r="F38" s="9">
        <v>0</v>
      </c>
    </row>
    <row r="39" spans="1:7" x14ac:dyDescent="0.25">
      <c r="F39" s="9"/>
    </row>
    <row r="40" spans="1:7" x14ac:dyDescent="0.25">
      <c r="C40" s="3" t="s">
        <v>18</v>
      </c>
      <c r="D40" s="4">
        <f>SUM(C2:C39)</f>
        <v>90</v>
      </c>
      <c r="E40" s="3"/>
      <c r="F40" s="9">
        <f>SUM(E2:E39)</f>
        <v>52.916666666666664</v>
      </c>
    </row>
    <row r="41" spans="1:7" x14ac:dyDescent="0.25">
      <c r="C41" s="3"/>
      <c r="D41" s="3">
        <v>100</v>
      </c>
      <c r="E41" s="5" t="str">
        <f>CONCATENATE("Total ",F1)</f>
        <v>Total Gabriela Parias</v>
      </c>
      <c r="F41" s="10">
        <f>(D41*F40)/D40</f>
        <v>58.796296296296291</v>
      </c>
    </row>
    <row r="45" spans="1:7" x14ac:dyDescent="0.25">
      <c r="C45" s="2" t="s">
        <v>108</v>
      </c>
      <c r="D45" s="6">
        <f>F41</f>
        <v>58.796296296296291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45"/>
  <sheetViews>
    <sheetView topLeftCell="B1" workbookViewId="0">
      <selection activeCell="E48" sqref="E48"/>
    </sheetView>
  </sheetViews>
  <sheetFormatPr baseColWidth="10" defaultRowHeight="15" x14ac:dyDescent="0.25"/>
  <cols>
    <col min="1" max="1" width="57.42578125" style="13" customWidth="1"/>
    <col min="2" max="2" width="14.85546875" bestFit="1" customWidth="1"/>
    <col min="3" max="3" width="16.42578125" bestFit="1" customWidth="1"/>
    <col min="4" max="4" width="13.140625" bestFit="1" customWidth="1"/>
    <col min="5" max="5" width="21" bestFit="1" customWidth="1"/>
    <col min="6" max="6" width="18.7109375" style="11" bestFit="1" customWidth="1"/>
    <col min="7" max="7" width="14.85546875" bestFit="1" customWidth="1"/>
    <col min="8" max="8" width="16.42578125" bestFit="1" customWidth="1"/>
    <col min="9" max="9" width="13.140625" bestFit="1" customWidth="1"/>
    <col min="10" max="10" width="21" bestFit="1" customWidth="1"/>
    <col min="11" max="11" width="18.7109375" style="11" bestFit="1" customWidth="1"/>
  </cols>
  <sheetData>
    <row r="1" spans="1:12" x14ac:dyDescent="0.25">
      <c r="A1" s="16"/>
      <c r="B1" s="8" t="s">
        <v>14</v>
      </c>
      <c r="C1" s="8" t="s">
        <v>15</v>
      </c>
      <c r="D1" s="8" t="s">
        <v>16</v>
      </c>
      <c r="E1" s="8" t="s">
        <v>17</v>
      </c>
      <c r="F1" s="12" t="s">
        <v>38</v>
      </c>
      <c r="G1" s="8" t="s">
        <v>14</v>
      </c>
      <c r="H1" s="8" t="s">
        <v>15</v>
      </c>
      <c r="I1" s="8" t="s">
        <v>16</v>
      </c>
      <c r="J1" s="8" t="s">
        <v>17</v>
      </c>
      <c r="K1" s="12" t="s">
        <v>85</v>
      </c>
    </row>
    <row r="2" spans="1:12" x14ac:dyDescent="0.25">
      <c r="A2" s="14" t="s">
        <v>5</v>
      </c>
      <c r="B2" s="7">
        <v>10</v>
      </c>
      <c r="C2" s="7">
        <f>IF(D2=0,0,$B2)</f>
        <v>0</v>
      </c>
      <c r="D2" s="7">
        <v>0</v>
      </c>
      <c r="E2" s="7">
        <f>D2*C2/100</f>
        <v>0</v>
      </c>
      <c r="F2" s="15"/>
      <c r="G2" s="7">
        <v>10</v>
      </c>
      <c r="H2" s="7">
        <f>IF(I2=0,0,$B2)</f>
        <v>10</v>
      </c>
      <c r="I2" s="7">
        <f>AVERAGEIF(K3:K6,"&gt;0")</f>
        <v>68.75</v>
      </c>
      <c r="J2" s="7">
        <f>I2*H2/100</f>
        <v>6.875</v>
      </c>
      <c r="K2" s="15"/>
      <c r="L2">
        <f>IF(D2=0,I2,IF(I2=0,D2,AVERAGE(D2,I2)))</f>
        <v>68.75</v>
      </c>
    </row>
    <row r="3" spans="1:12" ht="45" hidden="1" x14ac:dyDescent="0.25">
      <c r="A3" s="20" t="s">
        <v>64</v>
      </c>
      <c r="B3" s="1"/>
      <c r="D3" s="1"/>
      <c r="E3" s="1"/>
      <c r="F3" s="9">
        <v>0</v>
      </c>
      <c r="G3" s="1"/>
      <c r="I3" s="1"/>
      <c r="J3" s="1"/>
      <c r="K3" s="9">
        <v>75</v>
      </c>
    </row>
    <row r="4" spans="1:12" ht="45" hidden="1" x14ac:dyDescent="0.25">
      <c r="A4" s="20" t="s">
        <v>65</v>
      </c>
      <c r="B4" s="1"/>
      <c r="D4" s="1"/>
      <c r="E4" s="1"/>
      <c r="F4" s="9">
        <v>0</v>
      </c>
      <c r="G4" s="1"/>
      <c r="I4" s="1"/>
      <c r="J4" s="1"/>
      <c r="K4" s="9">
        <v>75</v>
      </c>
    </row>
    <row r="5" spans="1:12" ht="30" hidden="1" x14ac:dyDescent="0.25">
      <c r="A5" s="20" t="s">
        <v>66</v>
      </c>
      <c r="B5" s="1"/>
      <c r="D5" s="1"/>
      <c r="E5" s="1"/>
      <c r="F5" s="9">
        <v>0</v>
      </c>
      <c r="G5" s="1"/>
      <c r="I5" s="1"/>
      <c r="J5" s="1"/>
      <c r="K5" s="9">
        <v>75</v>
      </c>
    </row>
    <row r="6" spans="1:12" ht="60" hidden="1" x14ac:dyDescent="0.25">
      <c r="A6" s="20" t="s">
        <v>67</v>
      </c>
      <c r="B6" s="1"/>
      <c r="D6" s="1"/>
      <c r="E6" s="1"/>
      <c r="F6" s="9">
        <v>0</v>
      </c>
      <c r="G6" s="1"/>
      <c r="I6" s="1"/>
      <c r="J6" s="1"/>
      <c r="K6" s="9">
        <v>50</v>
      </c>
    </row>
    <row r="7" spans="1:12" x14ac:dyDescent="0.25">
      <c r="A7" s="14" t="s">
        <v>6</v>
      </c>
      <c r="B7" s="7">
        <v>20</v>
      </c>
      <c r="C7" s="7">
        <f>IF(D7=0,0,$B7)</f>
        <v>20</v>
      </c>
      <c r="D7" s="7">
        <f>AVERAGEIF(F8:F11,"&gt;0")</f>
        <v>75</v>
      </c>
      <c r="E7" s="7">
        <f>D7*C7/100</f>
        <v>15</v>
      </c>
      <c r="F7" s="15"/>
      <c r="G7" s="7">
        <v>20</v>
      </c>
      <c r="H7" s="7">
        <f>IF(I7=0,0,$B7)</f>
        <v>20</v>
      </c>
      <c r="I7" s="7">
        <f>AVERAGEIF(K8:K11,"&gt;0")</f>
        <v>75</v>
      </c>
      <c r="J7" s="7">
        <f>I7*H7/100</f>
        <v>15</v>
      </c>
      <c r="K7" s="15"/>
      <c r="L7">
        <f>IF(D7=0,I7,IF(I7=0,D7,AVERAGE(D7,I7)))</f>
        <v>75</v>
      </c>
    </row>
    <row r="8" spans="1:12" ht="30" hidden="1" x14ac:dyDescent="0.25">
      <c r="A8" s="20" t="s">
        <v>68</v>
      </c>
      <c r="B8" s="1"/>
      <c r="D8" s="1"/>
      <c r="E8" s="1"/>
      <c r="F8" s="9">
        <v>75</v>
      </c>
      <c r="G8" s="1"/>
      <c r="I8" s="1"/>
      <c r="J8" s="1"/>
      <c r="K8" s="9">
        <v>75</v>
      </c>
    </row>
    <row r="9" spans="1:12" ht="45" hidden="1" x14ac:dyDescent="0.25">
      <c r="A9" s="20" t="s">
        <v>69</v>
      </c>
      <c r="B9" s="1"/>
      <c r="D9" s="1"/>
      <c r="E9" s="1"/>
      <c r="F9" s="9">
        <v>0</v>
      </c>
      <c r="G9" s="1"/>
      <c r="I9" s="1"/>
      <c r="J9" s="1"/>
      <c r="K9" s="9">
        <v>75</v>
      </c>
    </row>
    <row r="10" spans="1:12" ht="30" hidden="1" x14ac:dyDescent="0.25">
      <c r="A10" s="20" t="s">
        <v>26</v>
      </c>
      <c r="B10" s="1"/>
      <c r="D10" s="1"/>
      <c r="E10" s="1"/>
      <c r="F10" s="9">
        <v>0</v>
      </c>
      <c r="G10" s="1"/>
      <c r="I10" s="1"/>
      <c r="J10" s="1"/>
      <c r="K10" s="9">
        <v>75</v>
      </c>
    </row>
    <row r="11" spans="1:12" ht="45" hidden="1" x14ac:dyDescent="0.25">
      <c r="A11" s="20" t="s">
        <v>70</v>
      </c>
      <c r="B11" s="1"/>
      <c r="D11" s="1"/>
      <c r="E11" s="1"/>
      <c r="F11" s="9">
        <v>0</v>
      </c>
      <c r="G11" s="1"/>
      <c r="I11" s="1"/>
      <c r="J11" s="1"/>
      <c r="K11" s="9">
        <v>75</v>
      </c>
    </row>
    <row r="12" spans="1:12" x14ac:dyDescent="0.25">
      <c r="A12" s="14" t="s">
        <v>9</v>
      </c>
      <c r="B12" s="7">
        <v>10</v>
      </c>
      <c r="C12" s="7">
        <f>IF(D12=0,0,$B12)</f>
        <v>0</v>
      </c>
      <c r="D12" s="7">
        <v>0</v>
      </c>
      <c r="E12" s="7">
        <f>D12*C12/100</f>
        <v>0</v>
      </c>
      <c r="F12" s="15"/>
      <c r="G12" s="7">
        <v>10</v>
      </c>
      <c r="H12" s="7">
        <f>IF(I12=0,0,$B12)</f>
        <v>10</v>
      </c>
      <c r="I12" s="7">
        <f>AVERAGEIF(K13:K15,"&gt;0")</f>
        <v>50</v>
      </c>
      <c r="J12" s="7">
        <f>I12*H12/100</f>
        <v>5</v>
      </c>
      <c r="K12" s="15"/>
      <c r="L12">
        <f>IF(D12=0,I12,IF(I12=0,D12,AVERAGE(D12,I12)))</f>
        <v>50</v>
      </c>
    </row>
    <row r="13" spans="1:12" ht="30" hidden="1" x14ac:dyDescent="0.25">
      <c r="A13" s="20" t="s">
        <v>27</v>
      </c>
      <c r="B13" s="1"/>
      <c r="D13" s="1"/>
      <c r="E13" s="1"/>
      <c r="F13" s="9">
        <v>0</v>
      </c>
      <c r="G13" s="1"/>
      <c r="I13" s="1"/>
      <c r="J13" s="1"/>
      <c r="K13" s="9">
        <v>25</v>
      </c>
    </row>
    <row r="14" spans="1:12" ht="60" hidden="1" x14ac:dyDescent="0.25">
      <c r="A14" s="20" t="s">
        <v>71</v>
      </c>
      <c r="B14" s="1"/>
      <c r="D14" s="1"/>
      <c r="E14" s="1"/>
      <c r="F14" s="9">
        <v>0</v>
      </c>
      <c r="G14" s="1"/>
      <c r="I14" s="1"/>
      <c r="J14" s="1"/>
      <c r="K14" s="9">
        <v>75</v>
      </c>
    </row>
    <row r="15" spans="1:12" ht="30" hidden="1" x14ac:dyDescent="0.25">
      <c r="A15" s="20" t="s">
        <v>28</v>
      </c>
      <c r="B15" s="1"/>
      <c r="D15" s="1"/>
      <c r="E15" s="1"/>
      <c r="F15" s="9">
        <v>0</v>
      </c>
      <c r="G15" s="1"/>
      <c r="I15" s="1"/>
      <c r="J15" s="1"/>
      <c r="K15" s="9">
        <v>50</v>
      </c>
    </row>
    <row r="16" spans="1:12" x14ac:dyDescent="0.25">
      <c r="A16" s="14" t="s">
        <v>2</v>
      </c>
      <c r="B16" s="7">
        <v>10</v>
      </c>
      <c r="C16" s="7">
        <f>IF(D16=0,0,$B16)</f>
        <v>10</v>
      </c>
      <c r="D16" s="7">
        <f>AVERAGEIF(F17:F19,"&gt;0")</f>
        <v>75</v>
      </c>
      <c r="E16" s="7">
        <f>D16*C16/100</f>
        <v>7.5</v>
      </c>
      <c r="F16" s="15"/>
      <c r="G16" s="7">
        <v>10</v>
      </c>
      <c r="H16" s="7">
        <f>IF(I16=0,0,$B16)</f>
        <v>10</v>
      </c>
      <c r="I16" s="7">
        <f>AVERAGEIF(K17:K19,"&gt;0")</f>
        <v>62.5</v>
      </c>
      <c r="J16" s="7">
        <f>I16*H16/100</f>
        <v>6.25</v>
      </c>
      <c r="K16" s="15"/>
      <c r="L16">
        <f>IF(D16=0,I16,IF(I16=0,D16,AVERAGE(D16,I16)))</f>
        <v>68.75</v>
      </c>
    </row>
    <row r="17" spans="1:12" ht="45" hidden="1" x14ac:dyDescent="0.25">
      <c r="A17" s="20" t="s">
        <v>3</v>
      </c>
      <c r="B17" s="1"/>
      <c r="D17" s="1"/>
      <c r="E17" s="1"/>
      <c r="F17" s="9">
        <v>0</v>
      </c>
      <c r="G17" s="1"/>
      <c r="I17" s="1"/>
      <c r="J17" s="1"/>
      <c r="K17" s="9">
        <v>25</v>
      </c>
      <c r="L17">
        <f>IF(D17=0,I17,IF(I17=0,D17,AVERAGE(D17,I17)))</f>
        <v>0</v>
      </c>
    </row>
    <row r="18" spans="1:12" ht="45" hidden="1" x14ac:dyDescent="0.25">
      <c r="A18" s="20" t="s">
        <v>72</v>
      </c>
      <c r="B18" s="1"/>
      <c r="D18" s="1"/>
      <c r="E18" s="1"/>
      <c r="F18" s="9">
        <v>75</v>
      </c>
      <c r="G18" s="1"/>
      <c r="I18" s="1"/>
      <c r="J18" s="1"/>
      <c r="K18" s="9">
        <v>0</v>
      </c>
    </row>
    <row r="19" spans="1:12" ht="45" hidden="1" x14ac:dyDescent="0.25">
      <c r="A19" s="20" t="s">
        <v>73</v>
      </c>
      <c r="B19" s="1"/>
      <c r="D19" s="1"/>
      <c r="E19" s="1"/>
      <c r="F19" s="9">
        <v>0</v>
      </c>
      <c r="G19" s="1"/>
      <c r="I19" s="1"/>
      <c r="J19" s="1"/>
      <c r="K19" s="9">
        <v>100</v>
      </c>
    </row>
    <row r="20" spans="1:12" x14ac:dyDescent="0.25">
      <c r="A20" s="14" t="s">
        <v>0</v>
      </c>
      <c r="B20" s="7">
        <v>10</v>
      </c>
      <c r="C20" s="7">
        <f>IF(D20=0,0,$B20)</f>
        <v>0</v>
      </c>
      <c r="D20" s="7">
        <v>0</v>
      </c>
      <c r="E20" s="7">
        <f>D20*C20/100</f>
        <v>0</v>
      </c>
      <c r="F20" s="15"/>
      <c r="G20" s="7">
        <v>10</v>
      </c>
      <c r="H20" s="7">
        <f>IF(I20=0,0,$B20)</f>
        <v>10</v>
      </c>
      <c r="I20" s="7">
        <f>AVERAGEIF(K21:K23,"&gt;0")</f>
        <v>37.5</v>
      </c>
      <c r="J20" s="7">
        <f>I20*H20/100</f>
        <v>3.75</v>
      </c>
      <c r="K20" s="15"/>
      <c r="L20">
        <f>IF(D20=0,I20,IF(I20=0,D20,AVERAGE(D20,I20)))</f>
        <v>37.5</v>
      </c>
    </row>
    <row r="21" spans="1:12" ht="45" hidden="1" x14ac:dyDescent="0.25">
      <c r="A21" s="20" t="s">
        <v>1</v>
      </c>
      <c r="B21" s="1"/>
      <c r="D21" s="1"/>
      <c r="E21" s="1"/>
      <c r="F21" s="9">
        <v>0</v>
      </c>
      <c r="G21" s="1"/>
      <c r="I21" s="1"/>
      <c r="J21" s="1"/>
      <c r="K21" s="9">
        <v>50</v>
      </c>
    </row>
    <row r="22" spans="1:12" hidden="1" x14ac:dyDescent="0.25">
      <c r="A22" s="20" t="s">
        <v>33</v>
      </c>
      <c r="B22" s="1"/>
      <c r="D22" s="1"/>
      <c r="E22" s="1"/>
      <c r="F22" s="9">
        <v>0</v>
      </c>
      <c r="G22" s="1"/>
      <c r="I22" s="1"/>
      <c r="J22" s="1"/>
      <c r="K22" s="9">
        <v>0</v>
      </c>
    </row>
    <row r="23" spans="1:12" ht="30" hidden="1" x14ac:dyDescent="0.25">
      <c r="A23" s="20" t="s">
        <v>22</v>
      </c>
      <c r="B23" s="1"/>
      <c r="D23" s="1"/>
      <c r="E23" s="1"/>
      <c r="F23" s="9">
        <v>0</v>
      </c>
      <c r="G23" s="1"/>
      <c r="I23" s="1"/>
      <c r="J23" s="1"/>
      <c r="K23" s="9">
        <v>25</v>
      </c>
    </row>
    <row r="24" spans="1:12" x14ac:dyDescent="0.25">
      <c r="A24" s="14" t="s">
        <v>4</v>
      </c>
      <c r="B24" s="7">
        <v>10</v>
      </c>
      <c r="C24" s="7">
        <f>IF(D24=0,0,$B24)</f>
        <v>10</v>
      </c>
      <c r="D24" s="7">
        <f>AVERAGEIF(F25:F28,"&gt;0")</f>
        <v>50</v>
      </c>
      <c r="E24" s="7">
        <f>D24*C24/100</f>
        <v>5</v>
      </c>
      <c r="F24" s="15"/>
      <c r="G24" s="7">
        <v>10</v>
      </c>
      <c r="H24" s="7">
        <f>IF(I24=0,0,$B24)</f>
        <v>10</v>
      </c>
      <c r="I24" s="7">
        <f>AVERAGEIF(K25:K28,"&gt;0")</f>
        <v>58.333333333333336</v>
      </c>
      <c r="J24" s="7">
        <f>I24*H24/100</f>
        <v>5.8333333333333339</v>
      </c>
      <c r="K24" s="15"/>
      <c r="L24">
        <f>IF(D24=0,I24,IF(I24=0,D24,AVERAGE(D24,I24)))</f>
        <v>54.166666666666671</v>
      </c>
    </row>
    <row r="25" spans="1:12" ht="60" hidden="1" x14ac:dyDescent="0.25">
      <c r="A25" s="20" t="s">
        <v>34</v>
      </c>
      <c r="B25" s="1"/>
      <c r="D25" s="1"/>
      <c r="E25" s="1"/>
      <c r="F25" s="9">
        <v>50</v>
      </c>
      <c r="G25" s="1"/>
      <c r="I25" s="1"/>
      <c r="J25" s="1"/>
      <c r="K25" s="9">
        <v>0</v>
      </c>
    </row>
    <row r="26" spans="1:12" ht="45" hidden="1" x14ac:dyDescent="0.25">
      <c r="A26" s="20" t="s">
        <v>24</v>
      </c>
      <c r="B26" s="1"/>
      <c r="D26" s="1"/>
      <c r="E26" s="1"/>
      <c r="F26" s="9">
        <v>50</v>
      </c>
      <c r="G26" s="1"/>
      <c r="I26" s="1"/>
      <c r="J26" s="1"/>
      <c r="K26" s="9">
        <v>100</v>
      </c>
    </row>
    <row r="27" spans="1:12" ht="45" hidden="1" x14ac:dyDescent="0.25">
      <c r="A27" s="20" t="s">
        <v>23</v>
      </c>
      <c r="B27" s="1"/>
      <c r="D27" s="1"/>
      <c r="E27" s="1"/>
      <c r="F27" s="9">
        <v>50</v>
      </c>
      <c r="G27" s="1"/>
      <c r="I27" s="1"/>
      <c r="J27" s="1"/>
      <c r="K27" s="9">
        <v>50</v>
      </c>
    </row>
    <row r="28" spans="1:12" ht="45" hidden="1" x14ac:dyDescent="0.25">
      <c r="A28" s="20" t="s">
        <v>25</v>
      </c>
      <c r="B28" s="1"/>
      <c r="D28" s="1"/>
      <c r="E28" s="1"/>
      <c r="F28" s="9">
        <v>50</v>
      </c>
      <c r="G28" s="1"/>
      <c r="I28" s="1"/>
      <c r="J28" s="1"/>
      <c r="K28" s="9">
        <v>25</v>
      </c>
    </row>
    <row r="29" spans="1:12" x14ac:dyDescent="0.25">
      <c r="A29" s="14" t="s">
        <v>7</v>
      </c>
      <c r="B29" s="7">
        <v>10</v>
      </c>
      <c r="C29" s="7">
        <f>IF(D29=0,0,$B29)</f>
        <v>0</v>
      </c>
      <c r="D29" s="7">
        <v>0</v>
      </c>
      <c r="E29" s="7">
        <f>D29*C29/100</f>
        <v>0</v>
      </c>
      <c r="F29" s="15"/>
      <c r="G29" s="7">
        <v>10</v>
      </c>
      <c r="H29" s="7">
        <f>IF(I29=0,0,$B29)</f>
        <v>10</v>
      </c>
      <c r="I29" s="7">
        <f>AVERAGEIF(K30:K31,"&gt;0")</f>
        <v>75</v>
      </c>
      <c r="J29" s="7">
        <f>I29*H29/100</f>
        <v>7.5</v>
      </c>
      <c r="K29" s="15"/>
      <c r="L29">
        <f>IF(D29=0,I29,IF(I29=0,D29,AVERAGE(D29,I29)))</f>
        <v>75</v>
      </c>
    </row>
    <row r="30" spans="1:12" ht="30" hidden="1" x14ac:dyDescent="0.25">
      <c r="A30" s="20" t="s">
        <v>29</v>
      </c>
      <c r="B30" s="1"/>
      <c r="D30" s="1"/>
      <c r="E30" s="1"/>
      <c r="F30" s="9">
        <v>0</v>
      </c>
      <c r="G30" s="1"/>
      <c r="I30" s="1"/>
      <c r="J30" s="1"/>
      <c r="K30" s="9">
        <v>50</v>
      </c>
    </row>
    <row r="31" spans="1:12" ht="30" hidden="1" x14ac:dyDescent="0.25">
      <c r="A31" s="20" t="s">
        <v>8</v>
      </c>
      <c r="B31" s="1"/>
      <c r="D31" s="1"/>
      <c r="E31" s="1"/>
      <c r="F31" s="9">
        <v>0</v>
      </c>
      <c r="G31" s="1"/>
      <c r="I31" s="1"/>
      <c r="J31" s="1"/>
      <c r="K31" s="9">
        <v>100</v>
      </c>
    </row>
    <row r="32" spans="1:12" x14ac:dyDescent="0.25">
      <c r="A32" s="14" t="s">
        <v>10</v>
      </c>
      <c r="B32" s="7">
        <v>10</v>
      </c>
      <c r="C32" s="7">
        <f>IF(D32=0,0,$B32)</f>
        <v>0</v>
      </c>
      <c r="D32" s="7">
        <v>0</v>
      </c>
      <c r="E32" s="7">
        <f>D32*C32/100</f>
        <v>0</v>
      </c>
      <c r="F32" s="15"/>
      <c r="G32" s="7">
        <v>10</v>
      </c>
      <c r="H32" s="7">
        <f>IF(I32=0,0,$B32)</f>
        <v>10</v>
      </c>
      <c r="I32" s="7">
        <f>AVERAGEIF(K33:K34,"&gt;0")</f>
        <v>62.5</v>
      </c>
      <c r="J32" s="7">
        <f>I32*H32/100</f>
        <v>6.25</v>
      </c>
      <c r="K32" s="15"/>
      <c r="L32">
        <f>IF(D32=0,I32,IF(I32=0,D32,AVERAGE(D32,I32)))</f>
        <v>62.5</v>
      </c>
    </row>
    <row r="33" spans="1:12" ht="30" hidden="1" x14ac:dyDescent="0.25">
      <c r="A33" s="20" t="s">
        <v>74</v>
      </c>
      <c r="B33" s="1"/>
      <c r="D33" s="1"/>
      <c r="E33" s="1"/>
      <c r="F33" s="9">
        <v>0</v>
      </c>
      <c r="G33" s="1"/>
      <c r="I33" s="1"/>
      <c r="J33" s="1"/>
      <c r="K33" s="9">
        <v>50</v>
      </c>
    </row>
    <row r="34" spans="1:12" hidden="1" x14ac:dyDescent="0.25">
      <c r="A34" s="20" t="s">
        <v>11</v>
      </c>
      <c r="B34" s="1"/>
      <c r="D34" s="1"/>
      <c r="E34" s="1"/>
      <c r="F34" s="9">
        <v>0</v>
      </c>
      <c r="G34" s="1"/>
      <c r="I34" s="1"/>
      <c r="J34" s="1"/>
      <c r="K34" s="9">
        <v>75</v>
      </c>
    </row>
    <row r="35" spans="1:12" x14ac:dyDescent="0.25">
      <c r="A35" s="14" t="s">
        <v>12</v>
      </c>
      <c r="B35" s="7">
        <v>10</v>
      </c>
      <c r="C35" s="7">
        <f>IF(D35=0,0,$B35)</f>
        <v>0</v>
      </c>
      <c r="D35" s="7">
        <v>0</v>
      </c>
      <c r="E35" s="7">
        <f>D35*C35/100</f>
        <v>0</v>
      </c>
      <c r="F35" s="15"/>
      <c r="G35" s="7">
        <v>10</v>
      </c>
      <c r="H35" s="7">
        <f>IF(I35=0,0,$B35)</f>
        <v>10</v>
      </c>
      <c r="I35" s="7">
        <f>AVERAGEIF(K36:K38,"&gt;0")</f>
        <v>75</v>
      </c>
      <c r="J35" s="7">
        <f>I35*H35/100</f>
        <v>7.5</v>
      </c>
      <c r="K35" s="15"/>
      <c r="L35">
        <f>IF(D35=0,I35,IF(I35=0,D35,AVERAGE(D35,I35)))</f>
        <v>75</v>
      </c>
    </row>
    <row r="36" spans="1:12" ht="30" hidden="1" x14ac:dyDescent="0.25">
      <c r="A36" s="20" t="s">
        <v>13</v>
      </c>
      <c r="F36" s="9">
        <v>0</v>
      </c>
      <c r="K36" s="9">
        <v>75</v>
      </c>
    </row>
    <row r="37" spans="1:12" hidden="1" x14ac:dyDescent="0.25">
      <c r="A37" s="20" t="s">
        <v>30</v>
      </c>
      <c r="F37" s="9">
        <v>0</v>
      </c>
      <c r="K37" s="9">
        <v>75</v>
      </c>
    </row>
    <row r="38" spans="1:12" ht="45" hidden="1" x14ac:dyDescent="0.25">
      <c r="A38" s="20" t="s">
        <v>31</v>
      </c>
      <c r="F38" s="9">
        <v>0</v>
      </c>
      <c r="K38" s="9">
        <v>0</v>
      </c>
    </row>
    <row r="39" spans="1:12" x14ac:dyDescent="0.25">
      <c r="F39" s="9"/>
      <c r="K39" s="9"/>
    </row>
    <row r="40" spans="1:12" x14ac:dyDescent="0.25">
      <c r="C40" s="3" t="s">
        <v>18</v>
      </c>
      <c r="D40" s="4">
        <f>SUM(C2:C39)</f>
        <v>40</v>
      </c>
      <c r="E40" s="3"/>
      <c r="F40" s="9">
        <f>SUM(E2:E39)</f>
        <v>27.5</v>
      </c>
      <c r="H40" s="3" t="s">
        <v>18</v>
      </c>
      <c r="I40" s="4">
        <f>SUM(H2:H39)</f>
        <v>100</v>
      </c>
      <c r="J40" s="3"/>
      <c r="K40" s="9">
        <f>SUM(J2:J39)</f>
        <v>63.958333333333336</v>
      </c>
    </row>
    <row r="41" spans="1:12" x14ac:dyDescent="0.25">
      <c r="C41" s="3"/>
      <c r="D41" s="3">
        <v>100</v>
      </c>
      <c r="E41" s="5" t="str">
        <f>CONCATENATE("Total ",F1)</f>
        <v>Total Olga Gaitan</v>
      </c>
      <c r="F41" s="10">
        <f>(D41*F40)/D40</f>
        <v>68.75</v>
      </c>
      <c r="H41" s="3"/>
      <c r="I41" s="3">
        <v>100</v>
      </c>
      <c r="J41" s="5" t="str">
        <f>CONCATENATE("Total ",K1)</f>
        <v>Total Laura Becerra</v>
      </c>
      <c r="K41" s="10">
        <f>(I41*K40)/I40</f>
        <v>63.958333333333343</v>
      </c>
    </row>
    <row r="45" spans="1:12" x14ac:dyDescent="0.25">
      <c r="C45" s="2" t="s">
        <v>48</v>
      </c>
      <c r="D45" s="6">
        <f>F41</f>
        <v>68.75</v>
      </c>
      <c r="H45" s="2"/>
      <c r="I45" s="6"/>
    </row>
  </sheetData>
  <autoFilter ref="A1:L38">
    <filterColumn colId="5">
      <colorFilter dxfId="2"/>
    </filterColumn>
  </autoFilter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U45"/>
  <sheetViews>
    <sheetView workbookViewId="0">
      <pane xSplit="1" ySplit="1" topLeftCell="AI2" activePane="bottomRight" state="frozen"/>
      <selection pane="topRight" activeCell="B1" sqref="B1"/>
      <selection pane="bottomLeft" activeCell="A2" sqref="A2"/>
      <selection pane="bottomRight" activeCell="AQ29" sqref="AQ29"/>
    </sheetView>
  </sheetViews>
  <sheetFormatPr baseColWidth="10" defaultRowHeight="15" x14ac:dyDescent="0.25"/>
  <cols>
    <col min="1" max="1" width="57.42578125" style="13" customWidth="1"/>
    <col min="2" max="2" width="14.85546875" bestFit="1" customWidth="1"/>
    <col min="3" max="3" width="16.42578125" bestFit="1" customWidth="1"/>
    <col min="4" max="4" width="13.140625" bestFit="1" customWidth="1"/>
    <col min="5" max="5" width="21" bestFit="1" customWidth="1"/>
    <col min="6" max="6" width="18.7109375" style="11" bestFit="1" customWidth="1"/>
    <col min="7" max="7" width="14.85546875" bestFit="1" customWidth="1"/>
    <col min="8" max="8" width="16.42578125" bestFit="1" customWidth="1"/>
    <col min="9" max="9" width="13.140625" bestFit="1" customWidth="1"/>
    <col min="10" max="10" width="21" bestFit="1" customWidth="1"/>
    <col min="11" max="11" width="18.7109375" style="11" bestFit="1" customWidth="1"/>
    <col min="12" max="12" width="14.85546875" bestFit="1" customWidth="1"/>
    <col min="13" max="13" width="16.42578125" bestFit="1" customWidth="1"/>
    <col min="14" max="14" width="13.140625" bestFit="1" customWidth="1"/>
    <col min="15" max="15" width="21" bestFit="1" customWidth="1"/>
    <col min="16" max="16" width="18.7109375" style="11" bestFit="1" customWidth="1"/>
    <col min="17" max="17" width="14.85546875" bestFit="1" customWidth="1"/>
    <col min="18" max="18" width="16.42578125" bestFit="1" customWidth="1"/>
    <col min="19" max="19" width="13.140625" bestFit="1" customWidth="1"/>
    <col min="20" max="20" width="21" bestFit="1" customWidth="1"/>
    <col min="21" max="21" width="18.7109375" style="11" bestFit="1" customWidth="1"/>
    <col min="22" max="22" width="14.85546875" bestFit="1" customWidth="1"/>
    <col min="23" max="23" width="16.42578125" bestFit="1" customWidth="1"/>
    <col min="24" max="24" width="13.140625" bestFit="1" customWidth="1"/>
    <col min="25" max="25" width="21" bestFit="1" customWidth="1"/>
    <col min="26" max="26" width="18.7109375" style="11" bestFit="1" customWidth="1"/>
    <col min="27" max="27" width="14.85546875" bestFit="1" customWidth="1"/>
    <col min="28" max="28" width="16.42578125" bestFit="1" customWidth="1"/>
    <col min="29" max="29" width="13.140625" bestFit="1" customWidth="1"/>
    <col min="30" max="30" width="21" bestFit="1" customWidth="1"/>
    <col min="31" max="31" width="18.7109375" style="11" bestFit="1" customWidth="1"/>
    <col min="32" max="32" width="14.85546875" bestFit="1" customWidth="1"/>
    <col min="33" max="33" width="16.42578125" bestFit="1" customWidth="1"/>
    <col min="34" max="34" width="13.140625" bestFit="1" customWidth="1"/>
    <col min="35" max="35" width="21" bestFit="1" customWidth="1"/>
    <col min="36" max="36" width="18.7109375" style="11" bestFit="1" customWidth="1"/>
    <col min="37" max="37" width="14.85546875" bestFit="1" customWidth="1"/>
    <col min="38" max="38" width="16.42578125" bestFit="1" customWidth="1"/>
    <col min="39" max="39" width="13.140625" bestFit="1" customWidth="1"/>
    <col min="40" max="40" width="21" bestFit="1" customWidth="1"/>
    <col min="41" max="41" width="18.7109375" style="11" bestFit="1" customWidth="1"/>
    <col min="42" max="42" width="14.85546875" bestFit="1" customWidth="1"/>
    <col min="43" max="43" width="16.42578125" bestFit="1" customWidth="1"/>
    <col min="44" max="44" width="13.140625" bestFit="1" customWidth="1"/>
    <col min="45" max="45" width="21" bestFit="1" customWidth="1"/>
    <col min="46" max="46" width="18.7109375" style="11" bestFit="1" customWidth="1"/>
  </cols>
  <sheetData>
    <row r="1" spans="1:47" x14ac:dyDescent="0.25">
      <c r="A1" s="16"/>
      <c r="B1" s="8" t="s">
        <v>14</v>
      </c>
      <c r="C1" s="8" t="s">
        <v>15</v>
      </c>
      <c r="D1" s="8" t="s">
        <v>16</v>
      </c>
      <c r="E1" s="8" t="s">
        <v>17</v>
      </c>
      <c r="F1" s="12" t="s">
        <v>89</v>
      </c>
      <c r="G1" s="8" t="s">
        <v>14</v>
      </c>
      <c r="H1" s="8" t="s">
        <v>15</v>
      </c>
      <c r="I1" s="8" t="s">
        <v>16</v>
      </c>
      <c r="J1" s="8" t="s">
        <v>17</v>
      </c>
      <c r="K1" s="12" t="s">
        <v>90</v>
      </c>
      <c r="L1" s="8" t="s">
        <v>14</v>
      </c>
      <c r="M1" s="8" t="s">
        <v>15</v>
      </c>
      <c r="N1" s="8" t="s">
        <v>16</v>
      </c>
      <c r="O1" s="8" t="s">
        <v>17</v>
      </c>
      <c r="P1" s="12" t="s">
        <v>91</v>
      </c>
      <c r="Q1" s="8" t="s">
        <v>14</v>
      </c>
      <c r="R1" s="8" t="s">
        <v>15</v>
      </c>
      <c r="S1" s="8" t="s">
        <v>16</v>
      </c>
      <c r="T1" s="8" t="s">
        <v>17</v>
      </c>
      <c r="U1" s="12" t="s">
        <v>92</v>
      </c>
      <c r="V1" s="8" t="s">
        <v>14</v>
      </c>
      <c r="W1" s="8" t="s">
        <v>15</v>
      </c>
      <c r="X1" s="8" t="s">
        <v>16</v>
      </c>
      <c r="Y1" s="8" t="s">
        <v>17</v>
      </c>
      <c r="Z1" s="12" t="s">
        <v>93</v>
      </c>
      <c r="AA1" s="8" t="s">
        <v>14</v>
      </c>
      <c r="AB1" s="8" t="s">
        <v>15</v>
      </c>
      <c r="AC1" s="8" t="s">
        <v>16</v>
      </c>
      <c r="AD1" s="8" t="s">
        <v>17</v>
      </c>
      <c r="AE1" s="12" t="s">
        <v>94</v>
      </c>
      <c r="AF1" s="8" t="s">
        <v>14</v>
      </c>
      <c r="AG1" s="8" t="s">
        <v>15</v>
      </c>
      <c r="AH1" s="8" t="s">
        <v>16</v>
      </c>
      <c r="AI1" s="8" t="s">
        <v>17</v>
      </c>
      <c r="AJ1" s="12" t="s">
        <v>95</v>
      </c>
      <c r="AK1" s="8" t="s">
        <v>14</v>
      </c>
      <c r="AL1" s="8" t="s">
        <v>15</v>
      </c>
      <c r="AM1" s="8" t="s">
        <v>16</v>
      </c>
      <c r="AN1" s="8" t="s">
        <v>17</v>
      </c>
      <c r="AO1" s="12" t="s">
        <v>96</v>
      </c>
      <c r="AP1" s="8" t="s">
        <v>14</v>
      </c>
      <c r="AQ1" s="8" t="s">
        <v>15</v>
      </c>
      <c r="AR1" s="8" t="s">
        <v>16</v>
      </c>
      <c r="AS1" s="8" t="s">
        <v>17</v>
      </c>
      <c r="AT1" s="12" t="s">
        <v>97</v>
      </c>
    </row>
    <row r="2" spans="1:47" x14ac:dyDescent="0.25">
      <c r="A2" s="14" t="s">
        <v>5</v>
      </c>
      <c r="B2" s="7">
        <v>10</v>
      </c>
      <c r="C2" s="7">
        <f>IF(D2=0,0,$B2)</f>
        <v>10</v>
      </c>
      <c r="D2" s="7">
        <f>AVERAGEIF(F3:F6,"&gt;0")</f>
        <v>37.5</v>
      </c>
      <c r="E2" s="7">
        <f>D2*C2/100</f>
        <v>3.75</v>
      </c>
      <c r="F2" s="15"/>
      <c r="G2" s="7">
        <v>10</v>
      </c>
      <c r="H2" s="7">
        <f>IF(I2=0,0,$B2)</f>
        <v>10</v>
      </c>
      <c r="I2" s="7">
        <f>AVERAGEIF(K3:K6,"&gt;0")</f>
        <v>25</v>
      </c>
      <c r="J2" s="7">
        <f>I2*H2/100</f>
        <v>2.5</v>
      </c>
      <c r="K2" s="15"/>
      <c r="L2" s="7">
        <v>10</v>
      </c>
      <c r="M2" s="7">
        <f>IF(N2=0,0,$B2)</f>
        <v>10</v>
      </c>
      <c r="N2" s="7">
        <f>AVERAGEIF(P3:P6,"&gt;0")</f>
        <v>68.75</v>
      </c>
      <c r="O2" s="7">
        <f>N2*M2/100</f>
        <v>6.875</v>
      </c>
      <c r="P2" s="15"/>
      <c r="Q2" s="7">
        <v>10</v>
      </c>
      <c r="R2" s="7">
        <f>IF(S2=0,0,$B2)</f>
        <v>10</v>
      </c>
      <c r="S2" s="7">
        <f>AVERAGEIF(U3:U6,"&gt;0")</f>
        <v>62.5</v>
      </c>
      <c r="T2" s="7">
        <f>S2*R2/100</f>
        <v>6.25</v>
      </c>
      <c r="U2" s="15"/>
      <c r="V2" s="7">
        <v>10</v>
      </c>
      <c r="W2" s="7">
        <f>IF(X2=0,0,$B2)</f>
        <v>10</v>
      </c>
      <c r="X2" s="7">
        <f>AVERAGEIF(Z3:Z6,"&gt;0")</f>
        <v>50</v>
      </c>
      <c r="Y2" s="7">
        <f>X2*W2/100</f>
        <v>5</v>
      </c>
      <c r="Z2" s="15"/>
      <c r="AA2" s="7">
        <v>10</v>
      </c>
      <c r="AB2" s="7">
        <f>IF(AC2=0,0,$B2)</f>
        <v>10</v>
      </c>
      <c r="AC2" s="7">
        <f>AVERAGEIF(AE3:AE6,"&gt;0")</f>
        <v>56.25</v>
      </c>
      <c r="AD2" s="7">
        <f>AC2*AB2/100</f>
        <v>5.625</v>
      </c>
      <c r="AE2" s="15"/>
      <c r="AF2" s="7">
        <v>10</v>
      </c>
      <c r="AG2" s="7">
        <f>IF(AH2=0,0,$B2)</f>
        <v>10</v>
      </c>
      <c r="AH2" s="7">
        <f>AVERAGEIF(AJ3:AJ6,"&gt;0")</f>
        <v>81.25</v>
      </c>
      <c r="AI2" s="7">
        <f>AH2*AG2/100</f>
        <v>8.125</v>
      </c>
      <c r="AJ2" s="15"/>
      <c r="AK2" s="7">
        <v>10</v>
      </c>
      <c r="AL2" s="7">
        <f>IF(AM2=0,0,$B2)</f>
        <v>10</v>
      </c>
      <c r="AM2" s="7">
        <f>AVERAGEIF(AO3:AO6,"&gt;0")</f>
        <v>37.5</v>
      </c>
      <c r="AN2" s="7">
        <f>AM2*AL2/100</f>
        <v>3.75</v>
      </c>
      <c r="AO2" s="15"/>
      <c r="AP2" s="7">
        <v>10</v>
      </c>
      <c r="AQ2" s="7">
        <f>IF(AR2=0,0,$B2)</f>
        <v>10</v>
      </c>
      <c r="AR2" s="7">
        <f>AVERAGEIF(AT3:AT6,"&gt;0")</f>
        <v>75</v>
      </c>
      <c r="AS2" s="7">
        <f>AR2*AQ2/100</f>
        <v>7.5</v>
      </c>
      <c r="AT2" s="15"/>
      <c r="AU2" s="1">
        <f>AVERAGE(D2,I2,N2,S2,X2,AC2,AH2,AM2,AR2)</f>
        <v>54.861111111111114</v>
      </c>
    </row>
    <row r="3" spans="1:47" ht="45" hidden="1" x14ac:dyDescent="0.25">
      <c r="A3" s="20" t="s">
        <v>64</v>
      </c>
      <c r="B3" s="1"/>
      <c r="D3" s="1"/>
      <c r="E3" s="1"/>
      <c r="F3" s="9">
        <v>25</v>
      </c>
      <c r="G3" s="1"/>
      <c r="I3" s="1"/>
      <c r="J3" s="1"/>
      <c r="K3" s="9">
        <v>25</v>
      </c>
      <c r="L3" s="1"/>
      <c r="N3" s="1"/>
      <c r="O3" s="1"/>
      <c r="P3" s="9">
        <v>50</v>
      </c>
      <c r="Q3" s="1"/>
      <c r="S3" s="1"/>
      <c r="T3" s="1"/>
      <c r="U3" s="9">
        <v>50</v>
      </c>
      <c r="V3" s="1"/>
      <c r="X3" s="1"/>
      <c r="Y3" s="1"/>
      <c r="Z3" s="9">
        <v>50</v>
      </c>
      <c r="AA3" s="1"/>
      <c r="AC3" s="1"/>
      <c r="AD3" s="1"/>
      <c r="AE3" s="9">
        <v>50</v>
      </c>
      <c r="AF3" s="1"/>
      <c r="AH3" s="1"/>
      <c r="AI3" s="1"/>
      <c r="AJ3" s="9">
        <v>75</v>
      </c>
      <c r="AK3" s="1"/>
      <c r="AM3" s="1"/>
      <c r="AN3" s="1"/>
      <c r="AO3" s="9">
        <v>25</v>
      </c>
      <c r="AP3" s="1"/>
      <c r="AR3" s="1"/>
      <c r="AS3" s="1"/>
      <c r="AT3" s="9">
        <v>75</v>
      </c>
    </row>
    <row r="4" spans="1:47" ht="45" hidden="1" x14ac:dyDescent="0.25">
      <c r="A4" s="20" t="s">
        <v>65</v>
      </c>
      <c r="B4" s="1"/>
      <c r="D4" s="1"/>
      <c r="E4" s="1"/>
      <c r="F4" s="9">
        <v>25</v>
      </c>
      <c r="G4" s="1"/>
      <c r="I4" s="1"/>
      <c r="J4" s="1"/>
      <c r="K4" s="9">
        <v>25</v>
      </c>
      <c r="L4" s="1"/>
      <c r="N4" s="1"/>
      <c r="O4" s="1"/>
      <c r="P4" s="9">
        <v>100</v>
      </c>
      <c r="Q4" s="1"/>
      <c r="S4" s="1"/>
      <c r="T4" s="1"/>
      <c r="U4" s="9">
        <v>75</v>
      </c>
      <c r="V4" s="1"/>
      <c r="X4" s="1"/>
      <c r="Y4" s="1"/>
      <c r="Z4" s="9">
        <v>50</v>
      </c>
      <c r="AA4" s="1"/>
      <c r="AC4" s="1"/>
      <c r="AD4" s="1"/>
      <c r="AE4" s="9">
        <v>50</v>
      </c>
      <c r="AF4" s="1"/>
      <c r="AH4" s="1"/>
      <c r="AI4" s="1"/>
      <c r="AJ4" s="9">
        <v>100</v>
      </c>
      <c r="AK4" s="1"/>
      <c r="AM4" s="1"/>
      <c r="AN4" s="1"/>
      <c r="AO4" s="9">
        <v>50</v>
      </c>
      <c r="AP4" s="1"/>
      <c r="AR4" s="1"/>
      <c r="AS4" s="1"/>
      <c r="AT4" s="9">
        <v>75</v>
      </c>
    </row>
    <row r="5" spans="1:47" ht="30" hidden="1" x14ac:dyDescent="0.25">
      <c r="A5" s="20" t="s">
        <v>66</v>
      </c>
      <c r="B5" s="1"/>
      <c r="D5" s="1"/>
      <c r="E5" s="1"/>
      <c r="F5" s="9">
        <v>50</v>
      </c>
      <c r="G5" s="1"/>
      <c r="I5" s="1"/>
      <c r="J5" s="1"/>
      <c r="K5" s="9">
        <v>25</v>
      </c>
      <c r="L5" s="1"/>
      <c r="N5" s="1"/>
      <c r="O5" s="1"/>
      <c r="P5" s="9">
        <v>50</v>
      </c>
      <c r="Q5" s="1"/>
      <c r="S5" s="1"/>
      <c r="T5" s="1"/>
      <c r="U5" s="9">
        <v>75</v>
      </c>
      <c r="V5" s="1"/>
      <c r="X5" s="1"/>
      <c r="Y5" s="1"/>
      <c r="Z5" s="9">
        <v>50</v>
      </c>
      <c r="AA5" s="1"/>
      <c r="AC5" s="1"/>
      <c r="AD5" s="1"/>
      <c r="AE5" s="9">
        <v>75</v>
      </c>
      <c r="AF5" s="1"/>
      <c r="AH5" s="1"/>
      <c r="AI5" s="1"/>
      <c r="AJ5" s="9">
        <v>75</v>
      </c>
      <c r="AK5" s="1"/>
      <c r="AM5" s="1"/>
      <c r="AN5" s="1"/>
      <c r="AO5" s="9">
        <v>50</v>
      </c>
      <c r="AP5" s="1"/>
      <c r="AR5" s="1"/>
      <c r="AS5" s="1"/>
      <c r="AT5" s="9">
        <v>75</v>
      </c>
    </row>
    <row r="6" spans="1:47" ht="60" hidden="1" x14ac:dyDescent="0.25">
      <c r="A6" s="20" t="s">
        <v>67</v>
      </c>
      <c r="B6" s="1"/>
      <c r="D6" s="1"/>
      <c r="E6" s="1"/>
      <c r="F6" s="9">
        <v>50</v>
      </c>
      <c r="G6" s="1"/>
      <c r="I6" s="1"/>
      <c r="J6" s="1"/>
      <c r="K6" s="9">
        <v>25</v>
      </c>
      <c r="L6" s="1"/>
      <c r="N6" s="1"/>
      <c r="O6" s="1"/>
      <c r="P6" s="9">
        <v>75</v>
      </c>
      <c r="Q6" s="1"/>
      <c r="S6" s="1"/>
      <c r="T6" s="1"/>
      <c r="U6" s="9">
        <v>50</v>
      </c>
      <c r="V6" s="1"/>
      <c r="X6" s="1"/>
      <c r="Y6" s="1"/>
      <c r="Z6" s="9">
        <v>50</v>
      </c>
      <c r="AA6" s="1"/>
      <c r="AC6" s="1"/>
      <c r="AD6" s="1"/>
      <c r="AE6" s="9">
        <v>50</v>
      </c>
      <c r="AF6" s="1"/>
      <c r="AH6" s="1"/>
      <c r="AI6" s="1"/>
      <c r="AJ6" s="9">
        <v>75</v>
      </c>
      <c r="AK6" s="1"/>
      <c r="AM6" s="1"/>
      <c r="AN6" s="1"/>
      <c r="AO6" s="9">
        <v>25</v>
      </c>
      <c r="AP6" s="1"/>
      <c r="AR6" s="1"/>
      <c r="AS6" s="1"/>
      <c r="AT6" s="9">
        <v>75</v>
      </c>
    </row>
    <row r="7" spans="1:47" x14ac:dyDescent="0.25">
      <c r="A7" s="14" t="s">
        <v>6</v>
      </c>
      <c r="B7" s="7">
        <v>20</v>
      </c>
      <c r="C7" s="7">
        <f>IF(D7=0,0,$B7)</f>
        <v>20</v>
      </c>
      <c r="D7" s="7">
        <f>AVERAGEIF(F8:F11,"&gt;0")</f>
        <v>50</v>
      </c>
      <c r="E7" s="7">
        <f>D7*C7/100</f>
        <v>10</v>
      </c>
      <c r="F7" s="15"/>
      <c r="G7" s="7">
        <v>20</v>
      </c>
      <c r="H7" s="7">
        <f>IF(I7=0,0,$B7)</f>
        <v>20</v>
      </c>
      <c r="I7" s="7">
        <f>AVERAGEIF(K8:K11,"&gt;0")</f>
        <v>37.5</v>
      </c>
      <c r="J7" s="7">
        <f>I7*H7/100</f>
        <v>7.5</v>
      </c>
      <c r="K7" s="15"/>
      <c r="L7" s="7">
        <v>20</v>
      </c>
      <c r="M7" s="7">
        <f>IF(N7=0,0,$B7)</f>
        <v>20</v>
      </c>
      <c r="N7" s="7">
        <f>AVERAGEIF(P8:P11,"&gt;0")</f>
        <v>62.5</v>
      </c>
      <c r="O7" s="7">
        <f>N7*M7/100</f>
        <v>12.5</v>
      </c>
      <c r="P7" s="15"/>
      <c r="Q7" s="7">
        <v>20</v>
      </c>
      <c r="R7" s="7">
        <f>IF(S7=0,0,$B7)</f>
        <v>20</v>
      </c>
      <c r="S7" s="7">
        <f>AVERAGEIF(U8:U11,"&gt;0")</f>
        <v>56.25</v>
      </c>
      <c r="T7" s="7">
        <f>S7*R7/100</f>
        <v>11.25</v>
      </c>
      <c r="U7" s="15"/>
      <c r="V7" s="7">
        <v>20</v>
      </c>
      <c r="W7" s="7">
        <f>IF(X7=0,0,$B7)</f>
        <v>20</v>
      </c>
      <c r="X7" s="7">
        <f>AVERAGEIF(Z8:Z11,"&gt;0")</f>
        <v>56.25</v>
      </c>
      <c r="Y7" s="7">
        <f>X7*W7/100</f>
        <v>11.25</v>
      </c>
      <c r="Z7" s="15"/>
      <c r="AA7" s="7">
        <v>20</v>
      </c>
      <c r="AB7" s="7">
        <f>IF(AC7=0,0,$B7)</f>
        <v>20</v>
      </c>
      <c r="AC7" s="7">
        <f>AVERAGEIF(AE8:AE11,"&gt;0")</f>
        <v>43.75</v>
      </c>
      <c r="AD7" s="7">
        <f>AC7*AB7/100</f>
        <v>8.75</v>
      </c>
      <c r="AE7" s="15"/>
      <c r="AF7" s="7">
        <v>20</v>
      </c>
      <c r="AG7" s="7">
        <f>IF(AH7=0,0,$B7)</f>
        <v>20</v>
      </c>
      <c r="AH7" s="7">
        <f>AVERAGEIF(AJ8:AJ11,"&gt;0")</f>
        <v>93.75</v>
      </c>
      <c r="AI7" s="7">
        <f>AH7*AG7/100</f>
        <v>18.75</v>
      </c>
      <c r="AJ7" s="15"/>
      <c r="AK7" s="7">
        <v>20</v>
      </c>
      <c r="AL7" s="7">
        <f>IF(AM7=0,0,$B7)</f>
        <v>20</v>
      </c>
      <c r="AM7" s="7">
        <f>AVERAGEIF(AO8:AO11,"&gt;0")</f>
        <v>62.5</v>
      </c>
      <c r="AN7" s="7">
        <f>AM7*AL7/100</f>
        <v>12.5</v>
      </c>
      <c r="AO7" s="15"/>
      <c r="AP7" s="7">
        <v>20</v>
      </c>
      <c r="AQ7" s="7">
        <f>IF(AR7=0,0,$B7)</f>
        <v>20</v>
      </c>
      <c r="AR7" s="7">
        <f>AVERAGEIF(AT8:AT11,"&gt;0")</f>
        <v>81.25</v>
      </c>
      <c r="AS7" s="7">
        <f>AR7*AQ7/100</f>
        <v>16.25</v>
      </c>
      <c r="AT7" s="15"/>
      <c r="AU7" s="1">
        <f>AVERAGE(D7,I7,N7,S7,X7,AC7,AH7,AM7,AR7)</f>
        <v>60.416666666666664</v>
      </c>
    </row>
    <row r="8" spans="1:47" ht="30" hidden="1" x14ac:dyDescent="0.25">
      <c r="A8" s="20" t="s">
        <v>68</v>
      </c>
      <c r="B8" s="1"/>
      <c r="D8" s="1"/>
      <c r="E8" s="1"/>
      <c r="F8" s="9">
        <v>75</v>
      </c>
      <c r="G8" s="1"/>
      <c r="I8" s="1"/>
      <c r="J8" s="1"/>
      <c r="K8" s="9">
        <v>50</v>
      </c>
      <c r="L8" s="1"/>
      <c r="N8" s="1"/>
      <c r="O8" s="1"/>
      <c r="P8" s="9">
        <v>75</v>
      </c>
      <c r="Q8" s="1"/>
      <c r="S8" s="1"/>
      <c r="T8" s="1"/>
      <c r="U8" s="9">
        <v>50</v>
      </c>
      <c r="V8" s="1"/>
      <c r="X8" s="1"/>
      <c r="Y8" s="1"/>
      <c r="Z8" s="9">
        <v>50</v>
      </c>
      <c r="AA8" s="1"/>
      <c r="AC8" s="1"/>
      <c r="AD8" s="1"/>
      <c r="AE8" s="9">
        <v>50</v>
      </c>
      <c r="AF8" s="1"/>
      <c r="AH8" s="1"/>
      <c r="AI8" s="1"/>
      <c r="AJ8" s="9">
        <v>100</v>
      </c>
      <c r="AK8" s="1"/>
      <c r="AM8" s="1"/>
      <c r="AN8" s="1"/>
      <c r="AO8" s="9">
        <v>75</v>
      </c>
      <c r="AP8" s="1"/>
      <c r="AR8" s="1"/>
      <c r="AS8" s="1"/>
      <c r="AT8" s="9">
        <v>75</v>
      </c>
    </row>
    <row r="9" spans="1:47" ht="45" hidden="1" x14ac:dyDescent="0.25">
      <c r="A9" s="20" t="s">
        <v>69</v>
      </c>
      <c r="B9" s="1"/>
      <c r="D9" s="1"/>
      <c r="E9" s="1"/>
      <c r="F9" s="9">
        <v>50</v>
      </c>
      <c r="G9" s="1"/>
      <c r="I9" s="1"/>
      <c r="J9" s="1"/>
      <c r="K9" s="9">
        <v>25</v>
      </c>
      <c r="L9" s="1"/>
      <c r="N9" s="1"/>
      <c r="O9" s="1"/>
      <c r="P9" s="9">
        <v>50</v>
      </c>
      <c r="Q9" s="1"/>
      <c r="S9" s="1"/>
      <c r="T9" s="1"/>
      <c r="U9" s="9">
        <v>50</v>
      </c>
      <c r="V9" s="1"/>
      <c r="X9" s="1"/>
      <c r="Y9" s="1"/>
      <c r="Z9" s="9">
        <v>50</v>
      </c>
      <c r="AA9" s="1"/>
      <c r="AC9" s="1"/>
      <c r="AD9" s="1"/>
      <c r="AE9" s="9">
        <v>25</v>
      </c>
      <c r="AF9" s="1"/>
      <c r="AH9" s="1"/>
      <c r="AI9" s="1"/>
      <c r="AJ9" s="9">
        <v>100</v>
      </c>
      <c r="AK9" s="1"/>
      <c r="AM9" s="1"/>
      <c r="AN9" s="1"/>
      <c r="AO9" s="9">
        <v>50</v>
      </c>
      <c r="AP9" s="1"/>
      <c r="AR9" s="1"/>
      <c r="AS9" s="1"/>
      <c r="AT9" s="9">
        <v>75</v>
      </c>
    </row>
    <row r="10" spans="1:47" ht="30" hidden="1" x14ac:dyDescent="0.25">
      <c r="A10" s="20" t="s">
        <v>26</v>
      </c>
      <c r="B10" s="1"/>
      <c r="D10" s="1"/>
      <c r="E10" s="1"/>
      <c r="F10" s="9">
        <v>50</v>
      </c>
      <c r="G10" s="1"/>
      <c r="I10" s="1"/>
      <c r="J10" s="1"/>
      <c r="K10" s="9">
        <v>25</v>
      </c>
      <c r="L10" s="1"/>
      <c r="N10" s="1"/>
      <c r="O10" s="1"/>
      <c r="P10" s="9">
        <v>75</v>
      </c>
      <c r="Q10" s="1"/>
      <c r="S10" s="1"/>
      <c r="T10" s="1"/>
      <c r="U10" s="9">
        <v>50</v>
      </c>
      <c r="V10" s="1"/>
      <c r="X10" s="1"/>
      <c r="Y10" s="1"/>
      <c r="Z10" s="9">
        <v>50</v>
      </c>
      <c r="AA10" s="1"/>
      <c r="AC10" s="1"/>
      <c r="AD10" s="1"/>
      <c r="AE10" s="9">
        <v>50</v>
      </c>
      <c r="AF10" s="1"/>
      <c r="AH10" s="1"/>
      <c r="AI10" s="1"/>
      <c r="AJ10" s="9">
        <v>75</v>
      </c>
      <c r="AK10" s="1"/>
      <c r="AM10" s="1"/>
      <c r="AN10" s="1"/>
      <c r="AO10" s="9">
        <v>50</v>
      </c>
      <c r="AP10" s="1"/>
      <c r="AR10" s="1"/>
      <c r="AS10" s="1"/>
      <c r="AT10" s="9">
        <v>75</v>
      </c>
    </row>
    <row r="11" spans="1:47" ht="45" hidden="1" x14ac:dyDescent="0.25">
      <c r="A11" s="20" t="s">
        <v>70</v>
      </c>
      <c r="B11" s="1"/>
      <c r="D11" s="1"/>
      <c r="E11" s="1"/>
      <c r="F11" s="9">
        <v>25</v>
      </c>
      <c r="G11" s="1"/>
      <c r="I11" s="1"/>
      <c r="J11" s="1"/>
      <c r="K11" s="9">
        <v>50</v>
      </c>
      <c r="L11" s="1"/>
      <c r="N11" s="1"/>
      <c r="O11" s="1"/>
      <c r="P11" s="9">
        <v>50</v>
      </c>
      <c r="Q11" s="1"/>
      <c r="S11" s="1"/>
      <c r="T11" s="1"/>
      <c r="U11" s="9">
        <v>75</v>
      </c>
      <c r="V11" s="1"/>
      <c r="X11" s="1"/>
      <c r="Y11" s="1"/>
      <c r="Z11" s="9">
        <v>75</v>
      </c>
      <c r="AA11" s="1"/>
      <c r="AC11" s="1"/>
      <c r="AD11" s="1"/>
      <c r="AE11" s="9">
        <v>50</v>
      </c>
      <c r="AF11" s="1"/>
      <c r="AH11" s="1"/>
      <c r="AI11" s="1"/>
      <c r="AJ11" s="9">
        <v>100</v>
      </c>
      <c r="AK11" s="1"/>
      <c r="AM11" s="1"/>
      <c r="AN11" s="1"/>
      <c r="AO11" s="9">
        <v>75</v>
      </c>
      <c r="AP11" s="1"/>
      <c r="AR11" s="1"/>
      <c r="AS11" s="1"/>
      <c r="AT11" s="9">
        <v>100</v>
      </c>
    </row>
    <row r="12" spans="1:47" x14ac:dyDescent="0.25">
      <c r="A12" s="14" t="s">
        <v>9</v>
      </c>
      <c r="B12" s="7">
        <v>10</v>
      </c>
      <c r="C12" s="7">
        <f>IF(D12=0,0,$B12)</f>
        <v>10</v>
      </c>
      <c r="D12" s="7">
        <f>AVERAGEIF(F13:F15,"&gt;0")</f>
        <v>25</v>
      </c>
      <c r="E12" s="7">
        <f>D12*C12/100</f>
        <v>2.5</v>
      </c>
      <c r="F12" s="15"/>
      <c r="G12" s="7">
        <v>10</v>
      </c>
      <c r="H12" s="7">
        <f>IF(I12=0,0,$B12)</f>
        <v>10</v>
      </c>
      <c r="I12" s="7">
        <f>AVERAGEIF(K13:K15,"&gt;0")</f>
        <v>87.5</v>
      </c>
      <c r="J12" s="7">
        <f>I12*H12/100</f>
        <v>8.75</v>
      </c>
      <c r="K12" s="15"/>
      <c r="L12" s="7">
        <v>10</v>
      </c>
      <c r="M12" s="7">
        <f>IF(N12=0,0,$B12)</f>
        <v>10</v>
      </c>
      <c r="N12" s="7">
        <f>AVERAGEIF(P13:P15,"&gt;0")</f>
        <v>75</v>
      </c>
      <c r="O12" s="7">
        <f>N12*M12/100</f>
        <v>7.5</v>
      </c>
      <c r="P12" s="15"/>
      <c r="Q12" s="7">
        <v>10</v>
      </c>
      <c r="R12" s="7">
        <f>IF(S12=0,0,$B12)</f>
        <v>10</v>
      </c>
      <c r="S12" s="7">
        <f>AVERAGEIF(U13:U15,"&gt;0")</f>
        <v>75</v>
      </c>
      <c r="T12" s="7">
        <f>S12*R12/100</f>
        <v>7.5</v>
      </c>
      <c r="U12" s="15"/>
      <c r="V12" s="7">
        <v>10</v>
      </c>
      <c r="W12" s="7">
        <f>IF(X12=0,0,$B12)</f>
        <v>10</v>
      </c>
      <c r="X12" s="7">
        <f>AVERAGEIF(Z13:Z15,"&gt;0")</f>
        <v>62.5</v>
      </c>
      <c r="Y12" s="7">
        <f>X12*W12/100</f>
        <v>6.25</v>
      </c>
      <c r="Z12" s="15"/>
      <c r="AA12" s="7">
        <v>10</v>
      </c>
      <c r="AB12" s="7">
        <f>IF(AC12=0,0,$B12)</f>
        <v>10</v>
      </c>
      <c r="AC12" s="7">
        <f>AVERAGEIF(AE13:AE15,"&gt;0")</f>
        <v>62.5</v>
      </c>
      <c r="AD12" s="7">
        <f>AC12*AB12/100</f>
        <v>6.25</v>
      </c>
      <c r="AE12" s="15"/>
      <c r="AF12" s="7">
        <v>10</v>
      </c>
      <c r="AG12" s="7">
        <f>IF(AH12=0,0,$B12)</f>
        <v>10</v>
      </c>
      <c r="AH12" s="7">
        <f>AVERAGEIF(AJ13:AJ15,"&gt;0")</f>
        <v>62.5</v>
      </c>
      <c r="AI12" s="7">
        <f>AH12*AG12/100</f>
        <v>6.25</v>
      </c>
      <c r="AJ12" s="15"/>
      <c r="AK12" s="7">
        <v>10</v>
      </c>
      <c r="AL12" s="7">
        <f>IF(AM12=0,0,$B12)</f>
        <v>10</v>
      </c>
      <c r="AM12" s="7">
        <f>AVERAGEIF(AO13:AO15,"&gt;0")</f>
        <v>75</v>
      </c>
      <c r="AN12" s="7">
        <f>AM12*AL12/100</f>
        <v>7.5</v>
      </c>
      <c r="AO12" s="15"/>
      <c r="AP12" s="7">
        <v>10</v>
      </c>
      <c r="AQ12" s="7">
        <f>IF(AR12=0,0,$B12)</f>
        <v>10</v>
      </c>
      <c r="AR12" s="7">
        <f>AVERAGEIF(AT13:AT15,"&gt;0")</f>
        <v>50</v>
      </c>
      <c r="AS12" s="7">
        <f>AR12*AQ12/100</f>
        <v>5</v>
      </c>
      <c r="AT12" s="15"/>
      <c r="AU12" s="1">
        <f>AVERAGE(D12,I12,N12,S12,X12,AC12,AH12,AM12,AR12)</f>
        <v>63.888888888888886</v>
      </c>
    </row>
    <row r="13" spans="1:47" ht="30" hidden="1" x14ac:dyDescent="0.25">
      <c r="A13" s="20" t="s">
        <v>27</v>
      </c>
      <c r="B13" s="1"/>
      <c r="D13" s="1"/>
      <c r="E13" s="1"/>
      <c r="F13" s="9">
        <v>0</v>
      </c>
      <c r="G13" s="1"/>
      <c r="I13" s="1"/>
      <c r="J13" s="1"/>
      <c r="K13" s="9">
        <v>0</v>
      </c>
      <c r="L13" s="1"/>
      <c r="N13" s="1"/>
      <c r="O13" s="1"/>
      <c r="P13" s="9">
        <v>25</v>
      </c>
      <c r="Q13" s="1"/>
      <c r="S13" s="1"/>
      <c r="T13" s="1"/>
      <c r="U13" s="9">
        <v>75</v>
      </c>
      <c r="V13" s="1"/>
      <c r="X13" s="1"/>
      <c r="Y13" s="1"/>
      <c r="Z13" s="9">
        <v>50</v>
      </c>
      <c r="AA13" s="1"/>
      <c r="AC13" s="1"/>
      <c r="AD13" s="1"/>
      <c r="AE13" s="9">
        <v>75</v>
      </c>
      <c r="AF13" s="1"/>
      <c r="AH13" s="1"/>
      <c r="AI13" s="1"/>
      <c r="AJ13" s="9">
        <v>75</v>
      </c>
      <c r="AK13" s="1"/>
      <c r="AM13" s="1"/>
      <c r="AN13" s="1"/>
      <c r="AO13" s="9">
        <v>0</v>
      </c>
      <c r="AP13" s="1"/>
      <c r="AR13" s="1"/>
      <c r="AS13" s="1"/>
      <c r="AT13" s="9">
        <v>75</v>
      </c>
    </row>
    <row r="14" spans="1:47" ht="60" hidden="1" x14ac:dyDescent="0.25">
      <c r="A14" s="20" t="s">
        <v>71</v>
      </c>
      <c r="B14" s="1"/>
      <c r="D14" s="1"/>
      <c r="E14" s="1"/>
      <c r="F14" s="9">
        <v>0</v>
      </c>
      <c r="G14" s="1"/>
      <c r="I14" s="1"/>
      <c r="J14" s="1"/>
      <c r="K14" s="9">
        <v>75</v>
      </c>
      <c r="L14" s="1"/>
      <c r="N14" s="1"/>
      <c r="O14" s="1"/>
      <c r="P14" s="9">
        <v>100</v>
      </c>
      <c r="Q14" s="1"/>
      <c r="S14" s="1"/>
      <c r="T14" s="1"/>
      <c r="U14" s="9">
        <v>75</v>
      </c>
      <c r="V14" s="1"/>
      <c r="X14" s="1"/>
      <c r="Y14" s="1"/>
      <c r="Z14" s="9">
        <v>0</v>
      </c>
      <c r="AA14" s="1"/>
      <c r="AC14" s="1"/>
      <c r="AD14" s="1"/>
      <c r="AE14" s="9">
        <v>0</v>
      </c>
      <c r="AF14" s="1"/>
      <c r="AH14" s="1"/>
      <c r="AI14" s="1"/>
      <c r="AJ14" s="9">
        <v>0</v>
      </c>
      <c r="AK14" s="1"/>
      <c r="AM14" s="1"/>
      <c r="AN14" s="1"/>
      <c r="AO14" s="9">
        <v>75</v>
      </c>
      <c r="AP14" s="1"/>
      <c r="AR14" s="1"/>
      <c r="AS14" s="1"/>
      <c r="AT14" s="9">
        <v>0</v>
      </c>
    </row>
    <row r="15" spans="1:47" ht="30" hidden="1" x14ac:dyDescent="0.25">
      <c r="A15" s="20" t="s">
        <v>28</v>
      </c>
      <c r="B15" s="1"/>
      <c r="D15" s="1"/>
      <c r="E15" s="1"/>
      <c r="F15" s="9">
        <v>25</v>
      </c>
      <c r="G15" s="1"/>
      <c r="I15" s="1"/>
      <c r="J15" s="1"/>
      <c r="K15" s="9">
        <v>100</v>
      </c>
      <c r="L15" s="1"/>
      <c r="N15" s="1"/>
      <c r="O15" s="1"/>
      <c r="P15" s="9">
        <v>100</v>
      </c>
      <c r="Q15" s="1"/>
      <c r="S15" s="1"/>
      <c r="T15" s="1"/>
      <c r="U15" s="9">
        <v>75</v>
      </c>
      <c r="V15" s="1"/>
      <c r="X15" s="1"/>
      <c r="Y15" s="1"/>
      <c r="Z15" s="9">
        <v>75</v>
      </c>
      <c r="AA15" s="1"/>
      <c r="AC15" s="1"/>
      <c r="AD15" s="1"/>
      <c r="AE15" s="9">
        <v>50</v>
      </c>
      <c r="AF15" s="1"/>
      <c r="AH15" s="1"/>
      <c r="AI15" s="1"/>
      <c r="AJ15" s="9">
        <v>50</v>
      </c>
      <c r="AK15" s="1"/>
      <c r="AM15" s="1"/>
      <c r="AN15" s="1"/>
      <c r="AO15" s="9">
        <v>0</v>
      </c>
      <c r="AP15" s="1"/>
      <c r="AR15" s="1"/>
      <c r="AS15" s="1"/>
      <c r="AT15" s="9">
        <v>25</v>
      </c>
    </row>
    <row r="16" spans="1:47" x14ac:dyDescent="0.25">
      <c r="A16" s="14" t="s">
        <v>2</v>
      </c>
      <c r="B16" s="7">
        <v>10</v>
      </c>
      <c r="C16" s="7">
        <f>IF(D16=0,0,$B16)</f>
        <v>10</v>
      </c>
      <c r="D16" s="7">
        <f>AVERAGEIF(F17:F19,"&gt;0")</f>
        <v>50</v>
      </c>
      <c r="E16" s="7">
        <f>D16*C16/100</f>
        <v>5</v>
      </c>
      <c r="F16" s="15"/>
      <c r="G16" s="7">
        <v>10</v>
      </c>
      <c r="H16" s="7">
        <f>IF(I16=0,0,$B16)</f>
        <v>10</v>
      </c>
      <c r="I16" s="7">
        <f>AVERAGEIF(K17:K19,"&gt;0")</f>
        <v>75</v>
      </c>
      <c r="J16" s="7">
        <f>I16*H16/100</f>
        <v>7.5</v>
      </c>
      <c r="K16" s="15"/>
      <c r="L16" s="7">
        <v>10</v>
      </c>
      <c r="M16" s="7">
        <f>IF(N16=0,0,$B16)</f>
        <v>10</v>
      </c>
      <c r="N16" s="7">
        <f>AVERAGEIF(P17:P19,"&gt;0")</f>
        <v>58.333333333333336</v>
      </c>
      <c r="O16" s="7">
        <f>N16*M16/100</f>
        <v>5.8333333333333339</v>
      </c>
      <c r="P16" s="15"/>
      <c r="Q16" s="7">
        <v>10</v>
      </c>
      <c r="R16" s="7">
        <f>IF(S16=0,0,$B16)</f>
        <v>10</v>
      </c>
      <c r="S16" s="7">
        <f>AVERAGEIF(U17:U19,"&gt;0")</f>
        <v>66.666666666666671</v>
      </c>
      <c r="T16" s="7">
        <f>S16*R16/100</f>
        <v>6.6666666666666679</v>
      </c>
      <c r="U16" s="15"/>
      <c r="V16" s="7">
        <v>10</v>
      </c>
      <c r="W16" s="7">
        <f>IF(X16=0,0,$B16)</f>
        <v>10</v>
      </c>
      <c r="X16" s="7">
        <f>AVERAGEIF(Z17:Z19,"&gt;0")</f>
        <v>37.5</v>
      </c>
      <c r="Y16" s="7">
        <f>X16*W16/100</f>
        <v>3.75</v>
      </c>
      <c r="Z16" s="15"/>
      <c r="AA16" s="7">
        <v>10</v>
      </c>
      <c r="AB16" s="7">
        <f>IF(AC16=0,0,$B16)</f>
        <v>10</v>
      </c>
      <c r="AC16" s="7">
        <f>AVERAGEIF(AE17:AE19,"&gt;0")</f>
        <v>75</v>
      </c>
      <c r="AD16" s="7">
        <f>AC16*AB16/100</f>
        <v>7.5</v>
      </c>
      <c r="AE16" s="15"/>
      <c r="AF16" s="7">
        <v>10</v>
      </c>
      <c r="AG16" s="7">
        <f>IF(AH16=0,0,$B16)</f>
        <v>10</v>
      </c>
      <c r="AH16" s="7">
        <f>AVERAGEIF(AJ17:AJ19,"&gt;0")</f>
        <v>91.666666666666671</v>
      </c>
      <c r="AI16" s="7">
        <f>AH16*AG16/100</f>
        <v>9.1666666666666679</v>
      </c>
      <c r="AJ16" s="15"/>
      <c r="AK16" s="7">
        <v>10</v>
      </c>
      <c r="AL16" s="7">
        <f>IF(AM16=0,0,$B16)</f>
        <v>10</v>
      </c>
      <c r="AM16" s="7">
        <f>AVERAGEIF(AO17:AO19,"&gt;0")</f>
        <v>62.5</v>
      </c>
      <c r="AN16" s="7">
        <f>AM16*AL16/100</f>
        <v>6.25</v>
      </c>
      <c r="AO16" s="15"/>
      <c r="AP16" s="7">
        <v>10</v>
      </c>
      <c r="AQ16" s="7">
        <f>IF(AR16=0,0,$B16)</f>
        <v>10</v>
      </c>
      <c r="AR16" s="7">
        <f>AVERAGEIF(AT17:AT19,"&gt;0")</f>
        <v>87.5</v>
      </c>
      <c r="AS16" s="7">
        <f>AR16*AQ16/100</f>
        <v>8.75</v>
      </c>
      <c r="AT16" s="15"/>
      <c r="AU16" s="1">
        <f>AVERAGE(D16,I16,N16,S16,X16,AC16,AH16,AM16,AR16)</f>
        <v>67.129629629629633</v>
      </c>
    </row>
    <row r="17" spans="1:47" ht="45" hidden="1" x14ac:dyDescent="0.25">
      <c r="A17" s="20" t="s">
        <v>3</v>
      </c>
      <c r="B17" s="1"/>
      <c r="D17" s="1"/>
      <c r="E17" s="1"/>
      <c r="F17" s="9">
        <v>50</v>
      </c>
      <c r="G17" s="1"/>
      <c r="I17" s="1"/>
      <c r="J17" s="1"/>
      <c r="K17" s="9">
        <v>100</v>
      </c>
      <c r="L17" s="1"/>
      <c r="N17" s="1"/>
      <c r="O17" s="1"/>
      <c r="P17" s="9">
        <v>50</v>
      </c>
      <c r="Q17" s="1"/>
      <c r="S17" s="1"/>
      <c r="T17" s="1"/>
      <c r="U17" s="9">
        <v>50</v>
      </c>
      <c r="V17" s="1"/>
      <c r="X17" s="1"/>
      <c r="Y17" s="1"/>
      <c r="Z17" s="9">
        <v>25</v>
      </c>
      <c r="AA17" s="1"/>
      <c r="AC17" s="1"/>
      <c r="AD17" s="1"/>
      <c r="AE17" s="9">
        <v>100</v>
      </c>
      <c r="AF17" s="1"/>
      <c r="AH17" s="1"/>
      <c r="AI17" s="1"/>
      <c r="AJ17" s="9">
        <v>100</v>
      </c>
      <c r="AK17" s="1"/>
      <c r="AM17" s="1"/>
      <c r="AN17" s="1"/>
      <c r="AO17" s="9">
        <v>75</v>
      </c>
      <c r="AP17" s="1"/>
      <c r="AR17" s="1"/>
      <c r="AS17" s="1"/>
      <c r="AT17" s="9">
        <v>0</v>
      </c>
    </row>
    <row r="18" spans="1:47" ht="45" hidden="1" x14ac:dyDescent="0.25">
      <c r="A18" s="20" t="s">
        <v>72</v>
      </c>
      <c r="B18" s="1"/>
      <c r="D18" s="1"/>
      <c r="E18" s="1"/>
      <c r="F18" s="9">
        <v>0</v>
      </c>
      <c r="G18" s="1"/>
      <c r="I18" s="1"/>
      <c r="J18" s="1"/>
      <c r="K18" s="9">
        <v>0</v>
      </c>
      <c r="L18" s="1"/>
      <c r="N18" s="1"/>
      <c r="O18" s="1"/>
      <c r="P18" s="9">
        <v>25</v>
      </c>
      <c r="Q18" s="1"/>
      <c r="S18" s="1"/>
      <c r="T18" s="1"/>
      <c r="U18" s="9">
        <v>75</v>
      </c>
      <c r="V18" s="1"/>
      <c r="X18" s="1"/>
      <c r="Y18" s="1"/>
      <c r="Z18" s="9">
        <v>50</v>
      </c>
      <c r="AA18" s="1"/>
      <c r="AC18" s="1"/>
      <c r="AD18" s="1"/>
      <c r="AE18" s="9">
        <v>50</v>
      </c>
      <c r="AF18" s="1"/>
      <c r="AH18" s="1"/>
      <c r="AI18" s="1"/>
      <c r="AJ18" s="9">
        <v>75</v>
      </c>
      <c r="AK18" s="1"/>
      <c r="AM18" s="1"/>
      <c r="AN18" s="1"/>
      <c r="AO18" s="9">
        <v>50</v>
      </c>
      <c r="AP18" s="1"/>
      <c r="AR18" s="1"/>
      <c r="AS18" s="1"/>
      <c r="AT18" s="9">
        <v>75</v>
      </c>
    </row>
    <row r="19" spans="1:47" ht="45" hidden="1" x14ac:dyDescent="0.25">
      <c r="A19" s="20" t="s">
        <v>73</v>
      </c>
      <c r="B19" s="1"/>
      <c r="D19" s="1"/>
      <c r="E19" s="1"/>
      <c r="F19" s="9">
        <v>0</v>
      </c>
      <c r="G19" s="1"/>
      <c r="I19" s="1"/>
      <c r="J19" s="1"/>
      <c r="K19" s="9">
        <v>50</v>
      </c>
      <c r="L19" s="1"/>
      <c r="N19" s="1"/>
      <c r="O19" s="1"/>
      <c r="P19" s="9">
        <v>100</v>
      </c>
      <c r="Q19" s="1"/>
      <c r="S19" s="1"/>
      <c r="T19" s="1"/>
      <c r="U19" s="9">
        <v>75</v>
      </c>
      <c r="V19" s="1"/>
      <c r="X19" s="1"/>
      <c r="Y19" s="1"/>
      <c r="Z19" s="9">
        <v>0</v>
      </c>
      <c r="AA19" s="1"/>
      <c r="AC19" s="1"/>
      <c r="AD19" s="1"/>
      <c r="AE19" s="9">
        <v>75</v>
      </c>
      <c r="AF19" s="1"/>
      <c r="AH19" s="1"/>
      <c r="AI19" s="1"/>
      <c r="AJ19" s="9">
        <v>100</v>
      </c>
      <c r="AK19" s="1"/>
      <c r="AM19" s="1"/>
      <c r="AN19" s="1"/>
      <c r="AO19" s="9">
        <v>0</v>
      </c>
      <c r="AP19" s="1"/>
      <c r="AR19" s="1"/>
      <c r="AS19" s="1"/>
      <c r="AT19" s="9">
        <v>100</v>
      </c>
    </row>
    <row r="20" spans="1:47" x14ac:dyDescent="0.25">
      <c r="A20" s="14" t="s">
        <v>0</v>
      </c>
      <c r="B20" s="7">
        <v>10</v>
      </c>
      <c r="C20" s="7">
        <f>IF(D20=0,0,$B20)</f>
        <v>10</v>
      </c>
      <c r="D20" s="7">
        <f>AVERAGEIF(F21:F23,"&gt;0")</f>
        <v>75</v>
      </c>
      <c r="E20" s="7">
        <f>D20*C20/100</f>
        <v>7.5</v>
      </c>
      <c r="F20" s="15"/>
      <c r="G20" s="7">
        <v>10</v>
      </c>
      <c r="H20" s="7">
        <f>IF(I20=0,0,$B20)</f>
        <v>10</v>
      </c>
      <c r="I20" s="7">
        <f>AVERAGEIF(K21:K23,"&gt;0")</f>
        <v>50</v>
      </c>
      <c r="J20" s="7">
        <f>I20*H20/100</f>
        <v>5</v>
      </c>
      <c r="K20" s="15"/>
      <c r="L20" s="7">
        <v>10</v>
      </c>
      <c r="M20" s="7">
        <f>IF(N20=0,0,$B20)</f>
        <v>10</v>
      </c>
      <c r="N20" s="7">
        <f>AVERAGEIF(P21:P23,"&gt;0")</f>
        <v>83.333333333333329</v>
      </c>
      <c r="O20" s="7">
        <f>N20*M20/100</f>
        <v>8.3333333333333321</v>
      </c>
      <c r="P20" s="15"/>
      <c r="Q20" s="7">
        <v>10</v>
      </c>
      <c r="R20" s="7">
        <f>IF(S20=0,0,$B20)</f>
        <v>10</v>
      </c>
      <c r="S20" s="7">
        <f>AVERAGEIF(U21:U23,"&gt;0")</f>
        <v>75</v>
      </c>
      <c r="T20" s="7">
        <f>S20*R20/100</f>
        <v>7.5</v>
      </c>
      <c r="U20" s="15"/>
      <c r="V20" s="7">
        <v>10</v>
      </c>
      <c r="W20" s="7">
        <f>IF(X20=0,0,$B20)</f>
        <v>10</v>
      </c>
      <c r="X20" s="7">
        <f>AVERAGEIF(Z21:Z23,"&gt;0")</f>
        <v>37.5</v>
      </c>
      <c r="Y20" s="7">
        <f>X20*W20/100</f>
        <v>3.75</v>
      </c>
      <c r="Z20" s="15"/>
      <c r="AA20" s="7">
        <v>10</v>
      </c>
      <c r="AB20" s="7">
        <f>IF(AC20=0,0,$B20)</f>
        <v>10</v>
      </c>
      <c r="AC20" s="7">
        <f>AVERAGEIF(AE21:AE23,"&gt;0")</f>
        <v>50</v>
      </c>
      <c r="AD20" s="7">
        <f>AC20*AB20/100</f>
        <v>5</v>
      </c>
      <c r="AE20" s="15"/>
      <c r="AF20" s="7">
        <v>10</v>
      </c>
      <c r="AG20" s="7">
        <f>IF(AH20=0,0,$B20)</f>
        <v>10</v>
      </c>
      <c r="AH20" s="7">
        <f>AVERAGEIF(AJ21:AJ23,"&gt;0")</f>
        <v>66.666666666666671</v>
      </c>
      <c r="AI20" s="7">
        <f>AH20*AG20/100</f>
        <v>6.6666666666666679</v>
      </c>
      <c r="AJ20" s="15"/>
      <c r="AK20" s="7">
        <v>10</v>
      </c>
      <c r="AL20" s="7">
        <f>IF(AM20=0,0,$B20)</f>
        <v>10</v>
      </c>
      <c r="AM20" s="7">
        <f>AVERAGEIF(AO21:AO23,"&gt;0")</f>
        <v>58.333333333333336</v>
      </c>
      <c r="AN20" s="7">
        <f>AM20*AL20/100</f>
        <v>5.8333333333333339</v>
      </c>
      <c r="AO20" s="15"/>
      <c r="AP20" s="7">
        <v>10</v>
      </c>
      <c r="AQ20" s="7">
        <f>IF(AR20=0,0,$B20)</f>
        <v>10</v>
      </c>
      <c r="AR20" s="7">
        <f>AVERAGEIF(AT21:AT23,"&gt;0")</f>
        <v>66.666666666666671</v>
      </c>
      <c r="AS20" s="7">
        <f>AR20*AQ20/100</f>
        <v>6.6666666666666679</v>
      </c>
      <c r="AT20" s="15"/>
      <c r="AU20" s="1">
        <f>AVERAGE(D20,I20,N20,S20,X20,AC20,AH20,AM20,AR20)</f>
        <v>62.5</v>
      </c>
    </row>
    <row r="21" spans="1:47" ht="45" hidden="1" x14ac:dyDescent="0.25">
      <c r="A21" s="20" t="s">
        <v>1</v>
      </c>
      <c r="B21" s="1"/>
      <c r="D21" s="1"/>
      <c r="E21" s="1"/>
      <c r="F21" s="9">
        <v>100</v>
      </c>
      <c r="G21" s="1"/>
      <c r="I21" s="1"/>
      <c r="J21" s="1"/>
      <c r="K21" s="9">
        <v>0</v>
      </c>
      <c r="L21" s="1"/>
      <c r="N21" s="1"/>
      <c r="O21" s="1"/>
      <c r="P21" s="9">
        <v>50</v>
      </c>
      <c r="Q21" s="1"/>
      <c r="S21" s="1"/>
      <c r="T21" s="1"/>
      <c r="U21" s="9">
        <v>0</v>
      </c>
      <c r="V21" s="1"/>
      <c r="X21" s="1"/>
      <c r="Y21" s="1"/>
      <c r="Z21" s="9">
        <v>25</v>
      </c>
      <c r="AA21" s="1"/>
      <c r="AC21" s="1"/>
      <c r="AD21" s="1"/>
      <c r="AE21" s="9">
        <v>0</v>
      </c>
      <c r="AF21" s="1"/>
      <c r="AH21" s="1"/>
      <c r="AI21" s="1"/>
      <c r="AJ21" s="9">
        <v>100</v>
      </c>
      <c r="AK21" s="1"/>
      <c r="AM21" s="1"/>
      <c r="AN21" s="1"/>
      <c r="AO21" s="9">
        <v>25</v>
      </c>
      <c r="AP21" s="1"/>
      <c r="AR21" s="1"/>
      <c r="AS21" s="1"/>
      <c r="AT21" s="9">
        <v>75</v>
      </c>
    </row>
    <row r="22" spans="1:47" hidden="1" x14ac:dyDescent="0.25">
      <c r="A22" s="20" t="s">
        <v>33</v>
      </c>
      <c r="B22" s="1"/>
      <c r="D22" s="1"/>
      <c r="E22" s="1"/>
      <c r="F22" s="9">
        <v>50</v>
      </c>
      <c r="G22" s="1"/>
      <c r="I22" s="1"/>
      <c r="J22" s="1"/>
      <c r="K22" s="9">
        <v>0</v>
      </c>
      <c r="L22" s="1"/>
      <c r="N22" s="1"/>
      <c r="O22" s="1"/>
      <c r="P22" s="9">
        <v>100</v>
      </c>
      <c r="Q22" s="1"/>
      <c r="S22" s="1"/>
      <c r="T22" s="1"/>
      <c r="U22" s="9">
        <v>50</v>
      </c>
      <c r="V22" s="1"/>
      <c r="X22" s="1"/>
      <c r="Y22" s="1"/>
      <c r="Z22" s="9">
        <v>50</v>
      </c>
      <c r="AA22" s="1"/>
      <c r="AC22" s="1"/>
      <c r="AD22" s="1"/>
      <c r="AE22" s="9">
        <v>75</v>
      </c>
      <c r="AF22" s="1"/>
      <c r="AH22" s="1"/>
      <c r="AI22" s="1"/>
      <c r="AJ22" s="9">
        <v>50</v>
      </c>
      <c r="AK22" s="1"/>
      <c r="AM22" s="1"/>
      <c r="AN22" s="1"/>
      <c r="AO22" s="9">
        <v>75</v>
      </c>
      <c r="AP22" s="1"/>
      <c r="AR22" s="1"/>
      <c r="AS22" s="1"/>
      <c r="AT22" s="9">
        <v>75</v>
      </c>
    </row>
    <row r="23" spans="1:47" ht="30" hidden="1" x14ac:dyDescent="0.25">
      <c r="A23" s="20" t="s">
        <v>22</v>
      </c>
      <c r="B23" s="1"/>
      <c r="D23" s="1"/>
      <c r="E23" s="1"/>
      <c r="F23" s="9">
        <v>0</v>
      </c>
      <c r="G23" s="1"/>
      <c r="I23" s="1"/>
      <c r="J23" s="1"/>
      <c r="K23" s="9">
        <v>50</v>
      </c>
      <c r="L23" s="1"/>
      <c r="N23" s="1"/>
      <c r="O23" s="1"/>
      <c r="P23" s="9">
        <v>100</v>
      </c>
      <c r="Q23" s="1"/>
      <c r="S23" s="1"/>
      <c r="T23" s="1"/>
      <c r="U23" s="9">
        <v>100</v>
      </c>
      <c r="V23" s="1"/>
      <c r="X23" s="1"/>
      <c r="Y23" s="1"/>
      <c r="Z23" s="9">
        <v>0</v>
      </c>
      <c r="AA23" s="1"/>
      <c r="AC23" s="1"/>
      <c r="AD23" s="1"/>
      <c r="AE23" s="9">
        <v>25</v>
      </c>
      <c r="AF23" s="1"/>
      <c r="AH23" s="1"/>
      <c r="AI23" s="1"/>
      <c r="AJ23" s="9">
        <v>50</v>
      </c>
      <c r="AK23" s="1"/>
      <c r="AM23" s="1"/>
      <c r="AN23" s="1"/>
      <c r="AO23" s="9">
        <v>75</v>
      </c>
      <c r="AP23" s="1"/>
      <c r="AR23" s="1"/>
      <c r="AS23" s="1"/>
      <c r="AT23" s="9">
        <v>50</v>
      </c>
    </row>
    <row r="24" spans="1:47" x14ac:dyDescent="0.25">
      <c r="A24" s="14" t="s">
        <v>4</v>
      </c>
      <c r="B24" s="7">
        <v>10</v>
      </c>
      <c r="C24" s="7">
        <f>IF(D24=0,0,$B24)</f>
        <v>10</v>
      </c>
      <c r="D24" s="7">
        <f>AVERAGEIF(F25:F28,"&gt;0")</f>
        <v>43.75</v>
      </c>
      <c r="E24" s="7">
        <f>D24*C24/100</f>
        <v>4.375</v>
      </c>
      <c r="F24" s="15"/>
      <c r="G24" s="7">
        <v>10</v>
      </c>
      <c r="H24" s="7">
        <f>IF(I24=0,0,$B24)</f>
        <v>10</v>
      </c>
      <c r="I24" s="7">
        <f>AVERAGEIF(K25:K28,"&gt;0")</f>
        <v>75</v>
      </c>
      <c r="J24" s="7">
        <f>I24*H24/100</f>
        <v>7.5</v>
      </c>
      <c r="K24" s="15"/>
      <c r="L24" s="7">
        <v>10</v>
      </c>
      <c r="M24" s="7">
        <f>IF(N24=0,0,$B24)</f>
        <v>10</v>
      </c>
      <c r="N24" s="7">
        <f>AVERAGEIF(P25:P28,"&gt;0")</f>
        <v>62.5</v>
      </c>
      <c r="O24" s="7">
        <f>N24*M24/100</f>
        <v>6.25</v>
      </c>
      <c r="P24" s="15"/>
      <c r="Q24" s="7">
        <v>10</v>
      </c>
      <c r="R24" s="7">
        <f>IF(S24=0,0,$B24)</f>
        <v>10</v>
      </c>
      <c r="S24" s="7">
        <f>AVERAGEIF(U25:U28,"&gt;0")</f>
        <v>66.666666666666671</v>
      </c>
      <c r="T24" s="7">
        <f>S24*R24/100</f>
        <v>6.6666666666666679</v>
      </c>
      <c r="U24" s="15"/>
      <c r="V24" s="7">
        <v>10</v>
      </c>
      <c r="W24" s="7">
        <f>IF(X24=0,0,$B24)</f>
        <v>10</v>
      </c>
      <c r="X24" s="7">
        <f>AVERAGEIF(Z25:Z28,"&gt;0")</f>
        <v>62.5</v>
      </c>
      <c r="Y24" s="7">
        <f>X24*W24/100</f>
        <v>6.25</v>
      </c>
      <c r="Z24" s="15"/>
      <c r="AA24" s="7">
        <v>10</v>
      </c>
      <c r="AB24" s="7">
        <f>IF(AC24=0,0,$B24)</f>
        <v>10</v>
      </c>
      <c r="AC24" s="7">
        <f>AVERAGEIF(AE25:AE28,"&gt;0")</f>
        <v>66.666666666666671</v>
      </c>
      <c r="AD24" s="7">
        <f>AC24*AB24/100</f>
        <v>6.6666666666666679</v>
      </c>
      <c r="AE24" s="15"/>
      <c r="AF24" s="7">
        <v>10</v>
      </c>
      <c r="AG24" s="7">
        <f>IF(AH24=0,0,$B24)</f>
        <v>10</v>
      </c>
      <c r="AH24" s="7">
        <f>AVERAGEIF(AJ25:AJ28,"&gt;0")</f>
        <v>58.333333333333336</v>
      </c>
      <c r="AI24" s="7">
        <f>AH24*AG24/100</f>
        <v>5.8333333333333339</v>
      </c>
      <c r="AJ24" s="15"/>
      <c r="AK24" s="7">
        <v>10</v>
      </c>
      <c r="AL24" s="7">
        <f>IF(AM24=0,0,$B24)</f>
        <v>10</v>
      </c>
      <c r="AM24" s="7">
        <f>AVERAGEIF(AO25:AO28,"&gt;0")</f>
        <v>100</v>
      </c>
      <c r="AN24" s="7">
        <f>AM24*AL24/100</f>
        <v>10</v>
      </c>
      <c r="AO24" s="15"/>
      <c r="AP24" s="7">
        <v>10</v>
      </c>
      <c r="AQ24" s="7">
        <f>IF(AR24=0,0,$B24)</f>
        <v>10</v>
      </c>
      <c r="AR24" s="7">
        <f>AVERAGEIF(AT25:AT28,"&gt;0")</f>
        <v>43.75</v>
      </c>
      <c r="AS24" s="7">
        <f>AR24*AQ24/100</f>
        <v>4.375</v>
      </c>
      <c r="AT24" s="15"/>
      <c r="AU24" s="1">
        <f>AVERAGE(D24,I24,N24,S24,X24,AC24,AH24,AM24,AR24)</f>
        <v>64.351851851851862</v>
      </c>
    </row>
    <row r="25" spans="1:47" ht="60" hidden="1" x14ac:dyDescent="0.25">
      <c r="A25" s="20" t="s">
        <v>34</v>
      </c>
      <c r="B25" s="1"/>
      <c r="D25" s="1"/>
      <c r="E25" s="1"/>
      <c r="F25" s="9">
        <v>75</v>
      </c>
      <c r="G25" s="1"/>
      <c r="I25" s="1"/>
      <c r="J25" s="1"/>
      <c r="K25" s="9">
        <v>100</v>
      </c>
      <c r="L25" s="1"/>
      <c r="N25" s="1"/>
      <c r="O25" s="1"/>
      <c r="P25" s="9">
        <v>0</v>
      </c>
      <c r="Q25" s="1"/>
      <c r="S25" s="1"/>
      <c r="T25" s="1"/>
      <c r="U25" s="9">
        <v>100</v>
      </c>
      <c r="V25" s="1"/>
      <c r="X25" s="1"/>
      <c r="Y25" s="1"/>
      <c r="Z25" s="9">
        <v>75</v>
      </c>
      <c r="AA25" s="1"/>
      <c r="AC25" s="1"/>
      <c r="AD25" s="1"/>
      <c r="AE25" s="9">
        <v>75</v>
      </c>
      <c r="AF25" s="1"/>
      <c r="AH25" s="1"/>
      <c r="AI25" s="1"/>
      <c r="AJ25" s="9">
        <v>25</v>
      </c>
      <c r="AK25" s="1"/>
      <c r="AM25" s="1"/>
      <c r="AN25" s="1"/>
      <c r="AO25" s="9">
        <v>100</v>
      </c>
      <c r="AP25" s="1"/>
      <c r="AR25" s="1"/>
      <c r="AS25" s="1"/>
      <c r="AT25" s="9">
        <v>50</v>
      </c>
    </row>
    <row r="26" spans="1:47" ht="45" hidden="1" x14ac:dyDescent="0.25">
      <c r="A26" s="20" t="s">
        <v>24</v>
      </c>
      <c r="B26" s="1"/>
      <c r="D26" s="1"/>
      <c r="E26" s="1"/>
      <c r="F26" s="9">
        <v>25</v>
      </c>
      <c r="G26" s="1"/>
      <c r="I26" s="1"/>
      <c r="J26" s="1"/>
      <c r="K26" s="9">
        <v>25</v>
      </c>
      <c r="L26" s="1"/>
      <c r="N26" s="1"/>
      <c r="O26" s="1"/>
      <c r="P26" s="9">
        <v>0</v>
      </c>
      <c r="Q26" s="1"/>
      <c r="S26" s="1"/>
      <c r="T26" s="1"/>
      <c r="U26" s="9">
        <v>0</v>
      </c>
      <c r="V26" s="1"/>
      <c r="X26" s="1"/>
      <c r="Y26" s="1"/>
      <c r="Z26" s="9">
        <v>50</v>
      </c>
      <c r="AA26" s="1"/>
      <c r="AC26" s="1"/>
      <c r="AD26" s="1"/>
      <c r="AE26" s="9">
        <v>0</v>
      </c>
      <c r="AF26" s="1"/>
      <c r="AH26" s="1"/>
      <c r="AI26" s="1"/>
      <c r="AJ26" s="9">
        <v>100</v>
      </c>
      <c r="AK26" s="1"/>
      <c r="AM26" s="1"/>
      <c r="AN26" s="1"/>
      <c r="AO26" s="9">
        <v>0</v>
      </c>
      <c r="AP26" s="1"/>
      <c r="AR26" s="1"/>
      <c r="AS26" s="1"/>
      <c r="AT26" s="9">
        <v>50</v>
      </c>
    </row>
    <row r="27" spans="1:47" ht="45" hidden="1" x14ac:dyDescent="0.25">
      <c r="A27" s="20" t="s">
        <v>23</v>
      </c>
      <c r="B27" s="1"/>
      <c r="D27" s="1"/>
      <c r="E27" s="1"/>
      <c r="F27" s="9">
        <v>50</v>
      </c>
      <c r="G27" s="1"/>
      <c r="I27" s="1"/>
      <c r="J27" s="1"/>
      <c r="K27" s="9">
        <v>0</v>
      </c>
      <c r="L27" s="1"/>
      <c r="N27" s="1"/>
      <c r="O27" s="1"/>
      <c r="P27" s="9">
        <v>100</v>
      </c>
      <c r="Q27" s="1"/>
      <c r="S27" s="1"/>
      <c r="T27" s="1"/>
      <c r="U27" s="9">
        <v>75</v>
      </c>
      <c r="V27" s="1"/>
      <c r="X27" s="1"/>
      <c r="Y27" s="1"/>
      <c r="Z27" s="9">
        <v>25</v>
      </c>
      <c r="AA27" s="1"/>
      <c r="AC27" s="1"/>
      <c r="AD27" s="1"/>
      <c r="AE27" s="9">
        <v>25</v>
      </c>
      <c r="AF27" s="1"/>
      <c r="AH27" s="1"/>
      <c r="AI27" s="1"/>
      <c r="AJ27" s="9">
        <v>0</v>
      </c>
      <c r="AK27" s="1"/>
      <c r="AM27" s="1"/>
      <c r="AN27" s="1"/>
      <c r="AO27" s="9">
        <v>0</v>
      </c>
      <c r="AP27" s="1"/>
      <c r="AR27" s="1"/>
      <c r="AS27" s="1"/>
      <c r="AT27" s="9">
        <v>50</v>
      </c>
    </row>
    <row r="28" spans="1:47" ht="45" hidden="1" x14ac:dyDescent="0.25">
      <c r="A28" s="20" t="s">
        <v>25</v>
      </c>
      <c r="B28" s="1"/>
      <c r="D28" s="1"/>
      <c r="E28" s="1"/>
      <c r="F28" s="9">
        <v>25</v>
      </c>
      <c r="G28" s="1"/>
      <c r="I28" s="1"/>
      <c r="J28" s="1"/>
      <c r="K28" s="9">
        <v>100</v>
      </c>
      <c r="L28" s="1"/>
      <c r="N28" s="1"/>
      <c r="O28" s="1"/>
      <c r="P28" s="9">
        <v>25</v>
      </c>
      <c r="Q28" s="1"/>
      <c r="S28" s="1"/>
      <c r="T28" s="1"/>
      <c r="U28" s="9">
        <v>25</v>
      </c>
      <c r="V28" s="1"/>
      <c r="X28" s="1"/>
      <c r="Y28" s="1"/>
      <c r="Z28" s="9">
        <v>100</v>
      </c>
      <c r="AA28" s="1"/>
      <c r="AC28" s="1"/>
      <c r="AD28" s="1"/>
      <c r="AE28" s="9">
        <v>100</v>
      </c>
      <c r="AF28" s="1"/>
      <c r="AH28" s="1"/>
      <c r="AI28" s="1"/>
      <c r="AJ28" s="9">
        <v>50</v>
      </c>
      <c r="AK28" s="1"/>
      <c r="AM28" s="1"/>
      <c r="AN28" s="1"/>
      <c r="AO28" s="9">
        <v>0</v>
      </c>
      <c r="AP28" s="1"/>
      <c r="AR28" s="1"/>
      <c r="AS28" s="1"/>
      <c r="AT28" s="9">
        <v>25</v>
      </c>
    </row>
    <row r="29" spans="1:47" x14ac:dyDescent="0.25">
      <c r="A29" s="14" t="s">
        <v>7</v>
      </c>
      <c r="B29" s="7">
        <v>10</v>
      </c>
      <c r="C29" s="7">
        <f>IF(D29=0,0,$B29)</f>
        <v>0</v>
      </c>
      <c r="D29" s="7">
        <v>0</v>
      </c>
      <c r="E29" s="7">
        <f>D29*C29/100</f>
        <v>0</v>
      </c>
      <c r="F29" s="15"/>
      <c r="G29" s="7">
        <v>10</v>
      </c>
      <c r="H29" s="7">
        <f>IF(I29=0,0,$B29)</f>
        <v>10</v>
      </c>
      <c r="I29" s="7">
        <f>AVERAGEIF(K30:K31,"&gt;0")</f>
        <v>25</v>
      </c>
      <c r="J29" s="7">
        <f>I29*H29/100</f>
        <v>2.5</v>
      </c>
      <c r="K29" s="15"/>
      <c r="L29" s="7">
        <v>10</v>
      </c>
      <c r="M29" s="7">
        <f>IF(N29=0,0,$B29)</f>
        <v>10</v>
      </c>
      <c r="N29" s="7">
        <f>AVERAGEIF(P30:P31,"&gt;0")</f>
        <v>50</v>
      </c>
      <c r="O29" s="7">
        <f>N29*M29/100</f>
        <v>5</v>
      </c>
      <c r="P29" s="15"/>
      <c r="Q29" s="7">
        <v>10</v>
      </c>
      <c r="R29" s="7">
        <f>IF(S29=0,0,$B29)</f>
        <v>10</v>
      </c>
      <c r="S29" s="7">
        <f>AVERAGEIF(U30:U31,"&gt;0")</f>
        <v>87.5</v>
      </c>
      <c r="T29" s="7">
        <f>S29*R29/100</f>
        <v>8.75</v>
      </c>
      <c r="U29" s="15"/>
      <c r="V29" s="7">
        <v>10</v>
      </c>
      <c r="W29" s="7">
        <f>IF(X29=0,0,$B29)</f>
        <v>10</v>
      </c>
      <c r="X29" s="7">
        <f>AVERAGEIF(Z30:Z31,"&gt;0")</f>
        <v>87.5</v>
      </c>
      <c r="Y29" s="7">
        <f>X29*W29/100</f>
        <v>8.75</v>
      </c>
      <c r="Z29" s="15"/>
      <c r="AA29" s="7">
        <v>10</v>
      </c>
      <c r="AB29" s="7">
        <f>IF(AC29=0,0,$B29)</f>
        <v>10</v>
      </c>
      <c r="AC29" s="7">
        <f>AVERAGEIF(AE30:AE31,"&gt;0")</f>
        <v>62.5</v>
      </c>
      <c r="AD29" s="7">
        <f>AC29*AB29/100</f>
        <v>6.25</v>
      </c>
      <c r="AE29" s="15"/>
      <c r="AF29" s="7">
        <v>10</v>
      </c>
      <c r="AG29" s="7">
        <f>IF(AH29=0,0,$B29)</f>
        <v>10</v>
      </c>
      <c r="AH29" s="7">
        <f>AVERAGEIF(AJ30:AJ31,"&gt;0")</f>
        <v>50</v>
      </c>
      <c r="AI29" s="7">
        <f>AH29*AG29/100</f>
        <v>5</v>
      </c>
      <c r="AJ29" s="15"/>
      <c r="AK29" s="7">
        <v>10</v>
      </c>
      <c r="AL29" s="7">
        <f>IF(AM29=0,0,$B29)</f>
        <v>10</v>
      </c>
      <c r="AM29" s="7">
        <f>AVERAGEIF(AO30:AO31,"&gt;0")</f>
        <v>75</v>
      </c>
      <c r="AN29" s="7">
        <f>AM29*AL29/100</f>
        <v>7.5</v>
      </c>
      <c r="AO29" s="15"/>
      <c r="AP29" s="7">
        <v>10</v>
      </c>
      <c r="AQ29" s="7">
        <f>IF(AR29=0,0,$B29)</f>
        <v>10</v>
      </c>
      <c r="AR29" s="7">
        <f>AVERAGEIF(AT30:AT31,"&gt;0")</f>
        <v>87.5</v>
      </c>
      <c r="AS29" s="7">
        <f>AR29*AQ29/100</f>
        <v>8.75</v>
      </c>
      <c r="AT29" s="15"/>
      <c r="AU29" s="1">
        <f>AVERAGE(I29,N29,S29,X29,AC29,AH29,AM29,AR29)</f>
        <v>65.625</v>
      </c>
    </row>
    <row r="30" spans="1:47" ht="30" hidden="1" x14ac:dyDescent="0.25">
      <c r="A30" s="20" t="s">
        <v>29</v>
      </c>
      <c r="B30" s="1"/>
      <c r="D30" s="1"/>
      <c r="E30" s="1"/>
      <c r="F30" s="9">
        <v>0</v>
      </c>
      <c r="G30" s="1"/>
      <c r="I30" s="1"/>
      <c r="J30" s="1"/>
      <c r="K30" s="9">
        <v>25</v>
      </c>
      <c r="L30" s="1"/>
      <c r="N30" s="1"/>
      <c r="O30" s="1"/>
      <c r="P30" s="9">
        <v>50</v>
      </c>
      <c r="Q30" s="1"/>
      <c r="S30" s="1"/>
      <c r="T30" s="1"/>
      <c r="U30" s="9">
        <v>100</v>
      </c>
      <c r="V30" s="1"/>
      <c r="X30" s="1"/>
      <c r="Y30" s="1"/>
      <c r="Z30" s="9">
        <v>100</v>
      </c>
      <c r="AA30" s="1"/>
      <c r="AC30" s="1"/>
      <c r="AD30" s="1"/>
      <c r="AE30" s="9">
        <v>100</v>
      </c>
      <c r="AF30" s="1"/>
      <c r="AH30" s="1"/>
      <c r="AI30" s="1"/>
      <c r="AJ30" s="9">
        <v>50</v>
      </c>
      <c r="AK30" s="1"/>
      <c r="AM30" s="1"/>
      <c r="AN30" s="1"/>
      <c r="AO30" s="9">
        <v>75</v>
      </c>
      <c r="AP30" s="1"/>
      <c r="AR30" s="1"/>
      <c r="AS30" s="1"/>
      <c r="AT30" s="9">
        <v>75</v>
      </c>
    </row>
    <row r="31" spans="1:47" ht="30" hidden="1" x14ac:dyDescent="0.25">
      <c r="A31" s="20" t="s">
        <v>8</v>
      </c>
      <c r="B31" s="1"/>
      <c r="D31" s="1"/>
      <c r="E31" s="1"/>
      <c r="F31" s="9">
        <v>0</v>
      </c>
      <c r="G31" s="1"/>
      <c r="I31" s="1"/>
      <c r="J31" s="1"/>
      <c r="K31" s="9">
        <v>25</v>
      </c>
      <c r="L31" s="1"/>
      <c r="N31" s="1"/>
      <c r="O31" s="1"/>
      <c r="P31" s="9">
        <v>0</v>
      </c>
      <c r="Q31" s="1"/>
      <c r="S31" s="1"/>
      <c r="T31" s="1"/>
      <c r="U31" s="9">
        <v>75</v>
      </c>
      <c r="V31" s="1"/>
      <c r="X31" s="1"/>
      <c r="Y31" s="1"/>
      <c r="Z31" s="9">
        <v>75</v>
      </c>
      <c r="AA31" s="1"/>
      <c r="AC31" s="1"/>
      <c r="AD31" s="1"/>
      <c r="AE31" s="9">
        <v>25</v>
      </c>
      <c r="AF31" s="1"/>
      <c r="AH31" s="1"/>
      <c r="AI31" s="1"/>
      <c r="AJ31" s="9">
        <v>0</v>
      </c>
      <c r="AK31" s="1"/>
      <c r="AM31" s="1"/>
      <c r="AN31" s="1"/>
      <c r="AO31" s="9">
        <v>0</v>
      </c>
      <c r="AP31" s="1"/>
      <c r="AR31" s="1"/>
      <c r="AS31" s="1"/>
      <c r="AT31" s="9">
        <v>100</v>
      </c>
    </row>
    <row r="32" spans="1:47" x14ac:dyDescent="0.25">
      <c r="A32" s="14" t="s">
        <v>10</v>
      </c>
      <c r="B32" s="7">
        <v>10</v>
      </c>
      <c r="C32" s="7">
        <f>IF(D32=0,0,$B32)</f>
        <v>10</v>
      </c>
      <c r="D32" s="7">
        <f>AVERAGEIF(F33:F34,"&gt;0")</f>
        <v>37.5</v>
      </c>
      <c r="E32" s="7">
        <f>D32*C32/100</f>
        <v>3.75</v>
      </c>
      <c r="F32" s="15"/>
      <c r="G32" s="7">
        <v>10</v>
      </c>
      <c r="H32" s="7">
        <f>IF(I32=0,0,$B32)</f>
        <v>10</v>
      </c>
      <c r="I32" s="7">
        <f>AVERAGEIF(K33:K34,"&gt;0")</f>
        <v>25</v>
      </c>
      <c r="J32" s="7">
        <f>I32*H32/100</f>
        <v>2.5</v>
      </c>
      <c r="K32" s="15"/>
      <c r="L32" s="7">
        <v>10</v>
      </c>
      <c r="M32" s="7">
        <f>IF(N32=0,0,$B32)</f>
        <v>10</v>
      </c>
      <c r="N32" s="7">
        <f>AVERAGEIF(P33:P34,"&gt;0")</f>
        <v>62.5</v>
      </c>
      <c r="O32" s="7">
        <f>N32*M32/100</f>
        <v>6.25</v>
      </c>
      <c r="P32" s="15"/>
      <c r="Q32" s="7">
        <v>10</v>
      </c>
      <c r="R32" s="7">
        <f>IF(S32=0,0,$B32)</f>
        <v>10</v>
      </c>
      <c r="S32" s="7">
        <f>AVERAGEIF(U33:U34,"&gt;0")</f>
        <v>37.5</v>
      </c>
      <c r="T32" s="7">
        <f>S32*R32/100</f>
        <v>3.75</v>
      </c>
      <c r="U32" s="15"/>
      <c r="V32" s="7">
        <v>10</v>
      </c>
      <c r="W32" s="7">
        <f>IF(X32=0,0,$B32)</f>
        <v>10</v>
      </c>
      <c r="X32" s="7">
        <f>AVERAGEIF(Z33:Z34,"&gt;0")</f>
        <v>50</v>
      </c>
      <c r="Y32" s="7">
        <f>X32*W32/100</f>
        <v>5</v>
      </c>
      <c r="Z32" s="15"/>
      <c r="AA32" s="7">
        <v>10</v>
      </c>
      <c r="AB32" s="7">
        <f>IF(AC32=0,0,$B32)</f>
        <v>10</v>
      </c>
      <c r="AC32" s="7">
        <f>AVERAGEIF(AE33:AE34,"&gt;0")</f>
        <v>87.5</v>
      </c>
      <c r="AD32" s="7">
        <f>AC32*AB32/100</f>
        <v>8.75</v>
      </c>
      <c r="AE32" s="15"/>
      <c r="AF32" s="7">
        <v>10</v>
      </c>
      <c r="AG32" s="7">
        <f>IF(AH32=0,0,$B32)</f>
        <v>10</v>
      </c>
      <c r="AH32" s="7">
        <f>AVERAGEIF(AJ33:AJ34,"&gt;0")</f>
        <v>75</v>
      </c>
      <c r="AI32" s="7">
        <f>AH32*AG32/100</f>
        <v>7.5</v>
      </c>
      <c r="AJ32" s="15"/>
      <c r="AK32" s="7">
        <v>10</v>
      </c>
      <c r="AL32" s="7">
        <f>IF(AM32=0,0,$B32)</f>
        <v>10</v>
      </c>
      <c r="AM32" s="7">
        <f>AVERAGEIF(AO33:AO34,"&gt;0")</f>
        <v>62.5</v>
      </c>
      <c r="AN32" s="7">
        <f>AM32*AL32/100</f>
        <v>6.25</v>
      </c>
      <c r="AO32" s="15"/>
      <c r="AP32" s="7">
        <v>10</v>
      </c>
      <c r="AQ32" s="7">
        <f>IF(AR32=0,0,$B32)</f>
        <v>10</v>
      </c>
      <c r="AR32" s="7">
        <f>AVERAGEIF(AT33:AT34,"&gt;0")</f>
        <v>75</v>
      </c>
      <c r="AS32" s="7">
        <f>AR32*AQ32/100</f>
        <v>7.5</v>
      </c>
      <c r="AT32" s="15"/>
      <c r="AU32" s="1">
        <f>AVERAGE(D32,I32,N32,S32,X32,AC32,AH32,AM32,AR32)</f>
        <v>56.944444444444443</v>
      </c>
    </row>
    <row r="33" spans="1:47" ht="30" hidden="1" x14ac:dyDescent="0.25">
      <c r="A33" s="20" t="s">
        <v>74</v>
      </c>
      <c r="B33" s="1"/>
      <c r="D33" s="1"/>
      <c r="E33" s="1"/>
      <c r="F33" s="9">
        <v>50</v>
      </c>
      <c r="G33" s="1"/>
      <c r="I33" s="1"/>
      <c r="J33" s="1"/>
      <c r="K33" s="9">
        <v>0</v>
      </c>
      <c r="L33" s="1"/>
      <c r="N33" s="1"/>
      <c r="O33" s="1"/>
      <c r="P33" s="9">
        <v>50</v>
      </c>
      <c r="Q33" s="1"/>
      <c r="S33" s="1"/>
      <c r="T33" s="1"/>
      <c r="U33" s="9">
        <v>50</v>
      </c>
      <c r="V33" s="1"/>
      <c r="X33" s="1"/>
      <c r="Y33" s="1"/>
      <c r="Z33" s="9">
        <v>50</v>
      </c>
      <c r="AA33" s="1"/>
      <c r="AC33" s="1"/>
      <c r="AD33" s="1"/>
      <c r="AE33" s="9">
        <v>75</v>
      </c>
      <c r="AF33" s="1"/>
      <c r="AH33" s="1"/>
      <c r="AI33" s="1"/>
      <c r="AJ33" s="9">
        <v>50</v>
      </c>
      <c r="AK33" s="1"/>
      <c r="AM33" s="1"/>
      <c r="AN33" s="1"/>
      <c r="AO33" s="9">
        <v>100</v>
      </c>
      <c r="AP33" s="1"/>
      <c r="AR33" s="1"/>
      <c r="AS33" s="1"/>
      <c r="AT33" s="9">
        <v>75</v>
      </c>
    </row>
    <row r="34" spans="1:47" hidden="1" x14ac:dyDescent="0.25">
      <c r="A34" s="20" t="s">
        <v>11</v>
      </c>
      <c r="B34" s="1"/>
      <c r="D34" s="1"/>
      <c r="E34" s="1"/>
      <c r="F34" s="9">
        <v>25</v>
      </c>
      <c r="G34" s="1"/>
      <c r="I34" s="1"/>
      <c r="J34" s="1"/>
      <c r="K34" s="9">
        <v>25</v>
      </c>
      <c r="L34" s="1"/>
      <c r="N34" s="1"/>
      <c r="O34" s="1"/>
      <c r="P34" s="9">
        <v>75</v>
      </c>
      <c r="Q34" s="1"/>
      <c r="S34" s="1"/>
      <c r="T34" s="1"/>
      <c r="U34" s="9">
        <v>25</v>
      </c>
      <c r="V34" s="1"/>
      <c r="X34" s="1"/>
      <c r="Y34" s="1"/>
      <c r="Z34" s="9">
        <v>0</v>
      </c>
      <c r="AA34" s="1"/>
      <c r="AC34" s="1"/>
      <c r="AD34" s="1"/>
      <c r="AE34" s="9">
        <v>100</v>
      </c>
      <c r="AF34" s="1"/>
      <c r="AH34" s="1"/>
      <c r="AI34" s="1"/>
      <c r="AJ34" s="9">
        <v>100</v>
      </c>
      <c r="AK34" s="1"/>
      <c r="AM34" s="1"/>
      <c r="AN34" s="1"/>
      <c r="AO34" s="9">
        <v>25</v>
      </c>
      <c r="AP34" s="1"/>
      <c r="AR34" s="1"/>
      <c r="AS34" s="1"/>
      <c r="AT34" s="9">
        <v>0</v>
      </c>
    </row>
    <row r="35" spans="1:47" x14ac:dyDescent="0.25">
      <c r="A35" s="14" t="s">
        <v>12</v>
      </c>
      <c r="B35" s="7">
        <v>10</v>
      </c>
      <c r="C35" s="7">
        <f>IF(D35=0,0,$B35)</f>
        <v>10</v>
      </c>
      <c r="D35" s="7">
        <f>AVERAGEIF(F36:F38,"&gt;0")</f>
        <v>75</v>
      </c>
      <c r="E35" s="7">
        <f>D35*C35/100</f>
        <v>7.5</v>
      </c>
      <c r="F35" s="15"/>
      <c r="G35" s="7">
        <v>10</v>
      </c>
      <c r="H35" s="7">
        <f>IF(I35=0,0,$B35)</f>
        <v>10</v>
      </c>
      <c r="I35" s="7">
        <f>AVERAGEIF(K36:K38,"&gt;0")</f>
        <v>87.5</v>
      </c>
      <c r="J35" s="7">
        <f>I35*H35/100</f>
        <v>8.75</v>
      </c>
      <c r="K35" s="15"/>
      <c r="L35" s="7">
        <v>10</v>
      </c>
      <c r="M35" s="7">
        <f>IF(N35=0,0,$B35)</f>
        <v>10</v>
      </c>
      <c r="N35" s="7">
        <f>AVERAGEIF(P36:P38,"&gt;0")</f>
        <v>37.5</v>
      </c>
      <c r="O35" s="7">
        <f>N35*M35/100</f>
        <v>3.75</v>
      </c>
      <c r="P35" s="15"/>
      <c r="Q35" s="7">
        <v>10</v>
      </c>
      <c r="R35" s="7">
        <f>IF(S35=0,0,$B35)</f>
        <v>10</v>
      </c>
      <c r="S35" s="7">
        <f>AVERAGEIF(U36:U38,"&gt;0")</f>
        <v>50</v>
      </c>
      <c r="T35" s="7">
        <f>S35*R35/100</f>
        <v>5</v>
      </c>
      <c r="U35" s="15"/>
      <c r="V35" s="7">
        <v>10</v>
      </c>
      <c r="W35" s="7">
        <f>IF(X35=0,0,$B35)</f>
        <v>10</v>
      </c>
      <c r="X35" s="7">
        <f>AVERAGEIF(Z36:Z38,"&gt;0")</f>
        <v>50</v>
      </c>
      <c r="Y35" s="7">
        <f>X35*W35/100</f>
        <v>5</v>
      </c>
      <c r="Z35" s="15"/>
      <c r="AA35" s="7">
        <v>10</v>
      </c>
      <c r="AB35" s="7">
        <f>IF(AC35=0,0,$B35)</f>
        <v>10</v>
      </c>
      <c r="AC35" s="7">
        <f>AVERAGEIF(AE36:AE38,"&gt;0")</f>
        <v>25</v>
      </c>
      <c r="AD35" s="7">
        <f>AC35*AB35/100</f>
        <v>2.5</v>
      </c>
      <c r="AE35" s="15"/>
      <c r="AF35" s="7">
        <v>10</v>
      </c>
      <c r="AG35" s="7">
        <f>IF(AH35=0,0,$B35)</f>
        <v>10</v>
      </c>
      <c r="AH35" s="7">
        <f>AVERAGEIF(AJ36:AJ38,"&gt;0")</f>
        <v>62.5</v>
      </c>
      <c r="AI35" s="7">
        <f>AH35*AG35/100</f>
        <v>6.25</v>
      </c>
      <c r="AJ35" s="15"/>
      <c r="AK35" s="7">
        <v>10</v>
      </c>
      <c r="AL35" s="7">
        <f>IF(AM35=0,0,$B35)</f>
        <v>10</v>
      </c>
      <c r="AM35" s="7">
        <f>AVERAGEIF(AO36:AO38,"&gt;0")</f>
        <v>50</v>
      </c>
      <c r="AN35" s="7">
        <f>AM35*AL35/100</f>
        <v>5</v>
      </c>
      <c r="AO35" s="15"/>
      <c r="AP35" s="7">
        <v>10</v>
      </c>
      <c r="AQ35" s="7">
        <f>IF(AR35=0,0,$B35)</f>
        <v>10</v>
      </c>
      <c r="AR35" s="7">
        <f>AVERAGEIF(AT36:AT38,"&gt;0")</f>
        <v>66.666666666666671</v>
      </c>
      <c r="AS35" s="7">
        <f>AR35*AQ35/100</f>
        <v>6.6666666666666679</v>
      </c>
      <c r="AT35" s="15"/>
      <c r="AU35" s="1">
        <f>AVERAGE(D35,I35,N35,S35,X35,AC35,AH35,AM35,AR35)</f>
        <v>56.018518518518519</v>
      </c>
    </row>
    <row r="36" spans="1:47" ht="30" hidden="1" x14ac:dyDescent="0.25">
      <c r="A36" s="20" t="s">
        <v>13</v>
      </c>
      <c r="F36" s="9">
        <v>50</v>
      </c>
      <c r="K36" s="9">
        <v>0</v>
      </c>
      <c r="P36" s="9">
        <v>50</v>
      </c>
      <c r="U36" s="9">
        <v>25</v>
      </c>
      <c r="Z36" s="9">
        <v>25</v>
      </c>
      <c r="AE36" s="9">
        <v>25</v>
      </c>
      <c r="AJ36" s="9">
        <v>0</v>
      </c>
      <c r="AO36" s="9">
        <v>0</v>
      </c>
      <c r="AT36" s="9">
        <v>50</v>
      </c>
    </row>
    <row r="37" spans="1:47" hidden="1" x14ac:dyDescent="0.25">
      <c r="A37" s="20" t="s">
        <v>30</v>
      </c>
      <c r="F37" s="9">
        <v>100</v>
      </c>
      <c r="K37" s="9">
        <v>75</v>
      </c>
      <c r="P37" s="9">
        <v>25</v>
      </c>
      <c r="U37" s="9">
        <v>0</v>
      </c>
      <c r="Z37" s="9">
        <v>50</v>
      </c>
      <c r="AE37" s="9">
        <v>0</v>
      </c>
      <c r="AJ37" s="9">
        <v>100</v>
      </c>
      <c r="AO37" s="9">
        <v>0</v>
      </c>
      <c r="AT37" s="9">
        <v>75</v>
      </c>
    </row>
    <row r="38" spans="1:47" ht="45" hidden="1" x14ac:dyDescent="0.25">
      <c r="A38" s="20" t="s">
        <v>31</v>
      </c>
      <c r="F38" s="9">
        <v>75</v>
      </c>
      <c r="K38" s="9">
        <v>100</v>
      </c>
      <c r="P38" s="9">
        <v>0</v>
      </c>
      <c r="U38" s="9">
        <v>75</v>
      </c>
      <c r="Z38" s="9">
        <v>75</v>
      </c>
      <c r="AE38" s="9">
        <v>0</v>
      </c>
      <c r="AJ38" s="9">
        <v>25</v>
      </c>
      <c r="AO38" s="9">
        <v>50</v>
      </c>
      <c r="AT38" s="9">
        <v>75</v>
      </c>
    </row>
    <row r="39" spans="1:47" x14ac:dyDescent="0.25">
      <c r="F39" s="9"/>
      <c r="K39" s="9"/>
      <c r="P39" s="9"/>
      <c r="U39" s="9"/>
      <c r="Z39" s="9"/>
      <c r="AE39" s="9"/>
      <c r="AJ39" s="9"/>
      <c r="AO39" s="9"/>
      <c r="AT39" s="9"/>
    </row>
    <row r="40" spans="1:47" x14ac:dyDescent="0.25">
      <c r="C40" s="3" t="s">
        <v>18</v>
      </c>
      <c r="D40" s="4">
        <f>SUM(C2:C39)</f>
        <v>90</v>
      </c>
      <c r="E40" s="3"/>
      <c r="F40" s="9">
        <f>SUM(E2:E39)</f>
        <v>44.375</v>
      </c>
      <c r="H40" s="3" t="s">
        <v>18</v>
      </c>
      <c r="I40" s="4">
        <f>SUM(H2:H39)</f>
        <v>100</v>
      </c>
      <c r="J40" s="3"/>
      <c r="K40" s="9">
        <f>SUM(J2:J39)</f>
        <v>52.5</v>
      </c>
      <c r="M40" s="3" t="s">
        <v>18</v>
      </c>
      <c r="N40" s="4">
        <f>SUM(M2:M39)</f>
        <v>100</v>
      </c>
      <c r="O40" s="3"/>
      <c r="P40" s="9">
        <f>SUM(O2:O39)</f>
        <v>62.291666666666671</v>
      </c>
      <c r="R40" s="3" t="s">
        <v>18</v>
      </c>
      <c r="S40" s="4">
        <f>SUM(R2:R39)</f>
        <v>100</v>
      </c>
      <c r="T40" s="3"/>
      <c r="U40" s="9">
        <f>SUM(T2:T39)</f>
        <v>63.333333333333343</v>
      </c>
      <c r="W40" s="3" t="s">
        <v>18</v>
      </c>
      <c r="X40" s="4">
        <f>SUM(W2:W39)</f>
        <v>100</v>
      </c>
      <c r="Y40" s="3"/>
      <c r="Z40" s="9">
        <f>SUM(Y2:Y39)</f>
        <v>55</v>
      </c>
      <c r="AB40" s="3" t="s">
        <v>18</v>
      </c>
      <c r="AC40" s="4">
        <f>SUM(AB2:AB39)</f>
        <v>100</v>
      </c>
      <c r="AD40" s="3"/>
      <c r="AE40" s="9">
        <f>SUM(AD2:AD39)</f>
        <v>57.291666666666671</v>
      </c>
      <c r="AG40" s="3" t="s">
        <v>18</v>
      </c>
      <c r="AH40" s="4">
        <f>SUM(AG2:AG39)</f>
        <v>100</v>
      </c>
      <c r="AI40" s="3"/>
      <c r="AJ40" s="9">
        <f>SUM(AI2:AI39)</f>
        <v>73.541666666666686</v>
      </c>
      <c r="AL40" s="3" t="s">
        <v>18</v>
      </c>
      <c r="AM40" s="4">
        <f>SUM(AL2:AL39)</f>
        <v>100</v>
      </c>
      <c r="AN40" s="3"/>
      <c r="AO40" s="9">
        <f>SUM(AN2:AN39)</f>
        <v>64.583333333333343</v>
      </c>
      <c r="AQ40" s="3" t="s">
        <v>18</v>
      </c>
      <c r="AR40" s="4">
        <f>SUM(AQ2:AQ39)</f>
        <v>100</v>
      </c>
      <c r="AS40" s="3"/>
      <c r="AT40" s="9">
        <f>SUM(AS2:AS39)</f>
        <v>71.458333333333343</v>
      </c>
    </row>
    <row r="41" spans="1:47" x14ac:dyDescent="0.25">
      <c r="C41" s="3"/>
      <c r="D41" s="3">
        <v>100</v>
      </c>
      <c r="E41" s="5" t="str">
        <f>CONCATENATE("Total ",F1)</f>
        <v>Total Santiago Londoño</v>
      </c>
      <c r="F41" s="10">
        <f>(D41*F40)/D40</f>
        <v>49.305555555555557</v>
      </c>
      <c r="H41" s="3"/>
      <c r="I41" s="3">
        <v>100</v>
      </c>
      <c r="J41" s="5" t="str">
        <f>CONCATENATE("Total ",K1)</f>
        <v>Total Lina Montes</v>
      </c>
      <c r="K41" s="10">
        <f>(I41*K40)/I40</f>
        <v>52.5</v>
      </c>
      <c r="M41" s="3"/>
      <c r="N41" s="3">
        <v>100</v>
      </c>
      <c r="O41" s="5" t="str">
        <f>CONCATENATE("Total ",P1)</f>
        <v>Total Sergio Gonzales</v>
      </c>
      <c r="P41" s="10">
        <f>(N41*P40)/N40</f>
        <v>62.291666666666671</v>
      </c>
      <c r="R41" s="3"/>
      <c r="S41" s="3">
        <v>100</v>
      </c>
      <c r="T41" s="5" t="str">
        <f>CONCATENATE("Total ",U1)</f>
        <v>Total Blanca Escobar</v>
      </c>
      <c r="U41" s="10">
        <f>(S41*U40)/S40</f>
        <v>63.333333333333343</v>
      </c>
      <c r="W41" s="3"/>
      <c r="X41" s="3">
        <v>100</v>
      </c>
      <c r="Y41" s="5" t="str">
        <f>CONCATENATE("Total ",Z1)</f>
        <v>Total Claudia Iturriaga</v>
      </c>
      <c r="Z41" s="10">
        <f>(X41*Z40)/X40</f>
        <v>55</v>
      </c>
      <c r="AB41" s="3"/>
      <c r="AC41" s="3">
        <v>100</v>
      </c>
      <c r="AD41" s="5" t="str">
        <f>CONCATENATE("Total ",AE1)</f>
        <v>Total Rolando Torres</v>
      </c>
      <c r="AE41" s="10">
        <f>(AC41*AE40)/AC40</f>
        <v>57.291666666666671</v>
      </c>
      <c r="AG41" s="3"/>
      <c r="AH41" s="3">
        <v>100</v>
      </c>
      <c r="AI41" s="5" t="str">
        <f>CONCATENATE("Total ",AJ1)</f>
        <v>Total Laura Soto</v>
      </c>
      <c r="AJ41" s="10">
        <f>(AH41*AJ40)/AH40</f>
        <v>73.541666666666686</v>
      </c>
      <c r="AL41" s="3"/>
      <c r="AM41" s="3">
        <v>100</v>
      </c>
      <c r="AN41" s="5" t="str">
        <f>CONCATENATE("Total ",AO1)</f>
        <v>Total katerine Duarte</v>
      </c>
      <c r="AO41" s="10">
        <f>(AM41*AO40)/AM40</f>
        <v>64.583333333333343</v>
      </c>
      <c r="AQ41" s="3"/>
      <c r="AR41" s="3">
        <v>100</v>
      </c>
      <c r="AS41" s="5" t="str">
        <f>CONCATENATE("Total ",AT1)</f>
        <v>Total Daniel Rivera</v>
      </c>
      <c r="AT41" s="10">
        <f>(AR41*AT40)/AR40</f>
        <v>71.458333333333343</v>
      </c>
    </row>
    <row r="45" spans="1:47" x14ac:dyDescent="0.25">
      <c r="C45" s="2" t="s">
        <v>103</v>
      </c>
      <c r="D45" s="6">
        <f>AVERAGE(F41,K41,P41,U41,Z41,AE41,AJ41,AO41,AT41)</f>
        <v>61.033950617283963</v>
      </c>
      <c r="H45" s="2"/>
      <c r="I45" s="6"/>
      <c r="M45" s="2"/>
      <c r="N45" s="6"/>
      <c r="R45" s="2"/>
      <c r="S45" s="6"/>
      <c r="W45" s="2"/>
      <c r="X45" s="6"/>
      <c r="AB45" s="2"/>
      <c r="AC45" s="6"/>
      <c r="AG45" s="2"/>
      <c r="AH45" s="6"/>
      <c r="AL45" s="2"/>
      <c r="AM45" s="6"/>
      <c r="AQ45" s="2"/>
      <c r="AR45" s="6"/>
    </row>
  </sheetData>
  <autoFilter ref="A1:AU38">
    <filterColumn colId="0">
      <colorFilter dxfId="0"/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5"/>
  <sheetViews>
    <sheetView zoomScale="80" zoomScaleNormal="80" zoomScalePageLayoutView="80" workbookViewId="0">
      <pane xSplit="1" ySplit="1" topLeftCell="B14" activePane="bottomRight" state="frozen"/>
      <selection sqref="A1:XFD1"/>
      <selection pane="topRight" sqref="A1:XFD1"/>
      <selection pane="bottomLeft" sqref="A1:XFD1"/>
      <selection pane="bottomRight" sqref="A1:XFD1"/>
    </sheetView>
  </sheetViews>
  <sheetFormatPr baseColWidth="10" defaultRowHeight="15" x14ac:dyDescent="0.25"/>
  <cols>
    <col min="1" max="1" width="57.42578125" style="13" customWidth="1"/>
    <col min="2" max="2" width="14.85546875" bestFit="1" customWidth="1"/>
    <col min="3" max="3" width="16.42578125" bestFit="1" customWidth="1"/>
    <col min="4" max="4" width="13.140625" bestFit="1" customWidth="1"/>
    <col min="5" max="5" width="21" bestFit="1" customWidth="1"/>
    <col min="6" max="6" width="18.7109375" style="11" bestFit="1" customWidth="1"/>
  </cols>
  <sheetData>
    <row r="1" spans="1:7" x14ac:dyDescent="0.25">
      <c r="A1" s="16"/>
      <c r="B1" s="8" t="s">
        <v>14</v>
      </c>
      <c r="C1" s="8" t="s">
        <v>15</v>
      </c>
      <c r="D1" s="8" t="s">
        <v>16</v>
      </c>
      <c r="E1" s="8" t="s">
        <v>17</v>
      </c>
      <c r="F1" s="12" t="s">
        <v>42</v>
      </c>
    </row>
    <row r="2" spans="1:7" x14ac:dyDescent="0.25">
      <c r="A2" s="14" t="s">
        <v>5</v>
      </c>
      <c r="B2" s="7">
        <v>10</v>
      </c>
      <c r="C2" s="7">
        <f>IF(D2=0,0,$B2)</f>
        <v>10</v>
      </c>
      <c r="D2" s="7">
        <f>AVERAGEIF(F3:F6,"&gt;0")</f>
        <v>75</v>
      </c>
      <c r="E2" s="7">
        <f>D2*C2/100</f>
        <v>7.5</v>
      </c>
      <c r="F2" s="15"/>
      <c r="G2" s="1">
        <f>D2</f>
        <v>75</v>
      </c>
    </row>
    <row r="3" spans="1:7" ht="45" x14ac:dyDescent="0.25">
      <c r="A3" s="20" t="s">
        <v>64</v>
      </c>
      <c r="B3" s="1"/>
      <c r="D3" s="1"/>
      <c r="E3" s="1"/>
      <c r="F3" s="9">
        <v>0</v>
      </c>
    </row>
    <row r="4" spans="1:7" ht="45" x14ac:dyDescent="0.25">
      <c r="A4" s="20" t="s">
        <v>65</v>
      </c>
      <c r="B4" s="1"/>
      <c r="D4" s="1"/>
      <c r="E4" s="1"/>
      <c r="F4" s="9">
        <v>0</v>
      </c>
    </row>
    <row r="5" spans="1:7" ht="30" x14ac:dyDescent="0.25">
      <c r="A5" s="20" t="s">
        <v>66</v>
      </c>
      <c r="B5" s="1"/>
      <c r="D5" s="1"/>
      <c r="E5" s="1"/>
      <c r="F5" s="9">
        <v>0</v>
      </c>
    </row>
    <row r="6" spans="1:7" ht="60" x14ac:dyDescent="0.25">
      <c r="A6" s="20" t="s">
        <v>67</v>
      </c>
      <c r="B6" s="1"/>
      <c r="D6" s="1"/>
      <c r="E6" s="1"/>
      <c r="F6" s="9">
        <v>75</v>
      </c>
    </row>
    <row r="7" spans="1:7" x14ac:dyDescent="0.25">
      <c r="A7" s="14" t="s">
        <v>6</v>
      </c>
      <c r="B7" s="7">
        <v>20</v>
      </c>
      <c r="C7" s="7">
        <f>IF(D7=0,0,$B7)</f>
        <v>20</v>
      </c>
      <c r="D7" s="7">
        <f>AVERAGEIF(F8:F11,"&gt;0")</f>
        <v>75</v>
      </c>
      <c r="E7" s="7">
        <f>D7*C7/100</f>
        <v>15</v>
      </c>
      <c r="F7" s="15"/>
      <c r="G7" s="1">
        <f>D7</f>
        <v>75</v>
      </c>
    </row>
    <row r="8" spans="1:7" ht="30" x14ac:dyDescent="0.25">
      <c r="A8" s="20" t="s">
        <v>68</v>
      </c>
      <c r="B8" s="1"/>
      <c r="D8" s="1"/>
      <c r="E8" s="1"/>
      <c r="F8" s="9">
        <v>75</v>
      </c>
    </row>
    <row r="9" spans="1:7" ht="45" x14ac:dyDescent="0.25">
      <c r="A9" s="20" t="s">
        <v>69</v>
      </c>
      <c r="B9" s="1"/>
      <c r="D9" s="1"/>
      <c r="E9" s="1"/>
      <c r="F9" s="9">
        <v>75</v>
      </c>
    </row>
    <row r="10" spans="1:7" ht="30" x14ac:dyDescent="0.25">
      <c r="A10" s="20" t="s">
        <v>26</v>
      </c>
      <c r="B10" s="1"/>
      <c r="D10" s="1"/>
      <c r="E10" s="1"/>
      <c r="F10" s="9">
        <v>75</v>
      </c>
    </row>
    <row r="11" spans="1:7" ht="45" x14ac:dyDescent="0.25">
      <c r="A11" s="20" t="s">
        <v>70</v>
      </c>
      <c r="B11" s="1"/>
      <c r="D11" s="1"/>
      <c r="E11" s="1"/>
      <c r="F11" s="9">
        <v>75</v>
      </c>
    </row>
    <row r="12" spans="1:7" x14ac:dyDescent="0.25">
      <c r="A12" s="14" t="s">
        <v>9</v>
      </c>
      <c r="B12" s="7">
        <v>10</v>
      </c>
      <c r="C12" s="7">
        <f>IF(D12=0,0,$B12)</f>
        <v>10</v>
      </c>
      <c r="D12" s="7">
        <f>AVERAGEIF(F13:F15,"&gt;0")</f>
        <v>91.666666666666671</v>
      </c>
      <c r="E12" s="7">
        <f>D12*C12/100</f>
        <v>9.1666666666666679</v>
      </c>
      <c r="F12" s="15"/>
      <c r="G12" s="1">
        <f>D12</f>
        <v>91.666666666666671</v>
      </c>
    </row>
    <row r="13" spans="1:7" ht="30" x14ac:dyDescent="0.25">
      <c r="A13" s="20" t="s">
        <v>27</v>
      </c>
      <c r="B13" s="1"/>
      <c r="D13" s="1"/>
      <c r="E13" s="1"/>
      <c r="F13" s="9">
        <v>100</v>
      </c>
    </row>
    <row r="14" spans="1:7" ht="60" x14ac:dyDescent="0.25">
      <c r="A14" s="20" t="s">
        <v>71</v>
      </c>
      <c r="B14" s="1"/>
      <c r="D14" s="1"/>
      <c r="E14" s="1"/>
      <c r="F14" s="9">
        <v>75</v>
      </c>
    </row>
    <row r="15" spans="1:7" ht="30" x14ac:dyDescent="0.25">
      <c r="A15" s="20" t="s">
        <v>28</v>
      </c>
      <c r="B15" s="1"/>
      <c r="D15" s="1"/>
      <c r="E15" s="1"/>
      <c r="F15" s="9">
        <v>100</v>
      </c>
    </row>
    <row r="16" spans="1:7" x14ac:dyDescent="0.25">
      <c r="A16" s="14" t="s">
        <v>2</v>
      </c>
      <c r="B16" s="7">
        <v>10</v>
      </c>
      <c r="C16" s="7">
        <f>IF(D16=0,0,$B16)</f>
        <v>10</v>
      </c>
      <c r="D16" s="7">
        <f>AVERAGEIF(F17:F19,"&gt;0")</f>
        <v>75</v>
      </c>
      <c r="E16" s="7">
        <f>D16*C16/100</f>
        <v>7.5</v>
      </c>
      <c r="F16" s="15"/>
      <c r="G16" s="1">
        <f>D16</f>
        <v>75</v>
      </c>
    </row>
    <row r="17" spans="1:7" ht="45" x14ac:dyDescent="0.25">
      <c r="A17" s="20" t="s">
        <v>3</v>
      </c>
      <c r="B17" s="1"/>
      <c r="D17" s="1"/>
      <c r="E17" s="1"/>
      <c r="F17" s="9">
        <v>75</v>
      </c>
    </row>
    <row r="18" spans="1:7" ht="45" x14ac:dyDescent="0.25">
      <c r="A18" s="20" t="s">
        <v>72</v>
      </c>
      <c r="B18" s="1"/>
      <c r="D18" s="1"/>
      <c r="E18" s="1"/>
      <c r="F18" s="9">
        <v>75</v>
      </c>
    </row>
    <row r="19" spans="1:7" ht="45" x14ac:dyDescent="0.25">
      <c r="A19" s="20" t="s">
        <v>73</v>
      </c>
      <c r="B19" s="1"/>
      <c r="D19" s="1"/>
      <c r="E19" s="1"/>
      <c r="F19" s="9">
        <v>75</v>
      </c>
    </row>
    <row r="20" spans="1:7" x14ac:dyDescent="0.25">
      <c r="A20" s="14" t="s">
        <v>0</v>
      </c>
      <c r="B20" s="7">
        <v>10</v>
      </c>
      <c r="C20" s="7">
        <f>IF(D20=0,0,$B20)</f>
        <v>10</v>
      </c>
      <c r="D20" s="7">
        <f>AVERAGEIF(F21:F23,"&gt;0")</f>
        <v>83.333333333333329</v>
      </c>
      <c r="E20" s="7">
        <f>D20*C20/100</f>
        <v>8.3333333333333321</v>
      </c>
      <c r="F20" s="15"/>
      <c r="G20" s="1">
        <f>D20</f>
        <v>83.333333333333329</v>
      </c>
    </row>
    <row r="21" spans="1:7" ht="45" x14ac:dyDescent="0.25">
      <c r="A21" s="20" t="s">
        <v>1</v>
      </c>
      <c r="B21" s="1"/>
      <c r="D21" s="1"/>
      <c r="E21" s="1"/>
      <c r="F21" s="9">
        <v>100</v>
      </c>
    </row>
    <row r="22" spans="1:7" x14ac:dyDescent="0.25">
      <c r="A22" s="20" t="s">
        <v>33</v>
      </c>
      <c r="B22" s="1"/>
      <c r="D22" s="1"/>
      <c r="E22" s="1"/>
      <c r="F22" s="9">
        <v>75</v>
      </c>
    </row>
    <row r="23" spans="1:7" ht="30" x14ac:dyDescent="0.25">
      <c r="A23" s="20" t="s">
        <v>22</v>
      </c>
      <c r="B23" s="1"/>
      <c r="D23" s="1"/>
      <c r="E23" s="1"/>
      <c r="F23" s="9">
        <v>75</v>
      </c>
    </row>
    <row r="24" spans="1:7" x14ac:dyDescent="0.25">
      <c r="A24" s="14" t="s">
        <v>4</v>
      </c>
      <c r="B24" s="7">
        <v>10</v>
      </c>
      <c r="C24" s="7">
        <f>IF(D24=0,0,$B24)</f>
        <v>10</v>
      </c>
      <c r="D24" s="7">
        <f>AVERAGEIF(F25:F28,"&gt;0")</f>
        <v>87.5</v>
      </c>
      <c r="E24" s="7">
        <f>D24*C24/100</f>
        <v>8.75</v>
      </c>
      <c r="F24" s="15"/>
      <c r="G24" s="1">
        <f>D24</f>
        <v>87.5</v>
      </c>
    </row>
    <row r="25" spans="1:7" ht="60" x14ac:dyDescent="0.25">
      <c r="A25" s="20" t="s">
        <v>34</v>
      </c>
      <c r="B25" s="1"/>
      <c r="D25" s="1"/>
      <c r="E25" s="1"/>
      <c r="F25" s="9">
        <v>100</v>
      </c>
    </row>
    <row r="26" spans="1:7" ht="45" x14ac:dyDescent="0.25">
      <c r="A26" s="20" t="s">
        <v>24</v>
      </c>
      <c r="B26" s="1"/>
      <c r="D26" s="1"/>
      <c r="E26" s="1"/>
      <c r="F26" s="9">
        <v>75</v>
      </c>
    </row>
    <row r="27" spans="1:7" ht="45" x14ac:dyDescent="0.25">
      <c r="A27" s="20" t="s">
        <v>23</v>
      </c>
      <c r="B27" s="1"/>
      <c r="D27" s="1"/>
      <c r="E27" s="1"/>
      <c r="F27" s="9">
        <v>100</v>
      </c>
    </row>
    <row r="28" spans="1:7" ht="45" x14ac:dyDescent="0.25">
      <c r="A28" s="20" t="s">
        <v>25</v>
      </c>
      <c r="B28" s="1"/>
      <c r="D28" s="1"/>
      <c r="E28" s="1"/>
      <c r="F28" s="9">
        <v>75</v>
      </c>
    </row>
    <row r="29" spans="1:7" x14ac:dyDescent="0.25">
      <c r="A29" s="14" t="s">
        <v>7</v>
      </c>
      <c r="B29" s="7">
        <v>10</v>
      </c>
      <c r="C29" s="7">
        <f>IF(D29=0,0,$B29)</f>
        <v>10</v>
      </c>
      <c r="D29" s="7">
        <f>AVERAGEIF(F30:F31,"&gt;0")</f>
        <v>87.5</v>
      </c>
      <c r="E29" s="7">
        <f>D29*C29/100</f>
        <v>8.75</v>
      </c>
      <c r="F29" s="15"/>
      <c r="G29" s="1">
        <f>D29</f>
        <v>87.5</v>
      </c>
    </row>
    <row r="30" spans="1:7" ht="30" x14ac:dyDescent="0.25">
      <c r="A30" s="20" t="s">
        <v>29</v>
      </c>
      <c r="B30" s="1"/>
      <c r="D30" s="1"/>
      <c r="E30" s="1"/>
      <c r="F30" s="9">
        <v>75</v>
      </c>
    </row>
    <row r="31" spans="1:7" ht="30" x14ac:dyDescent="0.25">
      <c r="A31" s="20" t="s">
        <v>8</v>
      </c>
      <c r="B31" s="1"/>
      <c r="D31" s="1"/>
      <c r="E31" s="1"/>
      <c r="F31" s="9">
        <v>100</v>
      </c>
    </row>
    <row r="32" spans="1:7" x14ac:dyDescent="0.25">
      <c r="A32" s="14" t="s">
        <v>10</v>
      </c>
      <c r="B32" s="7">
        <v>10</v>
      </c>
      <c r="C32" s="7">
        <f>IF(D32=0,0,$B32)</f>
        <v>10</v>
      </c>
      <c r="D32" s="7">
        <f>AVERAGEIF(F33:F34,"&gt;0")</f>
        <v>75</v>
      </c>
      <c r="E32" s="7">
        <f>D32*C32/100</f>
        <v>7.5</v>
      </c>
      <c r="F32" s="15"/>
      <c r="G32" s="1">
        <f>D32</f>
        <v>75</v>
      </c>
    </row>
    <row r="33" spans="1:7" ht="30" x14ac:dyDescent="0.25">
      <c r="A33" s="20" t="s">
        <v>74</v>
      </c>
      <c r="B33" s="1"/>
      <c r="D33" s="1"/>
      <c r="E33" s="1"/>
      <c r="F33" s="9">
        <v>75</v>
      </c>
    </row>
    <row r="34" spans="1:7" x14ac:dyDescent="0.25">
      <c r="A34" s="20" t="s">
        <v>11</v>
      </c>
      <c r="B34" s="1"/>
      <c r="D34" s="1"/>
      <c r="E34" s="1"/>
      <c r="F34" s="9">
        <v>75</v>
      </c>
    </row>
    <row r="35" spans="1:7" x14ac:dyDescent="0.25">
      <c r="A35" s="14" t="s">
        <v>12</v>
      </c>
      <c r="B35" s="7">
        <v>10</v>
      </c>
      <c r="C35" s="7">
        <f>IF(D35=0,0,$B35)</f>
        <v>0</v>
      </c>
      <c r="D35" s="7">
        <v>0</v>
      </c>
      <c r="E35" s="7">
        <f>D35*C35/100</f>
        <v>0</v>
      </c>
      <c r="F35" s="15"/>
      <c r="G35" s="1">
        <f>D35</f>
        <v>0</v>
      </c>
    </row>
    <row r="36" spans="1:7" ht="30" x14ac:dyDescent="0.25">
      <c r="A36" s="20" t="s">
        <v>13</v>
      </c>
      <c r="F36" s="9">
        <v>0</v>
      </c>
    </row>
    <row r="37" spans="1:7" x14ac:dyDescent="0.25">
      <c r="A37" s="20" t="s">
        <v>30</v>
      </c>
      <c r="F37" s="9">
        <v>0</v>
      </c>
    </row>
    <row r="38" spans="1:7" ht="45" x14ac:dyDescent="0.25">
      <c r="A38" s="20" t="s">
        <v>31</v>
      </c>
      <c r="F38" s="9">
        <v>0</v>
      </c>
    </row>
    <row r="39" spans="1:7" x14ac:dyDescent="0.25">
      <c r="F39" s="9"/>
    </row>
    <row r="40" spans="1:7" x14ac:dyDescent="0.25">
      <c r="C40" s="3" t="s">
        <v>18</v>
      </c>
      <c r="D40" s="4">
        <f>SUM(C2:C39)</f>
        <v>90</v>
      </c>
      <c r="E40" s="3"/>
      <c r="F40" s="9">
        <f>SUM(E2:E39)</f>
        <v>72.5</v>
      </c>
    </row>
    <row r="41" spans="1:7" x14ac:dyDescent="0.25">
      <c r="C41" s="3"/>
      <c r="D41" s="3">
        <v>100</v>
      </c>
      <c r="E41" s="5" t="str">
        <f>CONCATENATE("Total ",F1)</f>
        <v>Total Natalia  Ortegón</v>
      </c>
      <c r="F41" s="10">
        <f>(D41*F40)/D40</f>
        <v>80.555555555555557</v>
      </c>
    </row>
    <row r="45" spans="1:7" x14ac:dyDescent="0.25">
      <c r="C45" s="2" t="s">
        <v>43</v>
      </c>
      <c r="D45" s="6">
        <f>F41</f>
        <v>80.555555555555557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5"/>
  <sheetViews>
    <sheetView zoomScale="80" zoomScaleNormal="80" zoomScaleSheetLayoutView="40" workbookViewId="0">
      <selection sqref="A1:XFD1"/>
    </sheetView>
  </sheetViews>
  <sheetFormatPr baseColWidth="10" defaultRowHeight="15" x14ac:dyDescent="0.25"/>
  <cols>
    <col min="1" max="1" width="57.42578125" style="13" customWidth="1"/>
    <col min="2" max="2" width="14.85546875" bestFit="1" customWidth="1"/>
    <col min="3" max="3" width="16.42578125" bestFit="1" customWidth="1"/>
    <col min="4" max="4" width="13.140625" bestFit="1" customWidth="1"/>
    <col min="5" max="5" width="21" bestFit="1" customWidth="1"/>
    <col min="6" max="6" width="18.7109375" style="11" bestFit="1" customWidth="1"/>
  </cols>
  <sheetData>
    <row r="1" spans="1:7" x14ac:dyDescent="0.25">
      <c r="A1" s="16"/>
      <c r="B1" s="8" t="s">
        <v>14</v>
      </c>
      <c r="C1" s="8" t="s">
        <v>15</v>
      </c>
      <c r="D1" s="8" t="s">
        <v>16</v>
      </c>
      <c r="E1" s="8" t="s">
        <v>17</v>
      </c>
      <c r="F1" s="12" t="s">
        <v>37</v>
      </c>
    </row>
    <row r="2" spans="1:7" x14ac:dyDescent="0.25">
      <c r="A2" s="14" t="s">
        <v>5</v>
      </c>
      <c r="B2" s="7">
        <v>10</v>
      </c>
      <c r="C2" s="7">
        <f>IF(D2=0,0,$B2)</f>
        <v>10</v>
      </c>
      <c r="D2" s="7">
        <f>AVERAGEIF(F3:F6,"&gt;0")</f>
        <v>56.25</v>
      </c>
      <c r="E2" s="7">
        <f>D2*C2/100</f>
        <v>5.625</v>
      </c>
      <c r="F2" s="15"/>
      <c r="G2" s="1">
        <f>D2</f>
        <v>56.25</v>
      </c>
    </row>
    <row r="3" spans="1:7" ht="45" x14ac:dyDescent="0.25">
      <c r="A3" s="20" t="s">
        <v>64</v>
      </c>
      <c r="B3" s="1"/>
      <c r="D3" s="1"/>
      <c r="E3" s="1"/>
      <c r="F3" s="9">
        <v>50</v>
      </c>
    </row>
    <row r="4" spans="1:7" ht="45" x14ac:dyDescent="0.25">
      <c r="A4" s="20" t="s">
        <v>65</v>
      </c>
      <c r="B4" s="1"/>
      <c r="D4" s="1"/>
      <c r="E4" s="1"/>
      <c r="F4" s="9">
        <v>75</v>
      </c>
    </row>
    <row r="5" spans="1:7" ht="30" x14ac:dyDescent="0.25">
      <c r="A5" s="20" t="s">
        <v>66</v>
      </c>
      <c r="B5" s="1"/>
      <c r="D5" s="1"/>
      <c r="E5" s="1"/>
      <c r="F5" s="9">
        <v>50</v>
      </c>
    </row>
    <row r="6" spans="1:7" ht="60" x14ac:dyDescent="0.25">
      <c r="A6" s="20" t="s">
        <v>67</v>
      </c>
      <c r="B6" s="1"/>
      <c r="D6" s="1"/>
      <c r="E6" s="1"/>
      <c r="F6" s="9">
        <v>50</v>
      </c>
    </row>
    <row r="7" spans="1:7" x14ac:dyDescent="0.25">
      <c r="A7" s="14" t="s">
        <v>6</v>
      </c>
      <c r="B7" s="7">
        <v>20</v>
      </c>
      <c r="C7" s="7">
        <f>IF(D7=0,0,$B7)</f>
        <v>20</v>
      </c>
      <c r="D7" s="7">
        <f>AVERAGEIF(F8:F11,"&gt;0")</f>
        <v>68.75</v>
      </c>
      <c r="E7" s="7">
        <f>D7*C7/100</f>
        <v>13.75</v>
      </c>
      <c r="F7" s="15"/>
      <c r="G7" s="1">
        <f>D7</f>
        <v>68.75</v>
      </c>
    </row>
    <row r="8" spans="1:7" ht="30" x14ac:dyDescent="0.25">
      <c r="A8" s="20" t="s">
        <v>68</v>
      </c>
      <c r="B8" s="1"/>
      <c r="D8" s="1"/>
      <c r="E8" s="1"/>
      <c r="F8" s="9">
        <v>75</v>
      </c>
    </row>
    <row r="9" spans="1:7" ht="45" x14ac:dyDescent="0.25">
      <c r="A9" s="20" t="s">
        <v>69</v>
      </c>
      <c r="B9" s="1"/>
      <c r="D9" s="1"/>
      <c r="E9" s="1"/>
      <c r="F9" s="9">
        <v>75</v>
      </c>
    </row>
    <row r="10" spans="1:7" ht="30" x14ac:dyDescent="0.25">
      <c r="A10" s="20" t="s">
        <v>26</v>
      </c>
      <c r="B10" s="1"/>
      <c r="D10" s="1"/>
      <c r="E10" s="1"/>
      <c r="F10" s="9">
        <v>75</v>
      </c>
    </row>
    <row r="11" spans="1:7" ht="45" x14ac:dyDescent="0.25">
      <c r="A11" s="20" t="s">
        <v>70</v>
      </c>
      <c r="B11" s="1"/>
      <c r="D11" s="1"/>
      <c r="E11" s="1"/>
      <c r="F11" s="9">
        <v>50</v>
      </c>
    </row>
    <row r="12" spans="1:7" x14ac:dyDescent="0.25">
      <c r="A12" s="14" t="s">
        <v>9</v>
      </c>
      <c r="B12" s="7">
        <v>10</v>
      </c>
      <c r="C12" s="7">
        <f>IF(D12=0,0,$B12)</f>
        <v>10</v>
      </c>
      <c r="D12" s="7">
        <f>AVERAGEIF(F13:F15,"&gt;0")</f>
        <v>50</v>
      </c>
      <c r="E12" s="7">
        <f>D12*C12/100</f>
        <v>5</v>
      </c>
      <c r="F12" s="15"/>
      <c r="G12" s="1">
        <f>D12</f>
        <v>50</v>
      </c>
    </row>
    <row r="13" spans="1:7" ht="30" x14ac:dyDescent="0.25">
      <c r="A13" s="20" t="s">
        <v>27</v>
      </c>
      <c r="B13" s="1"/>
      <c r="D13" s="1"/>
      <c r="E13" s="1"/>
      <c r="F13" s="9">
        <v>50</v>
      </c>
    </row>
    <row r="14" spans="1:7" ht="60" x14ac:dyDescent="0.25">
      <c r="A14" s="20" t="s">
        <v>71</v>
      </c>
      <c r="B14" s="1"/>
      <c r="D14" s="1"/>
      <c r="E14" s="1"/>
      <c r="F14" s="9">
        <v>50</v>
      </c>
    </row>
    <row r="15" spans="1:7" ht="30" x14ac:dyDescent="0.25">
      <c r="A15" s="20" t="s">
        <v>28</v>
      </c>
      <c r="B15" s="1"/>
      <c r="D15" s="1"/>
      <c r="E15" s="1"/>
      <c r="F15" s="9">
        <v>50</v>
      </c>
    </row>
    <row r="16" spans="1:7" x14ac:dyDescent="0.25">
      <c r="A16" s="14" t="s">
        <v>2</v>
      </c>
      <c r="B16" s="7">
        <v>10</v>
      </c>
      <c r="C16" s="7">
        <f>IF(D16=0,0,$B16)</f>
        <v>10</v>
      </c>
      <c r="D16" s="7">
        <f>AVERAGEIF(F17:F19,"&gt;0")</f>
        <v>66.666666666666671</v>
      </c>
      <c r="E16" s="7">
        <f>D16*C16/100</f>
        <v>6.6666666666666679</v>
      </c>
      <c r="F16" s="15"/>
      <c r="G16" s="1">
        <f>D16</f>
        <v>66.666666666666671</v>
      </c>
    </row>
    <row r="17" spans="1:7" ht="45" x14ac:dyDescent="0.25">
      <c r="A17" s="20" t="s">
        <v>3</v>
      </c>
      <c r="B17" s="1"/>
      <c r="D17" s="1"/>
      <c r="E17" s="1"/>
      <c r="F17" s="9">
        <v>75</v>
      </c>
    </row>
    <row r="18" spans="1:7" ht="45" x14ac:dyDescent="0.25">
      <c r="A18" s="20" t="s">
        <v>72</v>
      </c>
      <c r="B18" s="1"/>
      <c r="D18" s="1"/>
      <c r="E18" s="1"/>
      <c r="F18" s="9">
        <v>50</v>
      </c>
    </row>
    <row r="19" spans="1:7" ht="45" x14ac:dyDescent="0.25">
      <c r="A19" s="20" t="s">
        <v>73</v>
      </c>
      <c r="B19" s="1"/>
      <c r="D19" s="1"/>
      <c r="E19" s="1"/>
      <c r="F19" s="9">
        <v>75</v>
      </c>
    </row>
    <row r="20" spans="1:7" x14ac:dyDescent="0.25">
      <c r="A20" s="14" t="s">
        <v>0</v>
      </c>
      <c r="B20" s="7">
        <v>10</v>
      </c>
      <c r="C20" s="7">
        <f>IF(D20=0,0,$B20)</f>
        <v>10</v>
      </c>
      <c r="D20" s="7">
        <f>AVERAGEIF(F21:F23,"&gt;0")</f>
        <v>75</v>
      </c>
      <c r="E20" s="7">
        <f>D20*C20/100</f>
        <v>7.5</v>
      </c>
      <c r="F20" s="15"/>
      <c r="G20" s="1">
        <f>D20</f>
        <v>75</v>
      </c>
    </row>
    <row r="21" spans="1:7" ht="45" x14ac:dyDescent="0.25">
      <c r="A21" s="20" t="s">
        <v>1</v>
      </c>
      <c r="B21" s="1"/>
      <c r="D21" s="1"/>
      <c r="E21" s="1"/>
      <c r="F21" s="9">
        <v>75</v>
      </c>
    </row>
    <row r="22" spans="1:7" x14ac:dyDescent="0.25">
      <c r="A22" s="20" t="s">
        <v>33</v>
      </c>
      <c r="B22" s="1"/>
      <c r="D22" s="1"/>
      <c r="E22" s="1"/>
      <c r="F22" s="9">
        <v>0</v>
      </c>
    </row>
    <row r="23" spans="1:7" ht="30" x14ac:dyDescent="0.25">
      <c r="A23" s="20" t="s">
        <v>22</v>
      </c>
      <c r="B23" s="1"/>
      <c r="D23" s="1"/>
      <c r="E23" s="1"/>
      <c r="F23" s="9">
        <v>0</v>
      </c>
    </row>
    <row r="24" spans="1:7" x14ac:dyDescent="0.25">
      <c r="A24" s="14" t="s">
        <v>4</v>
      </c>
      <c r="B24" s="7">
        <v>10</v>
      </c>
      <c r="C24" s="7">
        <f>IF(D24=0,0,$B24)</f>
        <v>10</v>
      </c>
      <c r="D24" s="7">
        <f>AVERAGEIF(F25:F28,"&gt;0")</f>
        <v>56.25</v>
      </c>
      <c r="E24" s="7">
        <f>D24*C24/100</f>
        <v>5.625</v>
      </c>
      <c r="F24" s="15"/>
      <c r="G24" s="1">
        <f>D24</f>
        <v>56.25</v>
      </c>
    </row>
    <row r="25" spans="1:7" ht="60" x14ac:dyDescent="0.25">
      <c r="A25" s="20" t="s">
        <v>34</v>
      </c>
      <c r="B25" s="1"/>
      <c r="D25" s="1"/>
      <c r="E25" s="1"/>
      <c r="F25" s="9">
        <v>75</v>
      </c>
    </row>
    <row r="26" spans="1:7" ht="45" x14ac:dyDescent="0.25">
      <c r="A26" s="20" t="s">
        <v>24</v>
      </c>
      <c r="B26" s="1"/>
      <c r="D26" s="1"/>
      <c r="E26" s="1"/>
      <c r="F26" s="9">
        <v>50</v>
      </c>
    </row>
    <row r="27" spans="1:7" ht="45" x14ac:dyDescent="0.25">
      <c r="A27" s="20" t="s">
        <v>23</v>
      </c>
      <c r="B27" s="1"/>
      <c r="D27" s="1"/>
      <c r="E27" s="1"/>
      <c r="F27" s="9">
        <v>50</v>
      </c>
    </row>
    <row r="28" spans="1:7" ht="45" x14ac:dyDescent="0.25">
      <c r="A28" s="20" t="s">
        <v>25</v>
      </c>
      <c r="B28" s="1"/>
      <c r="D28" s="1"/>
      <c r="E28" s="1"/>
      <c r="F28" s="9">
        <v>50</v>
      </c>
    </row>
    <row r="29" spans="1:7" x14ac:dyDescent="0.25">
      <c r="A29" s="14" t="s">
        <v>7</v>
      </c>
      <c r="B29" s="7">
        <v>10</v>
      </c>
      <c r="C29" s="7">
        <f>IF(D29=0,0,$B29)</f>
        <v>10</v>
      </c>
      <c r="D29" s="7">
        <f>AVERAGEIF(F30:F31,"&gt;0")</f>
        <v>87.5</v>
      </c>
      <c r="E29" s="7">
        <f>D29*C29/100</f>
        <v>8.75</v>
      </c>
      <c r="F29" s="15"/>
      <c r="G29" s="1">
        <f>D29</f>
        <v>87.5</v>
      </c>
    </row>
    <row r="30" spans="1:7" ht="30" x14ac:dyDescent="0.25">
      <c r="A30" s="20" t="s">
        <v>29</v>
      </c>
      <c r="B30" s="1"/>
      <c r="D30" s="1"/>
      <c r="E30" s="1"/>
      <c r="F30" s="9">
        <v>100</v>
      </c>
    </row>
    <row r="31" spans="1:7" ht="30" x14ac:dyDescent="0.25">
      <c r="A31" s="20" t="s">
        <v>8</v>
      </c>
      <c r="B31" s="1"/>
      <c r="D31" s="1"/>
      <c r="E31" s="1"/>
      <c r="F31" s="9">
        <v>75</v>
      </c>
    </row>
    <row r="32" spans="1:7" x14ac:dyDescent="0.25">
      <c r="A32" s="14" t="s">
        <v>10</v>
      </c>
      <c r="B32" s="7">
        <v>10</v>
      </c>
      <c r="C32" s="7">
        <f>IF(D32=0,0,$B32)</f>
        <v>10</v>
      </c>
      <c r="D32" s="7">
        <f>AVERAGEIF(F33:F34,"&gt;0")</f>
        <v>75</v>
      </c>
      <c r="E32" s="7">
        <f>D32*C32/100</f>
        <v>7.5</v>
      </c>
      <c r="F32" s="15"/>
      <c r="G32" s="1">
        <f>D32</f>
        <v>75</v>
      </c>
    </row>
    <row r="33" spans="1:7" ht="30" x14ac:dyDescent="0.25">
      <c r="A33" s="20" t="s">
        <v>74</v>
      </c>
      <c r="B33" s="1"/>
      <c r="D33" s="1"/>
      <c r="E33" s="1"/>
      <c r="F33" s="9">
        <v>75</v>
      </c>
    </row>
    <row r="34" spans="1:7" x14ac:dyDescent="0.25">
      <c r="A34" s="20" t="s">
        <v>11</v>
      </c>
      <c r="B34" s="1"/>
      <c r="D34" s="1"/>
      <c r="E34" s="1"/>
      <c r="F34" s="9">
        <v>75</v>
      </c>
    </row>
    <row r="35" spans="1:7" x14ac:dyDescent="0.25">
      <c r="A35" s="14" t="s">
        <v>12</v>
      </c>
      <c r="B35" s="7">
        <v>10</v>
      </c>
      <c r="C35" s="7">
        <f>IF(D35=0,0,$B35)</f>
        <v>10</v>
      </c>
      <c r="D35" s="7">
        <f>AVERAGEIF(F36:F38,"&gt;0")</f>
        <v>62.5</v>
      </c>
      <c r="E35" s="7">
        <f>D35*C35/100</f>
        <v>6.25</v>
      </c>
      <c r="F35" s="15"/>
      <c r="G35" s="1">
        <f>D35</f>
        <v>62.5</v>
      </c>
    </row>
    <row r="36" spans="1:7" ht="30" x14ac:dyDescent="0.25">
      <c r="A36" s="20" t="s">
        <v>13</v>
      </c>
      <c r="F36" s="9">
        <v>50</v>
      </c>
    </row>
    <row r="37" spans="1:7" x14ac:dyDescent="0.25">
      <c r="A37" s="20" t="s">
        <v>30</v>
      </c>
      <c r="F37" s="9">
        <v>0</v>
      </c>
    </row>
    <row r="38" spans="1:7" ht="45" x14ac:dyDescent="0.25">
      <c r="A38" s="20" t="s">
        <v>31</v>
      </c>
      <c r="F38" s="9">
        <v>75</v>
      </c>
    </row>
    <row r="39" spans="1:7" x14ac:dyDescent="0.25">
      <c r="F39" s="9"/>
    </row>
    <row r="40" spans="1:7" x14ac:dyDescent="0.25">
      <c r="C40" s="3" t="s">
        <v>18</v>
      </c>
      <c r="D40" s="4">
        <f>SUM(C2:C39)</f>
        <v>100</v>
      </c>
      <c r="E40" s="3"/>
      <c r="F40" s="9">
        <f>SUM(E2:E39)</f>
        <v>66.666666666666671</v>
      </c>
    </row>
    <row r="41" spans="1:7" x14ac:dyDescent="0.25">
      <c r="C41" s="3"/>
      <c r="D41" s="3">
        <v>100</v>
      </c>
      <c r="E41" s="5" t="str">
        <f>CONCATENATE("Total ",F1)</f>
        <v>Total Laura Mendoza</v>
      </c>
      <c r="F41" s="10">
        <f>(D41*F40)/D40</f>
        <v>66.666666666666671</v>
      </c>
    </row>
    <row r="45" spans="1:7" x14ac:dyDescent="0.25">
      <c r="C45" s="2" t="s">
        <v>48</v>
      </c>
      <c r="D45" s="6">
        <f>F41</f>
        <v>66.666666666666671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5"/>
  <sheetViews>
    <sheetView topLeftCell="A13" zoomScale="80" zoomScaleNormal="80" workbookViewId="0">
      <selection sqref="A1:XFD1"/>
    </sheetView>
  </sheetViews>
  <sheetFormatPr baseColWidth="10" defaultRowHeight="15" x14ac:dyDescent="0.25"/>
  <cols>
    <col min="1" max="1" width="57.42578125" style="13" customWidth="1"/>
    <col min="2" max="2" width="14.85546875" bestFit="1" customWidth="1"/>
    <col min="3" max="3" width="16.42578125" bestFit="1" customWidth="1"/>
    <col min="4" max="4" width="13.140625" bestFit="1" customWidth="1"/>
    <col min="5" max="5" width="21" bestFit="1" customWidth="1"/>
    <col min="6" max="6" width="18.7109375" style="11" bestFit="1" customWidth="1"/>
    <col min="7" max="7" width="14.85546875" bestFit="1" customWidth="1"/>
    <col min="8" max="8" width="16.42578125" bestFit="1" customWidth="1"/>
    <col min="9" max="9" width="13.140625" bestFit="1" customWidth="1"/>
    <col min="10" max="10" width="21" bestFit="1" customWidth="1"/>
    <col min="11" max="11" width="18.7109375" style="11" bestFit="1" customWidth="1"/>
  </cols>
  <sheetData>
    <row r="1" spans="1:12" x14ac:dyDescent="0.25">
      <c r="A1" s="16"/>
      <c r="B1" s="8" t="s">
        <v>14</v>
      </c>
      <c r="C1" s="8" t="s">
        <v>15</v>
      </c>
      <c r="D1" s="8" t="s">
        <v>16</v>
      </c>
      <c r="E1" s="8" t="s">
        <v>17</v>
      </c>
      <c r="F1" s="12" t="s">
        <v>45</v>
      </c>
      <c r="G1" s="8" t="s">
        <v>14</v>
      </c>
      <c r="H1" s="8" t="s">
        <v>15</v>
      </c>
      <c r="I1" s="8" t="s">
        <v>16</v>
      </c>
      <c r="J1" s="8" t="s">
        <v>17</v>
      </c>
      <c r="K1" s="12" t="s">
        <v>44</v>
      </c>
    </row>
    <row r="2" spans="1:12" x14ac:dyDescent="0.25">
      <c r="A2" s="14" t="s">
        <v>5</v>
      </c>
      <c r="B2" s="7">
        <v>10</v>
      </c>
      <c r="C2" s="7">
        <f>IF(D2=0,0,$B2)</f>
        <v>10</v>
      </c>
      <c r="D2" s="7">
        <f>AVERAGEIF(F3:F6,"&gt;0")</f>
        <v>87.5</v>
      </c>
      <c r="E2" s="7">
        <f>D2*C2/100</f>
        <v>8.75</v>
      </c>
      <c r="F2" s="15"/>
      <c r="G2" s="7">
        <v>10</v>
      </c>
      <c r="H2" s="7">
        <f>IF(I2=0,0,$B2)</f>
        <v>10</v>
      </c>
      <c r="I2" s="7">
        <f>AVERAGEIF(K3:K6,"&gt;0")</f>
        <v>43.75</v>
      </c>
      <c r="J2" s="7">
        <f>I2*H2/100</f>
        <v>4.375</v>
      </c>
      <c r="K2" s="15"/>
      <c r="L2">
        <f>IF(D2=0,I2,IF(I2=0,D2,AVERAGE(D2,I2)))</f>
        <v>65.625</v>
      </c>
    </row>
    <row r="3" spans="1:12" ht="45" x14ac:dyDescent="0.25">
      <c r="A3" s="20" t="s">
        <v>64</v>
      </c>
      <c r="B3" s="1"/>
      <c r="D3" s="1"/>
      <c r="E3" s="1"/>
      <c r="F3" s="9">
        <v>75</v>
      </c>
      <c r="G3" s="1"/>
      <c r="I3" s="1"/>
      <c r="J3" s="1"/>
      <c r="K3" s="9">
        <v>25</v>
      </c>
    </row>
    <row r="4" spans="1:12" ht="45" x14ac:dyDescent="0.25">
      <c r="A4" s="20" t="s">
        <v>65</v>
      </c>
      <c r="B4" s="1"/>
      <c r="D4" s="1"/>
      <c r="E4" s="1"/>
      <c r="F4" s="9">
        <v>75</v>
      </c>
      <c r="G4" s="1"/>
      <c r="I4" s="1"/>
      <c r="J4" s="1"/>
      <c r="K4" s="9">
        <v>50</v>
      </c>
    </row>
    <row r="5" spans="1:12" ht="30" x14ac:dyDescent="0.25">
      <c r="A5" s="20" t="s">
        <v>66</v>
      </c>
      <c r="B5" s="1"/>
      <c r="D5" s="1"/>
      <c r="E5" s="1"/>
      <c r="F5" s="9">
        <v>100</v>
      </c>
      <c r="G5" s="1"/>
      <c r="I5" s="1"/>
      <c r="J5" s="1"/>
      <c r="K5" s="9">
        <v>50</v>
      </c>
    </row>
    <row r="6" spans="1:12" ht="60" x14ac:dyDescent="0.25">
      <c r="A6" s="20" t="s">
        <v>67</v>
      </c>
      <c r="B6" s="1"/>
      <c r="D6" s="1"/>
      <c r="E6" s="1"/>
      <c r="F6" s="9">
        <v>100</v>
      </c>
      <c r="G6" s="1"/>
      <c r="I6" s="1"/>
      <c r="J6" s="1"/>
      <c r="K6" s="9">
        <v>50</v>
      </c>
    </row>
    <row r="7" spans="1:12" x14ac:dyDescent="0.25">
      <c r="A7" s="14" t="s">
        <v>6</v>
      </c>
      <c r="B7" s="7">
        <v>20</v>
      </c>
      <c r="C7" s="7">
        <f>IF(D7=0,0,$B7)</f>
        <v>20</v>
      </c>
      <c r="D7" s="7">
        <f>AVERAGEIF(F8:F11,"&gt;0")</f>
        <v>75</v>
      </c>
      <c r="E7" s="7">
        <f>D7*C7/100</f>
        <v>15</v>
      </c>
      <c r="F7" s="15"/>
      <c r="G7" s="7">
        <v>20</v>
      </c>
      <c r="H7" s="7">
        <f>IF(I7=0,0,$B7)</f>
        <v>20</v>
      </c>
      <c r="I7" s="7">
        <f>AVERAGEIF(K8:K11,"&gt;0")</f>
        <v>75</v>
      </c>
      <c r="J7" s="7">
        <f>I7*H7/100</f>
        <v>15</v>
      </c>
      <c r="K7" s="15"/>
      <c r="L7">
        <f>IF(D7=0,I7,IF(I7=0,D7,AVERAGE(D7,I7)))</f>
        <v>75</v>
      </c>
    </row>
    <row r="8" spans="1:12" ht="30" x14ac:dyDescent="0.25">
      <c r="A8" s="20" t="s">
        <v>68</v>
      </c>
      <c r="B8" s="1"/>
      <c r="D8" s="1"/>
      <c r="E8" s="1"/>
      <c r="F8" s="9">
        <v>75</v>
      </c>
      <c r="G8" s="1"/>
      <c r="I8" s="1"/>
      <c r="J8" s="1"/>
      <c r="K8" s="9">
        <v>75</v>
      </c>
    </row>
    <row r="9" spans="1:12" ht="45" x14ac:dyDescent="0.25">
      <c r="A9" s="20" t="s">
        <v>69</v>
      </c>
      <c r="B9" s="1"/>
      <c r="D9" s="1"/>
      <c r="E9" s="1"/>
      <c r="F9" s="9">
        <v>75</v>
      </c>
      <c r="G9" s="1"/>
      <c r="I9" s="1"/>
      <c r="J9" s="1"/>
      <c r="K9" s="9">
        <v>75</v>
      </c>
    </row>
    <row r="10" spans="1:12" ht="30" x14ac:dyDescent="0.25">
      <c r="A10" s="20" t="s">
        <v>26</v>
      </c>
      <c r="B10" s="1"/>
      <c r="D10" s="1"/>
      <c r="E10" s="1"/>
      <c r="F10" s="9">
        <v>75</v>
      </c>
      <c r="G10" s="1"/>
      <c r="I10" s="1"/>
      <c r="J10" s="1"/>
      <c r="K10" s="9">
        <v>50</v>
      </c>
    </row>
    <row r="11" spans="1:12" ht="45" x14ac:dyDescent="0.25">
      <c r="A11" s="20" t="s">
        <v>70</v>
      </c>
      <c r="B11" s="1"/>
      <c r="D11" s="1"/>
      <c r="E11" s="1"/>
      <c r="F11" s="9">
        <v>75</v>
      </c>
      <c r="G11" s="1"/>
      <c r="I11" s="1"/>
      <c r="J11" s="1"/>
      <c r="K11" s="9">
        <v>100</v>
      </c>
    </row>
    <row r="12" spans="1:12" x14ac:dyDescent="0.25">
      <c r="A12" s="14" t="s">
        <v>9</v>
      </c>
      <c r="B12" s="7">
        <v>10</v>
      </c>
      <c r="C12" s="7">
        <f>IF(D12=0,0,$B12)</f>
        <v>10</v>
      </c>
      <c r="D12" s="7">
        <f>AVERAGEIF(F13:F15,"&gt;0")</f>
        <v>100</v>
      </c>
      <c r="E12" s="7">
        <f>D12*C12/100</f>
        <v>10</v>
      </c>
      <c r="F12" s="15"/>
      <c r="G12" s="7">
        <v>10</v>
      </c>
      <c r="H12" s="7">
        <f>IF(I12=0,0,$B12)</f>
        <v>10</v>
      </c>
      <c r="I12" s="7">
        <f>AVERAGEIF(K13:K15,"&gt;0")</f>
        <v>91.666666666666671</v>
      </c>
      <c r="J12" s="7">
        <f>I12*H12/100</f>
        <v>9.1666666666666679</v>
      </c>
      <c r="K12" s="15"/>
      <c r="L12">
        <f>IF(D12=0,I12,IF(I12=0,D12,AVERAGE(D12,I12)))</f>
        <v>95.833333333333343</v>
      </c>
    </row>
    <row r="13" spans="1:12" ht="30" x14ac:dyDescent="0.25">
      <c r="A13" s="20" t="s">
        <v>27</v>
      </c>
      <c r="B13" s="1"/>
      <c r="D13" s="1"/>
      <c r="E13" s="1"/>
      <c r="F13" s="9">
        <v>100</v>
      </c>
      <c r="G13" s="1"/>
      <c r="I13" s="1"/>
      <c r="J13" s="1"/>
      <c r="K13" s="9">
        <v>100</v>
      </c>
    </row>
    <row r="14" spans="1:12" ht="60" x14ac:dyDescent="0.25">
      <c r="A14" s="20" t="s">
        <v>71</v>
      </c>
      <c r="B14" s="1"/>
      <c r="D14" s="1"/>
      <c r="E14" s="1"/>
      <c r="F14" s="9">
        <v>100</v>
      </c>
      <c r="G14" s="1"/>
      <c r="I14" s="1"/>
      <c r="J14" s="1"/>
      <c r="K14" s="9">
        <v>75</v>
      </c>
    </row>
    <row r="15" spans="1:12" ht="30" x14ac:dyDescent="0.25">
      <c r="A15" s="20" t="s">
        <v>28</v>
      </c>
      <c r="B15" s="1"/>
      <c r="D15" s="1"/>
      <c r="E15" s="1"/>
      <c r="F15" s="9">
        <v>100</v>
      </c>
      <c r="G15" s="1"/>
      <c r="I15" s="1"/>
      <c r="J15" s="1"/>
      <c r="K15" s="9">
        <v>100</v>
      </c>
    </row>
    <row r="16" spans="1:12" x14ac:dyDescent="0.25">
      <c r="A16" s="14" t="s">
        <v>2</v>
      </c>
      <c r="B16" s="7">
        <v>10</v>
      </c>
      <c r="C16" s="7">
        <f>IF(D16=0,0,$B16)</f>
        <v>10</v>
      </c>
      <c r="D16" s="7">
        <f>AVERAGEIF(F17:F19,"&gt;0")</f>
        <v>100</v>
      </c>
      <c r="E16" s="7">
        <f>D16*C16/100</f>
        <v>10</v>
      </c>
      <c r="F16" s="15"/>
      <c r="G16" s="7">
        <v>10</v>
      </c>
      <c r="H16" s="7">
        <f>IF(I16=0,0,$B16)</f>
        <v>0</v>
      </c>
      <c r="I16" s="7">
        <v>0</v>
      </c>
      <c r="J16" s="7">
        <f>I16*H16/100</f>
        <v>0</v>
      </c>
      <c r="K16" s="15"/>
      <c r="L16">
        <f>IF(D16=0,I16,IF(I16=0,D16,AVERAGE(D16,I16)))</f>
        <v>100</v>
      </c>
    </row>
    <row r="17" spans="1:12" ht="45" x14ac:dyDescent="0.25">
      <c r="A17" s="20" t="s">
        <v>3</v>
      </c>
      <c r="B17" s="1"/>
      <c r="D17" s="1"/>
      <c r="E17" s="1"/>
      <c r="F17" s="9">
        <v>100</v>
      </c>
      <c r="G17" s="1"/>
      <c r="I17" s="1"/>
      <c r="J17" s="1"/>
      <c r="K17" s="9">
        <v>0</v>
      </c>
    </row>
    <row r="18" spans="1:12" ht="45" x14ac:dyDescent="0.25">
      <c r="A18" s="20" t="s">
        <v>72</v>
      </c>
      <c r="B18" s="1"/>
      <c r="D18" s="1"/>
      <c r="E18" s="1"/>
      <c r="F18" s="9">
        <v>100</v>
      </c>
      <c r="G18" s="1"/>
      <c r="I18" s="1"/>
      <c r="J18" s="1"/>
      <c r="K18" s="9">
        <v>0</v>
      </c>
    </row>
    <row r="19" spans="1:12" ht="45" x14ac:dyDescent="0.25">
      <c r="A19" s="20" t="s">
        <v>73</v>
      </c>
      <c r="B19" s="1"/>
      <c r="D19" s="1"/>
      <c r="E19" s="1"/>
      <c r="F19" s="9">
        <v>100</v>
      </c>
      <c r="G19" s="1"/>
      <c r="I19" s="1"/>
      <c r="J19" s="1"/>
      <c r="K19" s="9">
        <v>0</v>
      </c>
    </row>
    <row r="20" spans="1:12" x14ac:dyDescent="0.25">
      <c r="A20" s="14" t="s">
        <v>0</v>
      </c>
      <c r="B20" s="7">
        <v>10</v>
      </c>
      <c r="C20" s="7">
        <f>IF(D20=0,0,$B20)</f>
        <v>10</v>
      </c>
      <c r="D20" s="7">
        <f>AVERAGEIF(F21:F23,"&gt;0")</f>
        <v>83.333333333333329</v>
      </c>
      <c r="E20" s="7">
        <f>D20*C20/100</f>
        <v>8.3333333333333321</v>
      </c>
      <c r="F20" s="15"/>
      <c r="G20" s="7">
        <v>10</v>
      </c>
      <c r="H20" s="7">
        <f>IF(I20=0,0,$B20)</f>
        <v>10</v>
      </c>
      <c r="I20" s="7">
        <f>AVERAGEIF(K21:K23,"&gt;0")</f>
        <v>100</v>
      </c>
      <c r="J20" s="7">
        <f>I20*H20/100</f>
        <v>10</v>
      </c>
      <c r="K20" s="15"/>
      <c r="L20">
        <f>IF(D20=0,I20,IF(I20=0,D20,AVERAGE(D20,I20)))</f>
        <v>91.666666666666657</v>
      </c>
    </row>
    <row r="21" spans="1:12" ht="45" x14ac:dyDescent="0.25">
      <c r="A21" s="20" t="s">
        <v>1</v>
      </c>
      <c r="B21" s="1"/>
      <c r="D21" s="1"/>
      <c r="E21" s="1"/>
      <c r="F21" s="9">
        <v>75</v>
      </c>
      <c r="G21" s="1"/>
      <c r="I21" s="1"/>
      <c r="J21" s="1"/>
      <c r="K21" s="9">
        <v>100</v>
      </c>
    </row>
    <row r="22" spans="1:12" x14ac:dyDescent="0.25">
      <c r="A22" s="20" t="s">
        <v>33</v>
      </c>
      <c r="B22" s="1"/>
      <c r="D22" s="1"/>
      <c r="E22" s="1"/>
      <c r="F22" s="9">
        <v>100</v>
      </c>
      <c r="G22" s="1"/>
      <c r="I22" s="1"/>
      <c r="J22" s="1"/>
      <c r="K22" s="9">
        <v>100</v>
      </c>
    </row>
    <row r="23" spans="1:12" ht="30" x14ac:dyDescent="0.25">
      <c r="A23" s="20" t="s">
        <v>22</v>
      </c>
      <c r="B23" s="1"/>
      <c r="D23" s="1"/>
      <c r="E23" s="1"/>
      <c r="F23" s="9">
        <v>75</v>
      </c>
      <c r="G23" s="1"/>
      <c r="I23" s="1"/>
      <c r="J23" s="1"/>
      <c r="K23" s="9">
        <v>100</v>
      </c>
    </row>
    <row r="24" spans="1:12" x14ac:dyDescent="0.25">
      <c r="A24" s="14" t="s">
        <v>4</v>
      </c>
      <c r="B24" s="7">
        <v>10</v>
      </c>
      <c r="C24" s="7">
        <f>IF(D24=0,0,$B24)</f>
        <v>10</v>
      </c>
      <c r="D24" s="7">
        <f>AVERAGEIF(F25:F28,"&gt;0")</f>
        <v>100</v>
      </c>
      <c r="E24" s="7">
        <f>D24*C24/100</f>
        <v>10</v>
      </c>
      <c r="F24" s="15"/>
      <c r="G24" s="7">
        <v>10</v>
      </c>
      <c r="H24" s="7">
        <f>IF(I24=0,0,$B24)</f>
        <v>10</v>
      </c>
      <c r="I24" s="7">
        <f>AVERAGEIF(K25:K28,"&gt;0")</f>
        <v>100</v>
      </c>
      <c r="J24" s="7">
        <f>I24*H24/100</f>
        <v>10</v>
      </c>
      <c r="K24" s="15"/>
      <c r="L24">
        <f>IF(D24=0,I24,IF(I24=0,D24,AVERAGE(D24,I24)))</f>
        <v>100</v>
      </c>
    </row>
    <row r="25" spans="1:12" ht="60" x14ac:dyDescent="0.25">
      <c r="A25" s="20" t="s">
        <v>34</v>
      </c>
      <c r="B25" s="1"/>
      <c r="D25" s="1"/>
      <c r="E25" s="1"/>
      <c r="F25" s="9">
        <v>100</v>
      </c>
      <c r="G25" s="1"/>
      <c r="I25" s="1"/>
      <c r="J25" s="1"/>
      <c r="K25" s="9">
        <v>100</v>
      </c>
    </row>
    <row r="26" spans="1:12" ht="45" x14ac:dyDescent="0.25">
      <c r="A26" s="20" t="s">
        <v>24</v>
      </c>
      <c r="B26" s="1"/>
      <c r="D26" s="1"/>
      <c r="E26" s="1"/>
      <c r="F26" s="9">
        <v>100</v>
      </c>
      <c r="G26" s="1"/>
      <c r="I26" s="1"/>
      <c r="J26" s="1"/>
      <c r="K26" s="9">
        <v>100</v>
      </c>
    </row>
    <row r="27" spans="1:12" ht="45" x14ac:dyDescent="0.25">
      <c r="A27" s="20" t="s">
        <v>23</v>
      </c>
      <c r="B27" s="1"/>
      <c r="D27" s="1"/>
      <c r="E27" s="1"/>
      <c r="F27" s="9">
        <v>100</v>
      </c>
      <c r="G27" s="1"/>
      <c r="I27" s="1"/>
      <c r="J27" s="1"/>
      <c r="K27" s="9">
        <v>100</v>
      </c>
    </row>
    <row r="28" spans="1:12" ht="45" x14ac:dyDescent="0.25">
      <c r="A28" s="20" t="s">
        <v>25</v>
      </c>
      <c r="B28" s="1"/>
      <c r="D28" s="1"/>
      <c r="E28" s="1"/>
      <c r="F28" s="9">
        <v>100</v>
      </c>
      <c r="G28" s="1"/>
      <c r="I28" s="1"/>
      <c r="J28" s="1"/>
      <c r="K28" s="9">
        <v>100</v>
      </c>
    </row>
    <row r="29" spans="1:12" x14ac:dyDescent="0.25">
      <c r="A29" s="14" t="s">
        <v>7</v>
      </c>
      <c r="B29" s="7">
        <v>10</v>
      </c>
      <c r="C29" s="7">
        <f>IF(D29=0,0,$B29)</f>
        <v>10</v>
      </c>
      <c r="D29" s="7">
        <f>AVERAGEIF(F30:F31,"&gt;0")</f>
        <v>100</v>
      </c>
      <c r="E29" s="7">
        <f>D29*C29/100</f>
        <v>10</v>
      </c>
      <c r="F29" s="15"/>
      <c r="G29" s="7">
        <v>10</v>
      </c>
      <c r="H29" s="7">
        <f>IF(I29=0,0,$B29)</f>
        <v>10</v>
      </c>
      <c r="I29" s="7">
        <f>AVERAGEIF(K30:K31,"&gt;0")</f>
        <v>100</v>
      </c>
      <c r="J29" s="7">
        <f>I29*H29/100</f>
        <v>10</v>
      </c>
      <c r="K29" s="15"/>
      <c r="L29">
        <f>IF(D29=0,I29,IF(I29=0,D29,AVERAGE(D29,I29)))</f>
        <v>100</v>
      </c>
    </row>
    <row r="30" spans="1:12" ht="30" x14ac:dyDescent="0.25">
      <c r="A30" s="20" t="s">
        <v>29</v>
      </c>
      <c r="B30" s="1"/>
      <c r="D30" s="1"/>
      <c r="E30" s="1"/>
      <c r="F30" s="9">
        <v>100</v>
      </c>
      <c r="G30" s="1"/>
      <c r="I30" s="1"/>
      <c r="J30" s="1"/>
      <c r="K30" s="9">
        <v>100</v>
      </c>
    </row>
    <row r="31" spans="1:12" ht="30" x14ac:dyDescent="0.25">
      <c r="A31" s="20" t="s">
        <v>8</v>
      </c>
      <c r="B31" s="1"/>
      <c r="D31" s="1"/>
      <c r="E31" s="1"/>
      <c r="F31" s="9">
        <v>100</v>
      </c>
      <c r="G31" s="1"/>
      <c r="I31" s="1"/>
      <c r="J31" s="1"/>
      <c r="K31" s="9">
        <v>100</v>
      </c>
    </row>
    <row r="32" spans="1:12" x14ac:dyDescent="0.25">
      <c r="A32" s="14" t="s">
        <v>10</v>
      </c>
      <c r="B32" s="7">
        <v>10</v>
      </c>
      <c r="C32" s="7">
        <f>IF(D32=0,0,$B32)</f>
        <v>10</v>
      </c>
      <c r="D32" s="7">
        <f>AVERAGEIF(F33:F34,"&gt;0")</f>
        <v>87.5</v>
      </c>
      <c r="E32" s="7">
        <f>D32*C32/100</f>
        <v>8.75</v>
      </c>
      <c r="F32" s="15"/>
      <c r="G32" s="7">
        <v>10</v>
      </c>
      <c r="H32" s="7">
        <f>IF(I32=0,0,$B32)</f>
        <v>10</v>
      </c>
      <c r="I32" s="7">
        <f>AVERAGEIF(K33:K34,"&gt;0")</f>
        <v>75</v>
      </c>
      <c r="J32" s="7">
        <f>I32*H32/100</f>
        <v>7.5</v>
      </c>
      <c r="K32" s="15"/>
      <c r="L32">
        <f>IF(D32=0,I32,IF(I32=0,D32,AVERAGE(D32,I32)))</f>
        <v>81.25</v>
      </c>
    </row>
    <row r="33" spans="1:12" ht="30" x14ac:dyDescent="0.25">
      <c r="A33" s="20" t="s">
        <v>74</v>
      </c>
      <c r="B33" s="1"/>
      <c r="D33" s="1"/>
      <c r="E33" s="1"/>
      <c r="F33" s="9">
        <v>100</v>
      </c>
      <c r="G33" s="1"/>
      <c r="I33" s="1"/>
      <c r="J33" s="1"/>
      <c r="K33" s="9">
        <v>75</v>
      </c>
    </row>
    <row r="34" spans="1:12" x14ac:dyDescent="0.25">
      <c r="A34" s="20" t="s">
        <v>11</v>
      </c>
      <c r="B34" s="1"/>
      <c r="D34" s="1"/>
      <c r="E34" s="1"/>
      <c r="F34" s="9">
        <v>75</v>
      </c>
      <c r="G34" s="1"/>
      <c r="I34" s="1"/>
      <c r="J34" s="1"/>
      <c r="K34" s="9">
        <v>75</v>
      </c>
    </row>
    <row r="35" spans="1:12" x14ac:dyDescent="0.25">
      <c r="A35" s="14" t="s">
        <v>12</v>
      </c>
      <c r="B35" s="7">
        <v>10</v>
      </c>
      <c r="C35" s="7">
        <f>IF(D35=0,0,$B35)</f>
        <v>10</v>
      </c>
      <c r="D35" s="7">
        <f>AVERAGEIF(F36:F38,"&gt;0")</f>
        <v>100</v>
      </c>
      <c r="E35" s="7">
        <f>D35*C35/100</f>
        <v>10</v>
      </c>
      <c r="F35" s="15"/>
      <c r="G35" s="7">
        <v>10</v>
      </c>
      <c r="H35" s="7">
        <f>IF(I35=0,0,$B35)</f>
        <v>10</v>
      </c>
      <c r="I35" s="7">
        <f>AVERAGEIF(K36:K38,"&gt;0")</f>
        <v>75</v>
      </c>
      <c r="J35" s="7">
        <f>I35*H35/100</f>
        <v>7.5</v>
      </c>
      <c r="K35" s="15"/>
      <c r="L35">
        <f>IF(D35=0,I35,IF(I35=0,D35,AVERAGE(D35,I35)))</f>
        <v>87.5</v>
      </c>
    </row>
    <row r="36" spans="1:12" ht="30" x14ac:dyDescent="0.25">
      <c r="A36" s="20" t="s">
        <v>13</v>
      </c>
      <c r="F36" s="9">
        <v>100</v>
      </c>
      <c r="K36" s="9">
        <v>75</v>
      </c>
    </row>
    <row r="37" spans="1:12" x14ac:dyDescent="0.25">
      <c r="A37" s="20" t="s">
        <v>30</v>
      </c>
      <c r="F37" s="9">
        <v>100</v>
      </c>
      <c r="K37" s="9">
        <v>75</v>
      </c>
    </row>
    <row r="38" spans="1:12" ht="45" x14ac:dyDescent="0.25">
      <c r="A38" s="20" t="s">
        <v>31</v>
      </c>
      <c r="F38" s="9">
        <v>100</v>
      </c>
      <c r="K38" s="9">
        <v>75</v>
      </c>
    </row>
    <row r="39" spans="1:12" x14ac:dyDescent="0.25">
      <c r="F39" s="9"/>
      <c r="K39" s="9"/>
    </row>
    <row r="40" spans="1:12" x14ac:dyDescent="0.25">
      <c r="C40" s="3" t="s">
        <v>18</v>
      </c>
      <c r="D40" s="4">
        <f>SUM(C2:C39)</f>
        <v>100</v>
      </c>
      <c r="E40" s="3"/>
      <c r="F40" s="9">
        <f>SUM(E2:E39)</f>
        <v>90.833333333333329</v>
      </c>
      <c r="H40" s="3" t="s">
        <v>18</v>
      </c>
      <c r="I40" s="4">
        <f>SUM(H2:H39)</f>
        <v>90</v>
      </c>
      <c r="J40" s="3"/>
      <c r="K40" s="9">
        <f>SUM(J2:J39)</f>
        <v>73.541666666666671</v>
      </c>
    </row>
    <row r="41" spans="1:12" x14ac:dyDescent="0.25">
      <c r="C41" s="3"/>
      <c r="D41" s="3">
        <v>100</v>
      </c>
      <c r="E41" s="5" t="str">
        <f>CONCATENATE("Total ",F1)</f>
        <v>Total Laura  Carrizosa</v>
      </c>
      <c r="F41" s="10">
        <f>(D41*F40)/D40</f>
        <v>90.833333333333314</v>
      </c>
      <c r="H41" s="3"/>
      <c r="I41" s="3">
        <v>100</v>
      </c>
      <c r="J41" s="5" t="str">
        <f>CONCATENATE("Total ",K1)</f>
        <v>Total Bibiana  Quijano</v>
      </c>
      <c r="K41" s="10">
        <f>(I41*K40)/I40</f>
        <v>81.712962962962962</v>
      </c>
    </row>
    <row r="45" spans="1:12" x14ac:dyDescent="0.25">
      <c r="C45" s="2" t="s">
        <v>104</v>
      </c>
      <c r="D45" s="6">
        <f>F41</f>
        <v>90.833333333333314</v>
      </c>
      <c r="H45" s="2"/>
      <c r="I45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5"/>
  <sheetViews>
    <sheetView topLeftCell="B38" workbookViewId="0">
      <selection sqref="A1:XFD1"/>
    </sheetView>
  </sheetViews>
  <sheetFormatPr baseColWidth="10" defaultRowHeight="15" x14ac:dyDescent="0.25"/>
  <cols>
    <col min="1" max="1" width="57.42578125" style="13" customWidth="1"/>
    <col min="2" max="2" width="14.85546875" bestFit="1" customWidth="1"/>
    <col min="3" max="3" width="16.42578125" bestFit="1" customWidth="1"/>
    <col min="4" max="4" width="13.140625" bestFit="1" customWidth="1"/>
    <col min="5" max="5" width="21" bestFit="1" customWidth="1"/>
    <col min="6" max="6" width="18.7109375" style="11" bestFit="1" customWidth="1"/>
    <col min="7" max="7" width="14.85546875" bestFit="1" customWidth="1"/>
    <col min="8" max="8" width="16.42578125" bestFit="1" customWidth="1"/>
    <col min="9" max="9" width="13.140625" bestFit="1" customWidth="1"/>
    <col min="10" max="10" width="21" bestFit="1" customWidth="1"/>
    <col min="11" max="11" width="18.7109375" style="11" bestFit="1" customWidth="1"/>
  </cols>
  <sheetData>
    <row r="1" spans="1:12" x14ac:dyDescent="0.25">
      <c r="A1" s="16"/>
      <c r="B1" s="8" t="s">
        <v>14</v>
      </c>
      <c r="C1" s="8" t="s">
        <v>15</v>
      </c>
      <c r="D1" s="8" t="s">
        <v>16</v>
      </c>
      <c r="E1" s="8" t="s">
        <v>17</v>
      </c>
      <c r="F1" s="12" t="s">
        <v>40</v>
      </c>
      <c r="G1" s="8" t="s">
        <v>14</v>
      </c>
      <c r="H1" s="8" t="s">
        <v>15</v>
      </c>
      <c r="I1" s="8" t="s">
        <v>16</v>
      </c>
      <c r="J1" s="8" t="s">
        <v>17</v>
      </c>
      <c r="K1" s="12" t="s">
        <v>75</v>
      </c>
    </row>
    <row r="2" spans="1:12" x14ac:dyDescent="0.25">
      <c r="A2" s="14" t="s">
        <v>5</v>
      </c>
      <c r="B2" s="7">
        <v>10</v>
      </c>
      <c r="C2" s="7">
        <f>IF(D2=0,0,$B2)</f>
        <v>10</v>
      </c>
      <c r="D2" s="7">
        <f>AVERAGEIF(F3:F6,"&gt;0")</f>
        <v>31.25</v>
      </c>
      <c r="E2" s="7">
        <f>D2*C2/100</f>
        <v>3.125</v>
      </c>
      <c r="F2" s="15"/>
      <c r="G2" s="7">
        <v>10</v>
      </c>
      <c r="H2" s="7">
        <f>IF(I2=0,0,$B2)</f>
        <v>10</v>
      </c>
      <c r="I2" s="7">
        <f>AVERAGEIF(K3:K6,"&gt;0")</f>
        <v>31.25</v>
      </c>
      <c r="J2" s="7">
        <f>I2*H2/100</f>
        <v>3.125</v>
      </c>
      <c r="K2" s="15"/>
      <c r="L2">
        <f>IF(D2=0,I2,IF(I2=0,D2,AVERAGE(D2,I2)))</f>
        <v>31.25</v>
      </c>
    </row>
    <row r="3" spans="1:12" ht="45" x14ac:dyDescent="0.25">
      <c r="A3" s="20" t="s">
        <v>64</v>
      </c>
      <c r="B3" s="1"/>
      <c r="D3" s="1"/>
      <c r="E3" s="1"/>
      <c r="F3" s="9">
        <v>25</v>
      </c>
      <c r="G3" s="1"/>
      <c r="I3" s="1"/>
      <c r="J3" s="1"/>
      <c r="K3" s="9">
        <v>25</v>
      </c>
    </row>
    <row r="4" spans="1:12" ht="45" x14ac:dyDescent="0.25">
      <c r="A4" s="20" t="s">
        <v>65</v>
      </c>
      <c r="B4" s="1"/>
      <c r="D4" s="1"/>
      <c r="E4" s="1"/>
      <c r="F4" s="9">
        <v>25</v>
      </c>
      <c r="G4" s="1"/>
      <c r="I4" s="1"/>
      <c r="J4" s="1"/>
      <c r="K4" s="9">
        <v>25</v>
      </c>
    </row>
    <row r="5" spans="1:12" ht="30" x14ac:dyDescent="0.25">
      <c r="A5" s="20" t="s">
        <v>66</v>
      </c>
      <c r="B5" s="1"/>
      <c r="D5" s="1"/>
      <c r="E5" s="1"/>
      <c r="F5" s="9">
        <v>25</v>
      </c>
      <c r="G5" s="1"/>
      <c r="I5" s="1"/>
      <c r="J5" s="1"/>
      <c r="K5" s="9">
        <v>25</v>
      </c>
    </row>
    <row r="6" spans="1:12" ht="60" x14ac:dyDescent="0.25">
      <c r="A6" s="20" t="s">
        <v>67</v>
      </c>
      <c r="B6" s="1"/>
      <c r="D6" s="1"/>
      <c r="E6" s="1"/>
      <c r="F6" s="9">
        <v>50</v>
      </c>
      <c r="G6" s="1"/>
      <c r="I6" s="1"/>
      <c r="J6" s="1"/>
      <c r="K6" s="9">
        <v>50</v>
      </c>
    </row>
    <row r="7" spans="1:12" x14ac:dyDescent="0.25">
      <c r="A7" s="14" t="s">
        <v>6</v>
      </c>
      <c r="B7" s="7">
        <v>20</v>
      </c>
      <c r="C7" s="7">
        <f>IF(D7=0,0,$B7)</f>
        <v>20</v>
      </c>
      <c r="D7" s="7">
        <f>AVERAGEIF(F8:F11,"&gt;0")</f>
        <v>43.75</v>
      </c>
      <c r="E7" s="7">
        <f>D7*C7/100</f>
        <v>8.75</v>
      </c>
      <c r="F7" s="15"/>
      <c r="G7" s="7">
        <v>20</v>
      </c>
      <c r="H7" s="7">
        <f>IF(I7=0,0,$B7)</f>
        <v>20</v>
      </c>
      <c r="I7" s="7">
        <f>AVERAGEIF(K8:K11,"&gt;0")</f>
        <v>37.5</v>
      </c>
      <c r="J7" s="7">
        <f>I7*H7/100</f>
        <v>7.5</v>
      </c>
      <c r="K7" s="15"/>
      <c r="L7">
        <f>IF(D7=0,I7,IF(I7=0,D7,AVERAGE(D7,I7)))</f>
        <v>40.625</v>
      </c>
    </row>
    <row r="8" spans="1:12" ht="30" x14ac:dyDescent="0.25">
      <c r="A8" s="20" t="s">
        <v>68</v>
      </c>
      <c r="B8" s="1"/>
      <c r="D8" s="1"/>
      <c r="E8" s="1"/>
      <c r="F8" s="9">
        <v>50</v>
      </c>
      <c r="G8" s="1"/>
      <c r="I8" s="1"/>
      <c r="J8" s="1"/>
      <c r="K8" s="9">
        <v>50</v>
      </c>
    </row>
    <row r="9" spans="1:12" ht="45" x14ac:dyDescent="0.25">
      <c r="A9" s="20" t="s">
        <v>69</v>
      </c>
      <c r="B9" s="1"/>
      <c r="D9" s="1"/>
      <c r="E9" s="1"/>
      <c r="F9" s="9">
        <v>50</v>
      </c>
      <c r="G9" s="1"/>
      <c r="I9" s="1"/>
      <c r="J9" s="1"/>
      <c r="K9" s="9">
        <v>25</v>
      </c>
    </row>
    <row r="10" spans="1:12" ht="30" x14ac:dyDescent="0.25">
      <c r="A10" s="20" t="s">
        <v>26</v>
      </c>
      <c r="B10" s="1"/>
      <c r="D10" s="1"/>
      <c r="E10" s="1"/>
      <c r="F10" s="9">
        <v>25</v>
      </c>
      <c r="G10" s="1"/>
      <c r="I10" s="1"/>
      <c r="J10" s="1"/>
      <c r="K10" s="9">
        <v>25</v>
      </c>
    </row>
    <row r="11" spans="1:12" ht="45" x14ac:dyDescent="0.25">
      <c r="A11" s="20" t="s">
        <v>70</v>
      </c>
      <c r="B11" s="1"/>
      <c r="D11" s="1"/>
      <c r="E11" s="1"/>
      <c r="F11" s="9">
        <v>50</v>
      </c>
      <c r="G11" s="1"/>
      <c r="I11" s="1"/>
      <c r="J11" s="1"/>
      <c r="K11" s="9">
        <v>50</v>
      </c>
    </row>
    <row r="12" spans="1:12" x14ac:dyDescent="0.25">
      <c r="A12" s="14" t="s">
        <v>9</v>
      </c>
      <c r="B12" s="7">
        <v>10</v>
      </c>
      <c r="C12" s="7">
        <f>IF(D12=0,0,$B12)</f>
        <v>10</v>
      </c>
      <c r="D12" s="7">
        <f>AVERAGEIF(F13:F15,"&gt;0")</f>
        <v>75</v>
      </c>
      <c r="E12" s="7">
        <f>D12*C12/100</f>
        <v>7.5</v>
      </c>
      <c r="F12" s="15"/>
      <c r="G12" s="7">
        <v>10</v>
      </c>
      <c r="H12" s="7">
        <f>IF(I12=0,0,$B12)</f>
        <v>10</v>
      </c>
      <c r="I12" s="7">
        <f>AVERAGEIF(K13:K15,"&gt;0")</f>
        <v>75</v>
      </c>
      <c r="J12" s="7">
        <f>I12*H12/100</f>
        <v>7.5</v>
      </c>
      <c r="K12" s="15"/>
      <c r="L12">
        <f>IF(D12=0,I12,IF(I12=0,D12,AVERAGE(D12,I12)))</f>
        <v>75</v>
      </c>
    </row>
    <row r="13" spans="1:12" ht="30" x14ac:dyDescent="0.25">
      <c r="A13" s="20" t="s">
        <v>27</v>
      </c>
      <c r="B13" s="1"/>
      <c r="D13" s="1"/>
      <c r="E13" s="1"/>
      <c r="F13" s="9">
        <v>75</v>
      </c>
      <c r="G13" s="1"/>
      <c r="I13" s="1"/>
      <c r="J13" s="1"/>
      <c r="K13" s="9">
        <v>0</v>
      </c>
    </row>
    <row r="14" spans="1:12" ht="60" x14ac:dyDescent="0.25">
      <c r="A14" s="20" t="s">
        <v>71</v>
      </c>
      <c r="B14" s="1"/>
      <c r="D14" s="1"/>
      <c r="E14" s="1"/>
      <c r="F14" s="9">
        <v>75</v>
      </c>
      <c r="G14" s="1"/>
      <c r="I14" s="1"/>
      <c r="J14" s="1"/>
      <c r="K14" s="9">
        <v>75</v>
      </c>
    </row>
    <row r="15" spans="1:12" ht="30" x14ac:dyDescent="0.25">
      <c r="A15" s="20" t="s">
        <v>28</v>
      </c>
      <c r="B15" s="1"/>
      <c r="D15" s="1"/>
      <c r="E15" s="1"/>
      <c r="F15" s="9">
        <v>75</v>
      </c>
      <c r="G15" s="1"/>
      <c r="I15" s="1"/>
      <c r="J15" s="1"/>
      <c r="K15" s="9">
        <v>0</v>
      </c>
    </row>
    <row r="16" spans="1:12" x14ac:dyDescent="0.25">
      <c r="A16" s="14" t="s">
        <v>2</v>
      </c>
      <c r="B16" s="7">
        <v>10</v>
      </c>
      <c r="C16" s="7">
        <f>IF(D16=0,0,$B16)</f>
        <v>10</v>
      </c>
      <c r="D16" s="7">
        <f>AVERAGEIF(F17:F19,"&gt;0")</f>
        <v>75</v>
      </c>
      <c r="E16" s="7">
        <f>D16*C16/100</f>
        <v>7.5</v>
      </c>
      <c r="F16" s="15"/>
      <c r="G16" s="7">
        <v>10</v>
      </c>
      <c r="H16" s="7">
        <f>IF(I16=0,0,$B16)</f>
        <v>10</v>
      </c>
      <c r="I16" s="7">
        <f>AVERAGEIF(K17:K19,"&gt;0")</f>
        <v>58.333333333333336</v>
      </c>
      <c r="J16" s="7">
        <f>I16*H16/100</f>
        <v>5.8333333333333339</v>
      </c>
      <c r="K16" s="15"/>
      <c r="L16">
        <f>IF(D16=0,I16,IF(I16=0,D16,AVERAGE(D16,I16)))</f>
        <v>66.666666666666671</v>
      </c>
    </row>
    <row r="17" spans="1:12" ht="45" x14ac:dyDescent="0.25">
      <c r="A17" s="20" t="s">
        <v>3</v>
      </c>
      <c r="B17" s="1"/>
      <c r="D17" s="1"/>
      <c r="E17" s="1"/>
      <c r="F17" s="9">
        <v>75</v>
      </c>
      <c r="G17" s="1"/>
      <c r="I17" s="1"/>
      <c r="J17" s="1"/>
      <c r="K17" s="9">
        <v>25</v>
      </c>
    </row>
    <row r="18" spans="1:12" ht="45" x14ac:dyDescent="0.25">
      <c r="A18" s="20" t="s">
        <v>72</v>
      </c>
      <c r="B18" s="1"/>
      <c r="D18" s="1"/>
      <c r="E18" s="1"/>
      <c r="F18" s="9">
        <v>75</v>
      </c>
      <c r="G18" s="1"/>
      <c r="I18" s="1"/>
      <c r="J18" s="1"/>
      <c r="K18" s="9">
        <v>100</v>
      </c>
    </row>
    <row r="19" spans="1:12" ht="45" x14ac:dyDescent="0.25">
      <c r="A19" s="20" t="s">
        <v>73</v>
      </c>
      <c r="B19" s="1"/>
      <c r="D19" s="1"/>
      <c r="E19" s="1"/>
      <c r="F19" s="9">
        <v>75</v>
      </c>
      <c r="G19" s="1"/>
      <c r="I19" s="1"/>
      <c r="J19" s="1"/>
      <c r="K19" s="9">
        <v>50</v>
      </c>
    </row>
    <row r="20" spans="1:12" x14ac:dyDescent="0.25">
      <c r="A20" s="14" t="s">
        <v>0</v>
      </c>
      <c r="B20" s="7">
        <v>10</v>
      </c>
      <c r="C20" s="7">
        <f>IF(D20=0,0,$B20)</f>
        <v>10</v>
      </c>
      <c r="D20" s="7">
        <f>AVERAGEIF(F21:F23,"&gt;0")</f>
        <v>66.666666666666671</v>
      </c>
      <c r="E20" s="7">
        <f>D20*C20/100</f>
        <v>6.6666666666666679</v>
      </c>
      <c r="F20" s="15"/>
      <c r="G20" s="7">
        <v>10</v>
      </c>
      <c r="H20" s="7">
        <f>IF(I20=0,0,$B20)</f>
        <v>10</v>
      </c>
      <c r="I20" s="7">
        <f>AVERAGEIF(K21:K23,"&gt;0")</f>
        <v>66.666666666666671</v>
      </c>
      <c r="J20" s="7">
        <f>I20*H20/100</f>
        <v>6.6666666666666679</v>
      </c>
      <c r="K20" s="15"/>
      <c r="L20">
        <f>IF(D20=0,I20,IF(I20=0,D20,AVERAGE(D20,I20)))</f>
        <v>66.666666666666671</v>
      </c>
    </row>
    <row r="21" spans="1:12" ht="45" x14ac:dyDescent="0.25">
      <c r="A21" s="20" t="s">
        <v>1</v>
      </c>
      <c r="B21" s="1"/>
      <c r="D21" s="1"/>
      <c r="E21" s="1"/>
      <c r="F21" s="9">
        <v>50</v>
      </c>
      <c r="G21" s="1"/>
      <c r="I21" s="1"/>
      <c r="J21" s="1"/>
      <c r="K21" s="9">
        <v>50</v>
      </c>
    </row>
    <row r="22" spans="1:12" x14ac:dyDescent="0.25">
      <c r="A22" s="20" t="s">
        <v>33</v>
      </c>
      <c r="B22" s="1"/>
      <c r="D22" s="1"/>
      <c r="E22" s="1"/>
      <c r="F22" s="9">
        <v>75</v>
      </c>
      <c r="G22" s="1"/>
      <c r="I22" s="1"/>
      <c r="J22" s="1"/>
      <c r="K22" s="9">
        <v>100</v>
      </c>
    </row>
    <row r="23" spans="1:12" ht="30" x14ac:dyDescent="0.25">
      <c r="A23" s="20" t="s">
        <v>22</v>
      </c>
      <c r="B23" s="1"/>
      <c r="D23" s="1"/>
      <c r="E23" s="1"/>
      <c r="F23" s="9">
        <v>75</v>
      </c>
      <c r="G23" s="1"/>
      <c r="I23" s="1"/>
      <c r="J23" s="1"/>
      <c r="K23" s="9">
        <v>50</v>
      </c>
    </row>
    <row r="24" spans="1:12" x14ac:dyDescent="0.25">
      <c r="A24" s="14" t="s">
        <v>4</v>
      </c>
      <c r="B24" s="7">
        <v>10</v>
      </c>
      <c r="C24" s="7">
        <f>IF(D24=0,0,$B24)</f>
        <v>10</v>
      </c>
      <c r="D24" s="7">
        <f>AVERAGEIF(F25:F28,"&gt;0")</f>
        <v>81.25</v>
      </c>
      <c r="E24" s="7">
        <f>D24*C24/100</f>
        <v>8.125</v>
      </c>
      <c r="F24" s="15"/>
      <c r="G24" s="7">
        <v>10</v>
      </c>
      <c r="H24" s="7">
        <f>IF(I24=0,0,$B24)</f>
        <v>10</v>
      </c>
      <c r="I24" s="7">
        <f>AVERAGEIF(K25:K28,"&gt;0")</f>
        <v>62.5</v>
      </c>
      <c r="J24" s="7">
        <f>I24*H24/100</f>
        <v>6.25</v>
      </c>
      <c r="K24" s="15"/>
      <c r="L24">
        <f>IF(D24=0,I24,IF(I24=0,D24,AVERAGE(D24,I24)))</f>
        <v>71.875</v>
      </c>
    </row>
    <row r="25" spans="1:12" ht="60" x14ac:dyDescent="0.25">
      <c r="A25" s="20" t="s">
        <v>34</v>
      </c>
      <c r="B25" s="1"/>
      <c r="D25" s="1"/>
      <c r="E25" s="1"/>
      <c r="F25" s="9">
        <v>75</v>
      </c>
      <c r="G25" s="1"/>
      <c r="I25" s="1"/>
      <c r="J25" s="1"/>
      <c r="K25" s="9">
        <v>25</v>
      </c>
    </row>
    <row r="26" spans="1:12" ht="45" x14ac:dyDescent="0.25">
      <c r="A26" s="20" t="s">
        <v>24</v>
      </c>
      <c r="B26" s="1"/>
      <c r="D26" s="1"/>
      <c r="E26" s="1"/>
      <c r="F26" s="9">
        <v>100</v>
      </c>
      <c r="G26" s="1"/>
      <c r="I26" s="1"/>
      <c r="J26" s="1"/>
      <c r="K26" s="9">
        <v>75</v>
      </c>
    </row>
    <row r="27" spans="1:12" ht="45" x14ac:dyDescent="0.25">
      <c r="A27" s="20" t="s">
        <v>23</v>
      </c>
      <c r="B27" s="1"/>
      <c r="D27" s="1"/>
      <c r="E27" s="1"/>
      <c r="F27" s="9">
        <v>75</v>
      </c>
      <c r="G27" s="1"/>
      <c r="I27" s="1"/>
      <c r="J27" s="1"/>
      <c r="K27" s="9">
        <v>50</v>
      </c>
    </row>
    <row r="28" spans="1:12" ht="45" x14ac:dyDescent="0.25">
      <c r="A28" s="20" t="s">
        <v>25</v>
      </c>
      <c r="B28" s="1"/>
      <c r="D28" s="1"/>
      <c r="E28" s="1"/>
      <c r="F28" s="9">
        <v>75</v>
      </c>
      <c r="G28" s="1"/>
      <c r="I28" s="1"/>
      <c r="J28" s="1"/>
      <c r="K28" s="9">
        <v>100</v>
      </c>
    </row>
    <row r="29" spans="1:12" x14ac:dyDescent="0.25">
      <c r="A29" s="14" t="s">
        <v>7</v>
      </c>
      <c r="B29" s="7">
        <v>10</v>
      </c>
      <c r="C29" s="7">
        <f>IF(D29=0,0,$B29)</f>
        <v>10</v>
      </c>
      <c r="D29" s="7">
        <f>AVERAGEIF(F30:F31,"&gt;0")</f>
        <v>75</v>
      </c>
      <c r="E29" s="7">
        <f>D29*C29/100</f>
        <v>7.5</v>
      </c>
      <c r="F29" s="15"/>
      <c r="G29" s="7">
        <v>10</v>
      </c>
      <c r="H29" s="7">
        <f>IF(I29=0,0,$B29)</f>
        <v>0</v>
      </c>
      <c r="I29" s="7">
        <v>0</v>
      </c>
      <c r="J29" s="7">
        <f>I29*H29/100</f>
        <v>0</v>
      </c>
      <c r="K29" s="15"/>
      <c r="L29">
        <f>IF(D29=0,I29,IF(I29=0,D29,AVERAGE(D29,I29)))</f>
        <v>75</v>
      </c>
    </row>
    <row r="30" spans="1:12" ht="30" x14ac:dyDescent="0.25">
      <c r="A30" s="20" t="s">
        <v>29</v>
      </c>
      <c r="B30" s="1"/>
      <c r="D30" s="1"/>
      <c r="E30" s="1"/>
      <c r="F30" s="9">
        <v>75</v>
      </c>
      <c r="G30" s="1"/>
      <c r="I30" s="1"/>
      <c r="J30" s="1"/>
      <c r="K30" s="9">
        <v>0</v>
      </c>
    </row>
    <row r="31" spans="1:12" ht="30" x14ac:dyDescent="0.25">
      <c r="A31" s="20" t="s">
        <v>8</v>
      </c>
      <c r="B31" s="1"/>
      <c r="D31" s="1"/>
      <c r="E31" s="1"/>
      <c r="F31" s="9">
        <v>75</v>
      </c>
      <c r="G31" s="1"/>
      <c r="I31" s="1"/>
      <c r="J31" s="1"/>
      <c r="K31" s="9">
        <v>0</v>
      </c>
    </row>
    <row r="32" spans="1:12" x14ac:dyDescent="0.25">
      <c r="A32" s="14" t="s">
        <v>10</v>
      </c>
      <c r="B32" s="7">
        <v>10</v>
      </c>
      <c r="C32" s="7">
        <f>IF(D32=0,0,$B32)</f>
        <v>10</v>
      </c>
      <c r="D32" s="7">
        <f>AVERAGEIF(F33:F34,"&gt;0")</f>
        <v>62.5</v>
      </c>
      <c r="E32" s="7">
        <f>D32*C32/100</f>
        <v>6.25</v>
      </c>
      <c r="F32" s="15"/>
      <c r="G32" s="7">
        <v>10</v>
      </c>
      <c r="H32" s="7">
        <f>IF(I32=0,0,$B32)</f>
        <v>10</v>
      </c>
      <c r="I32" s="7">
        <f>AVERAGEIF(K33:K34,"&gt;0")</f>
        <v>25</v>
      </c>
      <c r="J32" s="7">
        <f>I32*H32/100</f>
        <v>2.5</v>
      </c>
      <c r="K32" s="15"/>
      <c r="L32">
        <f>IF(D32=0,I32,IF(I32=0,D32,AVERAGE(D32,I32)))</f>
        <v>43.75</v>
      </c>
    </row>
    <row r="33" spans="1:12" ht="30" x14ac:dyDescent="0.25">
      <c r="A33" s="20" t="s">
        <v>74</v>
      </c>
      <c r="B33" s="1"/>
      <c r="D33" s="1"/>
      <c r="E33" s="1"/>
      <c r="F33" s="9">
        <v>75</v>
      </c>
      <c r="G33" s="1"/>
      <c r="I33" s="1"/>
      <c r="J33" s="1"/>
      <c r="K33" s="9">
        <v>25</v>
      </c>
    </row>
    <row r="34" spans="1:12" x14ac:dyDescent="0.25">
      <c r="A34" s="20" t="s">
        <v>11</v>
      </c>
      <c r="B34" s="1"/>
      <c r="D34" s="1"/>
      <c r="E34" s="1"/>
      <c r="F34" s="9">
        <v>50</v>
      </c>
      <c r="G34" s="1"/>
      <c r="I34" s="1"/>
      <c r="J34" s="1"/>
      <c r="K34" s="9">
        <v>25</v>
      </c>
    </row>
    <row r="35" spans="1:12" x14ac:dyDescent="0.25">
      <c r="A35" s="14" t="s">
        <v>12</v>
      </c>
      <c r="B35" s="7">
        <v>10</v>
      </c>
      <c r="C35" s="7">
        <f>IF(D35=0,0,$B35)</f>
        <v>10</v>
      </c>
      <c r="D35" s="7">
        <f>AVERAGEIF(F36:F38,"&gt;0")</f>
        <v>75</v>
      </c>
      <c r="E35" s="7">
        <f>D35*C35/100</f>
        <v>7.5</v>
      </c>
      <c r="F35" s="15"/>
      <c r="G35" s="7">
        <v>10</v>
      </c>
      <c r="H35" s="7">
        <f>IF(I35=0,0,$B35)</f>
        <v>10</v>
      </c>
      <c r="I35" s="7">
        <f>AVERAGEIF(K36:K38,"&gt;0")</f>
        <v>75</v>
      </c>
      <c r="J35" s="7">
        <f>I35*H35/100</f>
        <v>7.5</v>
      </c>
      <c r="K35" s="15"/>
      <c r="L35">
        <f>IF(D35=0,I35,IF(I35=0,D35,AVERAGE(D35,I35)))</f>
        <v>75</v>
      </c>
    </row>
    <row r="36" spans="1:12" ht="30" x14ac:dyDescent="0.25">
      <c r="A36" s="20" t="s">
        <v>13</v>
      </c>
      <c r="F36" s="9">
        <v>75</v>
      </c>
      <c r="K36" s="9">
        <v>0</v>
      </c>
    </row>
    <row r="37" spans="1:12" x14ac:dyDescent="0.25">
      <c r="A37" s="20" t="s">
        <v>30</v>
      </c>
      <c r="F37" s="9">
        <v>75</v>
      </c>
      <c r="K37" s="9">
        <v>75</v>
      </c>
    </row>
    <row r="38" spans="1:12" ht="45" x14ac:dyDescent="0.25">
      <c r="A38" s="20" t="s">
        <v>31</v>
      </c>
      <c r="F38" s="9">
        <v>75</v>
      </c>
      <c r="K38" s="9">
        <v>75</v>
      </c>
    </row>
    <row r="39" spans="1:12" x14ac:dyDescent="0.25">
      <c r="F39" s="9"/>
      <c r="K39" s="9"/>
    </row>
    <row r="40" spans="1:12" x14ac:dyDescent="0.25">
      <c r="C40" s="3" t="s">
        <v>18</v>
      </c>
      <c r="D40" s="4">
        <f>SUM(C2:C39)</f>
        <v>100</v>
      </c>
      <c r="E40" s="3"/>
      <c r="F40" s="9">
        <f>SUM(E2:E39)</f>
        <v>62.916666666666671</v>
      </c>
      <c r="H40" s="3" t="s">
        <v>18</v>
      </c>
      <c r="I40" s="4">
        <f>SUM(H2:H39)</f>
        <v>90</v>
      </c>
      <c r="J40" s="3"/>
      <c r="K40" s="9">
        <f>SUM(J2:J39)</f>
        <v>46.875</v>
      </c>
    </row>
    <row r="41" spans="1:12" x14ac:dyDescent="0.25">
      <c r="C41" s="3"/>
      <c r="D41" s="3">
        <v>100</v>
      </c>
      <c r="E41" s="5" t="str">
        <f>CONCATENATE("Total ",F1)</f>
        <v>Total Carlos Arturo  Calle</v>
      </c>
      <c r="F41" s="10">
        <f>(D41*F40)/D40</f>
        <v>62.916666666666671</v>
      </c>
      <c r="H41" s="3"/>
      <c r="I41" s="3">
        <v>100</v>
      </c>
      <c r="J41" s="5" t="str">
        <f>CONCATENATE("Total ",K1)</f>
        <v>Total Saúl Leder</v>
      </c>
      <c r="K41" s="10">
        <f>(I41*K40)/I40</f>
        <v>52.083333333333336</v>
      </c>
    </row>
    <row r="45" spans="1:12" x14ac:dyDescent="0.25">
      <c r="C45" s="2" t="s">
        <v>48</v>
      </c>
      <c r="D45" s="6">
        <f>AVERAGE(F41,K41)</f>
        <v>57.5</v>
      </c>
      <c r="H45" s="2"/>
      <c r="I45" s="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5"/>
  <sheetViews>
    <sheetView topLeftCell="A31" workbookViewId="0">
      <selection sqref="A1:XFD1"/>
    </sheetView>
  </sheetViews>
  <sheetFormatPr baseColWidth="10" defaultRowHeight="15" x14ac:dyDescent="0.25"/>
  <cols>
    <col min="1" max="1" width="57.42578125" style="13" customWidth="1"/>
    <col min="2" max="2" width="14.85546875" bestFit="1" customWidth="1"/>
    <col min="3" max="3" width="16.42578125" bestFit="1" customWidth="1"/>
    <col min="4" max="4" width="13.140625" bestFit="1" customWidth="1"/>
    <col min="5" max="5" width="21" bestFit="1" customWidth="1"/>
    <col min="6" max="6" width="18.7109375" style="11" bestFit="1" customWidth="1"/>
  </cols>
  <sheetData>
    <row r="1" spans="1:7" x14ac:dyDescent="0.25">
      <c r="A1" s="16"/>
      <c r="B1" s="8" t="s">
        <v>14</v>
      </c>
      <c r="C1" s="8" t="s">
        <v>15</v>
      </c>
      <c r="D1" s="8" t="s">
        <v>16</v>
      </c>
      <c r="E1" s="8" t="s">
        <v>17</v>
      </c>
      <c r="F1" s="12" t="s">
        <v>49</v>
      </c>
    </row>
    <row r="2" spans="1:7" x14ac:dyDescent="0.25">
      <c r="A2" s="14" t="s">
        <v>5</v>
      </c>
      <c r="B2" s="7">
        <v>10</v>
      </c>
      <c r="C2" s="7">
        <f>IF(D2=0,0,$B2)</f>
        <v>10</v>
      </c>
      <c r="D2" s="7">
        <f>AVERAGEIF(F3:F6,"&gt;0")</f>
        <v>62.5</v>
      </c>
      <c r="E2" s="7">
        <f>D2*C2/100</f>
        <v>6.25</v>
      </c>
      <c r="F2" s="15">
        <v>62.5</v>
      </c>
      <c r="G2" s="1">
        <f>D2</f>
        <v>62.5</v>
      </c>
    </row>
    <row r="3" spans="1:7" ht="45" x14ac:dyDescent="0.25">
      <c r="A3" s="20" t="s">
        <v>64</v>
      </c>
      <c r="B3" s="1"/>
      <c r="D3" s="1"/>
      <c r="E3" s="1"/>
      <c r="F3" s="9">
        <v>75</v>
      </c>
    </row>
    <row r="4" spans="1:7" ht="45" x14ac:dyDescent="0.25">
      <c r="A4" s="20" t="s">
        <v>65</v>
      </c>
      <c r="B4" s="1"/>
      <c r="D4" s="1"/>
      <c r="E4" s="1"/>
      <c r="F4" s="9">
        <v>75</v>
      </c>
    </row>
    <row r="5" spans="1:7" ht="30" x14ac:dyDescent="0.25">
      <c r="A5" s="20" t="s">
        <v>66</v>
      </c>
      <c r="B5" s="1"/>
      <c r="D5" s="1"/>
      <c r="E5" s="1"/>
      <c r="F5" s="9">
        <v>50</v>
      </c>
    </row>
    <row r="6" spans="1:7" ht="60" x14ac:dyDescent="0.25">
      <c r="A6" s="20" t="s">
        <v>67</v>
      </c>
      <c r="B6" s="1"/>
      <c r="D6" s="1"/>
      <c r="E6" s="1"/>
      <c r="F6" s="9">
        <v>50</v>
      </c>
    </row>
    <row r="7" spans="1:7" x14ac:dyDescent="0.25">
      <c r="A7" s="14" t="s">
        <v>6</v>
      </c>
      <c r="B7" s="7">
        <v>20</v>
      </c>
      <c r="C7" s="7">
        <f>IF(D7=0,0,$B7)</f>
        <v>20</v>
      </c>
      <c r="D7" s="7">
        <f>AVERAGEIF(F8:F11,"&gt;0")</f>
        <v>75</v>
      </c>
      <c r="E7" s="7">
        <f>D7*C7/100</f>
        <v>15</v>
      </c>
      <c r="F7" s="15">
        <v>75</v>
      </c>
      <c r="G7" s="1">
        <f>D7</f>
        <v>75</v>
      </c>
    </row>
    <row r="8" spans="1:7" ht="30" x14ac:dyDescent="0.25">
      <c r="A8" s="20" t="s">
        <v>68</v>
      </c>
      <c r="B8" s="1"/>
      <c r="D8" s="1"/>
      <c r="E8" s="1"/>
      <c r="F8" s="9">
        <v>75</v>
      </c>
    </row>
    <row r="9" spans="1:7" ht="45" x14ac:dyDescent="0.25">
      <c r="A9" s="20" t="s">
        <v>69</v>
      </c>
      <c r="B9" s="1"/>
      <c r="D9" s="1"/>
      <c r="E9" s="1"/>
      <c r="F9" s="9">
        <v>75</v>
      </c>
    </row>
    <row r="10" spans="1:7" ht="30" x14ac:dyDescent="0.25">
      <c r="A10" s="20" t="s">
        <v>26</v>
      </c>
      <c r="B10" s="1"/>
      <c r="D10" s="1"/>
      <c r="E10" s="1"/>
      <c r="F10" s="9">
        <v>75</v>
      </c>
    </row>
    <row r="11" spans="1:7" ht="45" x14ac:dyDescent="0.25">
      <c r="A11" s="20" t="s">
        <v>70</v>
      </c>
      <c r="B11" s="1"/>
      <c r="D11" s="1"/>
      <c r="E11" s="1"/>
      <c r="F11" s="9">
        <v>75</v>
      </c>
    </row>
    <row r="12" spans="1:7" x14ac:dyDescent="0.25">
      <c r="A12" s="14" t="s">
        <v>9</v>
      </c>
      <c r="B12" s="7">
        <v>10</v>
      </c>
      <c r="C12" s="7">
        <f>IF(D12=0,0,$B12)</f>
        <v>10</v>
      </c>
      <c r="D12" s="7">
        <f>AVERAGEIF(F13:F15,"&gt;0")</f>
        <v>58.333333333333336</v>
      </c>
      <c r="E12" s="7">
        <f>D12*C12/100</f>
        <v>5.8333333333333339</v>
      </c>
      <c r="F12" s="15">
        <v>58.333333333333336</v>
      </c>
      <c r="G12" s="1">
        <f>D12</f>
        <v>58.333333333333336</v>
      </c>
    </row>
    <row r="13" spans="1:7" ht="30" x14ac:dyDescent="0.25">
      <c r="A13" s="20" t="s">
        <v>27</v>
      </c>
      <c r="B13" s="1"/>
      <c r="D13" s="1"/>
      <c r="E13" s="1"/>
      <c r="F13" s="9">
        <v>75</v>
      </c>
    </row>
    <row r="14" spans="1:7" ht="60" x14ac:dyDescent="0.25">
      <c r="A14" s="20" t="s">
        <v>71</v>
      </c>
      <c r="B14" s="1"/>
      <c r="D14" s="1"/>
      <c r="E14" s="1"/>
      <c r="F14" s="9">
        <v>50</v>
      </c>
    </row>
    <row r="15" spans="1:7" ht="30" x14ac:dyDescent="0.25">
      <c r="A15" s="20" t="s">
        <v>28</v>
      </c>
      <c r="B15" s="1"/>
      <c r="D15" s="1"/>
      <c r="E15" s="1"/>
      <c r="F15" s="9">
        <v>50</v>
      </c>
    </row>
    <row r="16" spans="1:7" x14ac:dyDescent="0.25">
      <c r="A16" s="14" t="s">
        <v>2</v>
      </c>
      <c r="B16" s="7">
        <v>10</v>
      </c>
      <c r="C16" s="7">
        <f>IF(D16=0,0,$B16)</f>
        <v>10</v>
      </c>
      <c r="D16" s="7">
        <f>AVERAGEIF(F17:F19,"&gt;0")</f>
        <v>50</v>
      </c>
      <c r="E16" s="7">
        <f>D16*C16/100</f>
        <v>5</v>
      </c>
      <c r="F16" s="15">
        <v>33.333333333333336</v>
      </c>
      <c r="G16" s="1">
        <f>D16</f>
        <v>50</v>
      </c>
    </row>
    <row r="17" spans="1:7" ht="45" x14ac:dyDescent="0.25">
      <c r="A17" s="20" t="s">
        <v>3</v>
      </c>
      <c r="B17" s="1"/>
      <c r="D17" s="1"/>
      <c r="E17" s="1"/>
      <c r="F17" s="9">
        <v>0</v>
      </c>
    </row>
    <row r="18" spans="1:7" ht="45" x14ac:dyDescent="0.25">
      <c r="A18" s="20" t="s">
        <v>72</v>
      </c>
      <c r="B18" s="1"/>
      <c r="D18" s="1"/>
      <c r="E18" s="1"/>
      <c r="F18" s="9">
        <v>50</v>
      </c>
    </row>
    <row r="19" spans="1:7" ht="45" x14ac:dyDescent="0.25">
      <c r="A19" s="20" t="s">
        <v>73</v>
      </c>
      <c r="B19" s="1"/>
      <c r="D19" s="1"/>
      <c r="E19" s="1"/>
      <c r="F19" s="9">
        <v>50</v>
      </c>
    </row>
    <row r="20" spans="1:7" x14ac:dyDescent="0.25">
      <c r="A20" s="14" t="s">
        <v>0</v>
      </c>
      <c r="B20" s="7">
        <v>10</v>
      </c>
      <c r="C20" s="7">
        <f>IF(D20=0,0,$B20)</f>
        <v>10</v>
      </c>
      <c r="D20" s="7">
        <f>AVERAGEIF(F21:F23,"&gt;0")</f>
        <v>58.333333333333336</v>
      </c>
      <c r="E20" s="7">
        <f>D20*C20/100</f>
        <v>5.8333333333333339</v>
      </c>
      <c r="F20" s="15">
        <v>58.333333333333336</v>
      </c>
      <c r="G20" s="1">
        <f>D20</f>
        <v>58.333333333333336</v>
      </c>
    </row>
    <row r="21" spans="1:7" ht="45" x14ac:dyDescent="0.25">
      <c r="A21" s="20" t="s">
        <v>1</v>
      </c>
      <c r="B21" s="1"/>
      <c r="D21" s="1"/>
      <c r="E21" s="1"/>
      <c r="F21" s="9">
        <v>50</v>
      </c>
    </row>
    <row r="22" spans="1:7" x14ac:dyDescent="0.25">
      <c r="A22" s="20" t="s">
        <v>33</v>
      </c>
      <c r="B22" s="1"/>
      <c r="D22" s="1"/>
      <c r="E22" s="1"/>
      <c r="F22" s="9">
        <v>75</v>
      </c>
    </row>
    <row r="23" spans="1:7" ht="30" x14ac:dyDescent="0.25">
      <c r="A23" s="20" t="s">
        <v>22</v>
      </c>
      <c r="B23" s="1"/>
      <c r="D23" s="1"/>
      <c r="E23" s="1"/>
      <c r="F23" s="9">
        <v>50</v>
      </c>
    </row>
    <row r="24" spans="1:7" x14ac:dyDescent="0.25">
      <c r="A24" s="14" t="s">
        <v>4</v>
      </c>
      <c r="B24" s="7">
        <v>10</v>
      </c>
      <c r="C24" s="7">
        <f>IF(D24=0,0,$B24)</f>
        <v>10</v>
      </c>
      <c r="D24" s="7">
        <f>AVERAGEIF(F25:F28,"&gt;0")</f>
        <v>62.5</v>
      </c>
      <c r="E24" s="7">
        <f>D24*C24/100</f>
        <v>6.25</v>
      </c>
      <c r="F24" s="15">
        <v>62.5</v>
      </c>
      <c r="G24" s="1">
        <f>D24</f>
        <v>62.5</v>
      </c>
    </row>
    <row r="25" spans="1:7" ht="60" x14ac:dyDescent="0.25">
      <c r="A25" s="20" t="s">
        <v>34</v>
      </c>
      <c r="B25" s="1"/>
      <c r="D25" s="1"/>
      <c r="E25" s="1"/>
      <c r="F25" s="9">
        <v>75</v>
      </c>
    </row>
    <row r="26" spans="1:7" ht="45" x14ac:dyDescent="0.25">
      <c r="A26" s="20" t="s">
        <v>24</v>
      </c>
      <c r="B26" s="1"/>
      <c r="D26" s="1"/>
      <c r="E26" s="1"/>
      <c r="F26" s="9">
        <v>75</v>
      </c>
    </row>
    <row r="27" spans="1:7" ht="45" x14ac:dyDescent="0.25">
      <c r="A27" s="20" t="s">
        <v>23</v>
      </c>
      <c r="B27" s="1"/>
      <c r="D27" s="1"/>
      <c r="E27" s="1"/>
      <c r="F27" s="9">
        <v>50</v>
      </c>
    </row>
    <row r="28" spans="1:7" ht="45" x14ac:dyDescent="0.25">
      <c r="A28" s="20" t="s">
        <v>25</v>
      </c>
      <c r="B28" s="1"/>
      <c r="D28" s="1"/>
      <c r="E28" s="1"/>
      <c r="F28" s="9">
        <v>50</v>
      </c>
    </row>
    <row r="29" spans="1:7" x14ac:dyDescent="0.25">
      <c r="A29" s="14" t="s">
        <v>7</v>
      </c>
      <c r="B29" s="7">
        <v>10</v>
      </c>
      <c r="C29" s="7">
        <f>IF(D29=0,0,$B29)</f>
        <v>10</v>
      </c>
      <c r="D29" s="7">
        <f>AVERAGEIF(F30:F31,"&gt;0")</f>
        <v>62.5</v>
      </c>
      <c r="E29" s="7">
        <f>D29*C29/100</f>
        <v>6.25</v>
      </c>
      <c r="F29" s="15">
        <v>62.5</v>
      </c>
      <c r="G29" s="1">
        <f>D29</f>
        <v>62.5</v>
      </c>
    </row>
    <row r="30" spans="1:7" ht="30" x14ac:dyDescent="0.25">
      <c r="A30" s="20" t="s">
        <v>29</v>
      </c>
      <c r="B30" s="1"/>
      <c r="D30" s="1"/>
      <c r="E30" s="1"/>
      <c r="F30" s="9">
        <v>75</v>
      </c>
    </row>
    <row r="31" spans="1:7" ht="30" x14ac:dyDescent="0.25">
      <c r="A31" s="20" t="s">
        <v>8</v>
      </c>
      <c r="B31" s="1"/>
      <c r="D31" s="1"/>
      <c r="E31" s="1"/>
      <c r="F31" s="9">
        <v>50</v>
      </c>
    </row>
    <row r="32" spans="1:7" x14ac:dyDescent="0.25">
      <c r="A32" s="14" t="s">
        <v>10</v>
      </c>
      <c r="B32" s="7">
        <v>10</v>
      </c>
      <c r="C32" s="7">
        <f>IF(D32=0,0,$B32)</f>
        <v>10</v>
      </c>
      <c r="D32" s="7">
        <f>AVERAGEIF(F33:F34,"&gt;0")</f>
        <v>62.5</v>
      </c>
      <c r="E32" s="7">
        <f>D32*C32/100</f>
        <v>6.25</v>
      </c>
      <c r="F32" s="15">
        <v>62.5</v>
      </c>
      <c r="G32" s="1">
        <f>D32</f>
        <v>62.5</v>
      </c>
    </row>
    <row r="33" spans="1:7" ht="30" x14ac:dyDescent="0.25">
      <c r="A33" s="20" t="s">
        <v>74</v>
      </c>
      <c r="B33" s="1"/>
      <c r="D33" s="1"/>
      <c r="E33" s="1"/>
      <c r="F33" s="9">
        <v>75</v>
      </c>
    </row>
    <row r="34" spans="1:7" x14ac:dyDescent="0.25">
      <c r="A34" s="20" t="s">
        <v>11</v>
      </c>
      <c r="B34" s="1"/>
      <c r="D34" s="1"/>
      <c r="E34" s="1"/>
      <c r="F34" s="9">
        <v>50</v>
      </c>
    </row>
    <row r="35" spans="1:7" x14ac:dyDescent="0.25">
      <c r="A35" s="14" t="s">
        <v>12</v>
      </c>
      <c r="B35" s="7">
        <v>10</v>
      </c>
      <c r="C35" s="7">
        <f>IF(D35=0,0,$B35)</f>
        <v>10</v>
      </c>
      <c r="D35" s="7">
        <f>AVERAGEIF(F36:F38,"&gt;0")</f>
        <v>66.666666666666671</v>
      </c>
      <c r="E35" s="7">
        <f>D35*C35/100</f>
        <v>6.6666666666666679</v>
      </c>
      <c r="F35" s="15">
        <v>66.666666666666671</v>
      </c>
      <c r="G35" s="1">
        <f>D35</f>
        <v>66.666666666666671</v>
      </c>
    </row>
    <row r="36" spans="1:7" ht="30" x14ac:dyDescent="0.25">
      <c r="A36" s="20" t="s">
        <v>13</v>
      </c>
      <c r="F36" s="9">
        <v>75</v>
      </c>
    </row>
    <row r="37" spans="1:7" x14ac:dyDescent="0.25">
      <c r="A37" s="20" t="s">
        <v>30</v>
      </c>
      <c r="F37" s="9">
        <v>75</v>
      </c>
    </row>
    <row r="38" spans="1:7" ht="45" x14ac:dyDescent="0.25">
      <c r="A38" s="20" t="s">
        <v>31</v>
      </c>
      <c r="F38" s="9">
        <v>50</v>
      </c>
    </row>
    <row r="39" spans="1:7" x14ac:dyDescent="0.25">
      <c r="F39" s="9"/>
    </row>
    <row r="40" spans="1:7" x14ac:dyDescent="0.25">
      <c r="C40" s="3" t="s">
        <v>18</v>
      </c>
      <c r="D40" s="4">
        <f>SUM(C2:C39)</f>
        <v>100</v>
      </c>
      <c r="E40" s="3"/>
      <c r="F40" s="9">
        <f>SUM(E2:E39)</f>
        <v>63.333333333333343</v>
      </c>
    </row>
    <row r="41" spans="1:7" x14ac:dyDescent="0.25">
      <c r="C41" s="3"/>
      <c r="D41" s="3">
        <v>100</v>
      </c>
      <c r="E41" s="5" t="str">
        <f>CONCATENATE("Total ",F1)</f>
        <v>Total Andres  Mahecha</v>
      </c>
      <c r="F41" s="10">
        <f>(D41*F40)/D40</f>
        <v>63.333333333333343</v>
      </c>
    </row>
    <row r="45" spans="1:7" x14ac:dyDescent="0.25">
      <c r="C45" s="2" t="s">
        <v>105</v>
      </c>
      <c r="D45" s="6">
        <f>F41</f>
        <v>63.333333333333343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5"/>
  <sheetViews>
    <sheetView workbookViewId="0">
      <selection sqref="A1:XFD1"/>
    </sheetView>
  </sheetViews>
  <sheetFormatPr baseColWidth="10" defaultRowHeight="15" x14ac:dyDescent="0.25"/>
  <cols>
    <col min="1" max="1" width="57.42578125" style="13" customWidth="1"/>
    <col min="2" max="2" width="14.85546875" bestFit="1" customWidth="1"/>
    <col min="3" max="3" width="16.42578125" bestFit="1" customWidth="1"/>
    <col min="4" max="4" width="13.140625" bestFit="1" customWidth="1"/>
    <col min="5" max="5" width="21" bestFit="1" customWidth="1"/>
    <col min="6" max="6" width="18.7109375" style="11" bestFit="1" customWidth="1"/>
  </cols>
  <sheetData>
    <row r="1" spans="1:7" x14ac:dyDescent="0.25">
      <c r="A1" s="16"/>
      <c r="B1" s="8" t="s">
        <v>14</v>
      </c>
      <c r="C1" s="8" t="s">
        <v>15</v>
      </c>
      <c r="D1" s="8" t="s">
        <v>16</v>
      </c>
      <c r="E1" s="8" t="s">
        <v>17</v>
      </c>
      <c r="F1" s="12" t="s">
        <v>41</v>
      </c>
    </row>
    <row r="2" spans="1:7" x14ac:dyDescent="0.25">
      <c r="A2" s="14" t="s">
        <v>5</v>
      </c>
      <c r="B2" s="7">
        <v>10</v>
      </c>
      <c r="C2" s="7">
        <f>IF(D2=0,0,$B2)</f>
        <v>0</v>
      </c>
      <c r="D2" s="7">
        <v>0</v>
      </c>
      <c r="E2" s="7">
        <f>D2*C2/100</f>
        <v>0</v>
      </c>
      <c r="F2" s="15"/>
      <c r="G2" s="1">
        <f>D2</f>
        <v>0</v>
      </c>
    </row>
    <row r="3" spans="1:7" ht="45" x14ac:dyDescent="0.25">
      <c r="A3" s="20" t="s">
        <v>64</v>
      </c>
      <c r="B3" s="1"/>
      <c r="D3" s="1"/>
      <c r="E3" s="1"/>
      <c r="F3" s="9">
        <v>0</v>
      </c>
    </row>
    <row r="4" spans="1:7" ht="45" x14ac:dyDescent="0.25">
      <c r="A4" s="20" t="s">
        <v>65</v>
      </c>
      <c r="B4" s="1"/>
      <c r="D4" s="1"/>
      <c r="E4" s="1"/>
      <c r="F4" s="9">
        <v>0</v>
      </c>
    </row>
    <row r="5" spans="1:7" ht="30" x14ac:dyDescent="0.25">
      <c r="A5" s="20" t="s">
        <v>66</v>
      </c>
      <c r="B5" s="1"/>
      <c r="D5" s="1"/>
      <c r="E5" s="1"/>
      <c r="F5" s="9">
        <v>0</v>
      </c>
    </row>
    <row r="6" spans="1:7" ht="60" x14ac:dyDescent="0.25">
      <c r="A6" s="20" t="s">
        <v>67</v>
      </c>
      <c r="B6" s="1"/>
      <c r="D6" s="1"/>
      <c r="E6" s="1"/>
      <c r="F6" s="9">
        <v>0</v>
      </c>
    </row>
    <row r="7" spans="1:7" x14ac:dyDescent="0.25">
      <c r="A7" s="14" t="s">
        <v>6</v>
      </c>
      <c r="B7" s="7">
        <v>20</v>
      </c>
      <c r="C7" s="7">
        <f>IF(D7=0,0,$B7)</f>
        <v>20</v>
      </c>
      <c r="D7" s="7">
        <f>AVERAGEIF(F8:F11,"&gt;0")</f>
        <v>56.25</v>
      </c>
      <c r="E7" s="7">
        <f>D7*C7/100</f>
        <v>11.25</v>
      </c>
      <c r="F7" s="15"/>
      <c r="G7" s="1">
        <f>D7</f>
        <v>56.25</v>
      </c>
    </row>
    <row r="8" spans="1:7" ht="30" x14ac:dyDescent="0.25">
      <c r="A8" s="20" t="s">
        <v>68</v>
      </c>
      <c r="B8" s="1"/>
      <c r="D8" s="1"/>
      <c r="E8" s="1"/>
      <c r="F8" s="9">
        <v>50</v>
      </c>
    </row>
    <row r="9" spans="1:7" ht="45" x14ac:dyDescent="0.25">
      <c r="A9" s="20" t="s">
        <v>69</v>
      </c>
      <c r="B9" s="1"/>
      <c r="D9" s="1"/>
      <c r="E9" s="1"/>
      <c r="F9" s="9">
        <v>50</v>
      </c>
    </row>
    <row r="10" spans="1:7" ht="30" x14ac:dyDescent="0.25">
      <c r="A10" s="20" t="s">
        <v>26</v>
      </c>
      <c r="B10" s="1"/>
      <c r="D10" s="1"/>
      <c r="E10" s="1"/>
      <c r="F10" s="9">
        <v>75</v>
      </c>
    </row>
    <row r="11" spans="1:7" ht="45" x14ac:dyDescent="0.25">
      <c r="A11" s="20" t="s">
        <v>70</v>
      </c>
      <c r="B11" s="1"/>
      <c r="D11" s="1"/>
      <c r="E11" s="1"/>
      <c r="F11" s="9">
        <v>50</v>
      </c>
    </row>
    <row r="12" spans="1:7" x14ac:dyDescent="0.25">
      <c r="A12" s="14" t="s">
        <v>9</v>
      </c>
      <c r="B12" s="7">
        <v>10</v>
      </c>
      <c r="C12" s="7">
        <f>IF(D12=0,0,$B12)</f>
        <v>10</v>
      </c>
      <c r="D12" s="7">
        <f>AVERAGEIF(F13:F15,"&gt;0")</f>
        <v>33.333333333333336</v>
      </c>
      <c r="E12" s="7">
        <f>D12*C12/100</f>
        <v>3.3333333333333339</v>
      </c>
      <c r="F12" s="15"/>
      <c r="G12" s="1">
        <f>D12</f>
        <v>33.333333333333336</v>
      </c>
    </row>
    <row r="13" spans="1:7" ht="30" x14ac:dyDescent="0.25">
      <c r="A13" s="20" t="s">
        <v>27</v>
      </c>
      <c r="B13" s="1"/>
      <c r="D13" s="1"/>
      <c r="E13" s="1"/>
      <c r="F13" s="9">
        <v>25</v>
      </c>
    </row>
    <row r="14" spans="1:7" ht="60" x14ac:dyDescent="0.25">
      <c r="A14" s="20" t="s">
        <v>71</v>
      </c>
      <c r="B14" s="1"/>
      <c r="D14" s="1"/>
      <c r="E14" s="1"/>
      <c r="F14" s="9">
        <v>50</v>
      </c>
    </row>
    <row r="15" spans="1:7" ht="30" x14ac:dyDescent="0.25">
      <c r="A15" s="20" t="s">
        <v>28</v>
      </c>
      <c r="B15" s="1"/>
      <c r="D15" s="1"/>
      <c r="E15" s="1"/>
      <c r="F15" s="9">
        <v>25</v>
      </c>
    </row>
    <row r="16" spans="1:7" x14ac:dyDescent="0.25">
      <c r="A16" s="14" t="s">
        <v>2</v>
      </c>
      <c r="B16" s="7">
        <v>10</v>
      </c>
      <c r="C16" s="7">
        <f>IF(D16=0,0,$B16)</f>
        <v>10</v>
      </c>
      <c r="D16" s="7">
        <f>AVERAGEIF(F17:F19,"&gt;0")</f>
        <v>50</v>
      </c>
      <c r="E16" s="7">
        <f>D16*C16/100</f>
        <v>5</v>
      </c>
      <c r="F16" s="15"/>
      <c r="G16" s="1">
        <f>D16</f>
        <v>50</v>
      </c>
    </row>
    <row r="17" spans="1:7" ht="45" x14ac:dyDescent="0.25">
      <c r="A17" s="20" t="s">
        <v>3</v>
      </c>
      <c r="B17" s="1"/>
      <c r="D17" s="1"/>
      <c r="E17" s="1"/>
      <c r="F17" s="9">
        <v>25</v>
      </c>
    </row>
    <row r="18" spans="1:7" ht="45" x14ac:dyDescent="0.25">
      <c r="A18" s="20" t="s">
        <v>72</v>
      </c>
      <c r="B18" s="1"/>
      <c r="D18" s="1"/>
      <c r="E18" s="1"/>
      <c r="F18" s="9">
        <v>50</v>
      </c>
    </row>
    <row r="19" spans="1:7" ht="45" x14ac:dyDescent="0.25">
      <c r="A19" s="20" t="s">
        <v>73</v>
      </c>
      <c r="B19" s="1"/>
      <c r="D19" s="1"/>
      <c r="E19" s="1"/>
      <c r="F19" s="9">
        <v>75</v>
      </c>
    </row>
    <row r="20" spans="1:7" x14ac:dyDescent="0.25">
      <c r="A20" s="14" t="s">
        <v>0</v>
      </c>
      <c r="B20" s="7">
        <v>10</v>
      </c>
      <c r="C20" s="7">
        <f>IF(D20=0,0,$B20)</f>
        <v>10</v>
      </c>
      <c r="D20" s="7">
        <f>AVERAGEIF(F21:F23,"&gt;0")</f>
        <v>50</v>
      </c>
      <c r="E20" s="7">
        <f>D20*C20/100</f>
        <v>5</v>
      </c>
      <c r="F20" s="15"/>
      <c r="G20" s="1">
        <f>D20</f>
        <v>50</v>
      </c>
    </row>
    <row r="21" spans="1:7" ht="45" x14ac:dyDescent="0.25">
      <c r="A21" s="20" t="s">
        <v>1</v>
      </c>
      <c r="B21" s="1"/>
      <c r="D21" s="1"/>
      <c r="E21" s="1"/>
      <c r="F21" s="9">
        <v>50</v>
      </c>
    </row>
    <row r="22" spans="1:7" x14ac:dyDescent="0.25">
      <c r="A22" s="20" t="s">
        <v>33</v>
      </c>
      <c r="B22" s="1"/>
      <c r="D22" s="1"/>
      <c r="E22" s="1"/>
      <c r="F22" s="9">
        <v>50</v>
      </c>
    </row>
    <row r="23" spans="1:7" ht="30" x14ac:dyDescent="0.25">
      <c r="A23" s="20" t="s">
        <v>22</v>
      </c>
      <c r="B23" s="1"/>
      <c r="D23" s="1"/>
      <c r="E23" s="1"/>
      <c r="F23" s="9">
        <v>50</v>
      </c>
    </row>
    <row r="24" spans="1:7" x14ac:dyDescent="0.25">
      <c r="A24" s="14" t="s">
        <v>4</v>
      </c>
      <c r="B24" s="7">
        <v>10</v>
      </c>
      <c r="C24" s="7">
        <f>IF(D24=0,0,$B24)</f>
        <v>10</v>
      </c>
      <c r="D24" s="7">
        <f>AVERAGEIF(F25:F28,"&gt;0")</f>
        <v>68.75</v>
      </c>
      <c r="E24" s="7">
        <f>D24*C24/100</f>
        <v>6.875</v>
      </c>
      <c r="F24" s="15"/>
      <c r="G24" s="1">
        <f>D24</f>
        <v>68.75</v>
      </c>
    </row>
    <row r="25" spans="1:7" ht="60" x14ac:dyDescent="0.25">
      <c r="A25" s="20" t="s">
        <v>34</v>
      </c>
      <c r="B25" s="1"/>
      <c r="D25" s="1"/>
      <c r="E25" s="1"/>
      <c r="F25" s="9">
        <v>50</v>
      </c>
    </row>
    <row r="26" spans="1:7" ht="45" x14ac:dyDescent="0.25">
      <c r="A26" s="20" t="s">
        <v>24</v>
      </c>
      <c r="B26" s="1"/>
      <c r="D26" s="1"/>
      <c r="E26" s="1"/>
      <c r="F26" s="9">
        <v>100</v>
      </c>
    </row>
    <row r="27" spans="1:7" ht="45" x14ac:dyDescent="0.25">
      <c r="A27" s="20" t="s">
        <v>23</v>
      </c>
      <c r="B27" s="1"/>
      <c r="D27" s="1"/>
      <c r="E27" s="1"/>
      <c r="F27" s="9">
        <v>75</v>
      </c>
    </row>
    <row r="28" spans="1:7" ht="45" x14ac:dyDescent="0.25">
      <c r="A28" s="20" t="s">
        <v>25</v>
      </c>
      <c r="B28" s="1"/>
      <c r="D28" s="1"/>
      <c r="E28" s="1"/>
      <c r="F28" s="9">
        <v>50</v>
      </c>
    </row>
    <row r="29" spans="1:7" x14ac:dyDescent="0.25">
      <c r="A29" s="14" t="s">
        <v>7</v>
      </c>
      <c r="B29" s="7">
        <v>10</v>
      </c>
      <c r="C29" s="7">
        <f>IF(D29=0,0,$B29)</f>
        <v>10</v>
      </c>
      <c r="D29" s="7">
        <f>AVERAGEIF(F30:F31,"&gt;0")</f>
        <v>87.5</v>
      </c>
      <c r="E29" s="7">
        <f>D29*C29/100</f>
        <v>8.75</v>
      </c>
      <c r="F29" s="15"/>
      <c r="G29" s="1">
        <f>D29</f>
        <v>87.5</v>
      </c>
    </row>
    <row r="30" spans="1:7" ht="30" x14ac:dyDescent="0.25">
      <c r="A30" s="20" t="s">
        <v>29</v>
      </c>
      <c r="B30" s="1"/>
      <c r="D30" s="1"/>
      <c r="E30" s="1"/>
      <c r="F30" s="9">
        <v>100</v>
      </c>
    </row>
    <row r="31" spans="1:7" ht="30" x14ac:dyDescent="0.25">
      <c r="A31" s="20" t="s">
        <v>8</v>
      </c>
      <c r="B31" s="1"/>
      <c r="D31" s="1"/>
      <c r="E31" s="1"/>
      <c r="F31" s="9">
        <v>75</v>
      </c>
    </row>
    <row r="32" spans="1:7" x14ac:dyDescent="0.25">
      <c r="A32" s="14" t="s">
        <v>10</v>
      </c>
      <c r="B32" s="7">
        <v>10</v>
      </c>
      <c r="C32" s="7">
        <f>IF(D32=0,0,$B32)</f>
        <v>10</v>
      </c>
      <c r="D32" s="7">
        <f>AVERAGEIF(F33:F34,"&gt;0")</f>
        <v>75</v>
      </c>
      <c r="E32" s="7">
        <f>D32*C32/100</f>
        <v>7.5</v>
      </c>
      <c r="F32" s="15"/>
      <c r="G32" s="1">
        <f>D32</f>
        <v>75</v>
      </c>
    </row>
    <row r="33" spans="1:7" ht="30" x14ac:dyDescent="0.25">
      <c r="A33" s="20" t="s">
        <v>74</v>
      </c>
      <c r="B33" s="1"/>
      <c r="D33" s="1"/>
      <c r="E33" s="1"/>
      <c r="F33" s="9">
        <v>75</v>
      </c>
    </row>
    <row r="34" spans="1:7" x14ac:dyDescent="0.25">
      <c r="A34" s="20" t="s">
        <v>11</v>
      </c>
      <c r="B34" s="1"/>
      <c r="D34" s="1"/>
      <c r="E34" s="1"/>
      <c r="F34" s="9">
        <v>75</v>
      </c>
    </row>
    <row r="35" spans="1:7" x14ac:dyDescent="0.25">
      <c r="A35" s="14" t="s">
        <v>12</v>
      </c>
      <c r="B35" s="7">
        <v>10</v>
      </c>
      <c r="C35" s="7">
        <f>IF(D35=0,0,$B35)</f>
        <v>10</v>
      </c>
      <c r="D35" s="7">
        <f>AVERAGEIF(F36:F38,"&gt;0")</f>
        <v>91.666666666666671</v>
      </c>
      <c r="E35" s="7">
        <f>D35*C35/100</f>
        <v>9.1666666666666679</v>
      </c>
      <c r="F35" s="15"/>
      <c r="G35" s="1">
        <f>D35</f>
        <v>91.666666666666671</v>
      </c>
    </row>
    <row r="36" spans="1:7" ht="30" x14ac:dyDescent="0.25">
      <c r="A36" s="20" t="s">
        <v>13</v>
      </c>
      <c r="F36" s="9">
        <v>100</v>
      </c>
    </row>
    <row r="37" spans="1:7" x14ac:dyDescent="0.25">
      <c r="A37" s="20" t="s">
        <v>30</v>
      </c>
      <c r="F37" s="9">
        <v>100</v>
      </c>
    </row>
    <row r="38" spans="1:7" ht="45" x14ac:dyDescent="0.25">
      <c r="A38" s="20" t="s">
        <v>31</v>
      </c>
      <c r="F38" s="9">
        <v>75</v>
      </c>
    </row>
    <row r="39" spans="1:7" x14ac:dyDescent="0.25">
      <c r="F39" s="9"/>
    </row>
    <row r="40" spans="1:7" x14ac:dyDescent="0.25">
      <c r="C40" s="3" t="s">
        <v>18</v>
      </c>
      <c r="D40" s="4">
        <f>SUM(C2:C39)</f>
        <v>90</v>
      </c>
      <c r="E40" s="3"/>
      <c r="F40" s="9">
        <f>SUM(E2:E39)</f>
        <v>56.875</v>
      </c>
    </row>
    <row r="41" spans="1:7" x14ac:dyDescent="0.25">
      <c r="C41" s="3"/>
      <c r="D41" s="3">
        <v>100</v>
      </c>
      <c r="E41" s="5" t="str">
        <f>CONCATENATE("Total ",F1)</f>
        <v>Total Veronica Gonzalez</v>
      </c>
      <c r="F41" s="10">
        <f>(D41*F40)/D40</f>
        <v>63.194444444444443</v>
      </c>
    </row>
    <row r="45" spans="1:7" x14ac:dyDescent="0.25">
      <c r="C45" s="2" t="s">
        <v>76</v>
      </c>
      <c r="D45" s="6">
        <f>F41</f>
        <v>63.194444444444443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Z45"/>
  <sheetViews>
    <sheetView topLeftCell="M1" workbookViewId="0">
      <selection sqref="A1:XFD1"/>
    </sheetView>
  </sheetViews>
  <sheetFormatPr baseColWidth="10" defaultRowHeight="15" x14ac:dyDescent="0.25"/>
  <cols>
    <col min="1" max="1" width="57.42578125" style="13" customWidth="1"/>
    <col min="2" max="2" width="14.85546875" bestFit="1" customWidth="1"/>
    <col min="3" max="3" width="16.42578125" bestFit="1" customWidth="1"/>
    <col min="4" max="4" width="13.140625" bestFit="1" customWidth="1"/>
    <col min="5" max="5" width="21" bestFit="1" customWidth="1"/>
    <col min="6" max="6" width="18.7109375" style="11" bestFit="1" customWidth="1"/>
    <col min="7" max="7" width="14.85546875" bestFit="1" customWidth="1"/>
    <col min="8" max="8" width="16.42578125" bestFit="1" customWidth="1"/>
    <col min="9" max="9" width="13.140625" bestFit="1" customWidth="1"/>
    <col min="10" max="10" width="21" bestFit="1" customWidth="1"/>
    <col min="11" max="11" width="18.7109375" style="11" bestFit="1" customWidth="1"/>
    <col min="12" max="12" width="14.85546875" bestFit="1" customWidth="1"/>
    <col min="13" max="13" width="16.42578125" bestFit="1" customWidth="1"/>
    <col min="14" max="14" width="13.140625" bestFit="1" customWidth="1"/>
    <col min="15" max="15" width="21" bestFit="1" customWidth="1"/>
    <col min="16" max="16" width="18.7109375" style="11" bestFit="1" customWidth="1"/>
    <col min="17" max="17" width="14.85546875" bestFit="1" customWidth="1"/>
    <col min="18" max="18" width="16.42578125" bestFit="1" customWidth="1"/>
    <col min="19" max="19" width="13.140625" bestFit="1" customWidth="1"/>
    <col min="20" max="20" width="21" bestFit="1" customWidth="1"/>
    <col min="21" max="21" width="18.7109375" style="11" bestFit="1" customWidth="1"/>
  </cols>
  <sheetData>
    <row r="1" spans="1:26" x14ac:dyDescent="0.25">
      <c r="A1" s="16"/>
      <c r="B1" s="8" t="s">
        <v>14</v>
      </c>
      <c r="C1" s="8" t="s">
        <v>15</v>
      </c>
      <c r="D1" s="8" t="s">
        <v>16</v>
      </c>
      <c r="E1" s="8" t="s">
        <v>17</v>
      </c>
      <c r="F1" s="12" t="s">
        <v>77</v>
      </c>
      <c r="G1" s="8" t="s">
        <v>14</v>
      </c>
      <c r="H1" s="8" t="s">
        <v>15</v>
      </c>
      <c r="I1" s="8" t="s">
        <v>16</v>
      </c>
      <c r="J1" s="8" t="s">
        <v>17</v>
      </c>
      <c r="K1" s="12" t="s">
        <v>78</v>
      </c>
      <c r="L1" s="8" t="s">
        <v>14</v>
      </c>
      <c r="M1" s="8" t="s">
        <v>15</v>
      </c>
      <c r="N1" s="8" t="s">
        <v>16</v>
      </c>
      <c r="O1" s="8" t="s">
        <v>17</v>
      </c>
      <c r="P1" s="12" t="s">
        <v>79</v>
      </c>
      <c r="Q1" s="8" t="s">
        <v>14</v>
      </c>
      <c r="R1" s="8" t="s">
        <v>15</v>
      </c>
      <c r="S1" s="8" t="s">
        <v>16</v>
      </c>
      <c r="T1" s="8" t="s">
        <v>17</v>
      </c>
      <c r="U1" s="12" t="s">
        <v>39</v>
      </c>
      <c r="Z1" t="s">
        <v>110</v>
      </c>
    </row>
    <row r="2" spans="1:26" x14ac:dyDescent="0.25">
      <c r="A2" s="14" t="s">
        <v>5</v>
      </c>
      <c r="B2" s="7">
        <v>10</v>
      </c>
      <c r="C2" s="7">
        <f>IF(D2=0,0,$B2)</f>
        <v>10</v>
      </c>
      <c r="D2" s="7">
        <f>AVERAGEIF(F3:F6,"&gt;0")</f>
        <v>25</v>
      </c>
      <c r="E2" s="7">
        <f>D2*C2/100</f>
        <v>2.5</v>
      </c>
      <c r="F2" s="15"/>
      <c r="G2" s="7">
        <v>10</v>
      </c>
      <c r="H2" s="7">
        <f>IF(I2=0,0,$B2)</f>
        <v>10</v>
      </c>
      <c r="I2" s="7">
        <f>AVERAGEIF(K3:K6,"&gt;0")</f>
        <v>43.75</v>
      </c>
      <c r="J2" s="7">
        <f>I2*H2/100</f>
        <v>4.375</v>
      </c>
      <c r="K2" s="15"/>
      <c r="L2" s="7">
        <v>10</v>
      </c>
      <c r="M2" s="7">
        <f>IF(N2=0,0,$B2)</f>
        <v>10</v>
      </c>
      <c r="N2" s="7">
        <f>AVERAGEIF(P3:P6,"&gt;0")</f>
        <v>37.5</v>
      </c>
      <c r="O2" s="7">
        <f>N2*M2/100</f>
        <v>3.75</v>
      </c>
      <c r="P2" s="15"/>
      <c r="Q2" s="7">
        <v>10</v>
      </c>
      <c r="R2" s="7">
        <f>IF(S2=0,0,$B2)</f>
        <v>0</v>
      </c>
      <c r="S2" s="7">
        <v>0</v>
      </c>
      <c r="T2" s="7">
        <f>S2*R2/100</f>
        <v>0</v>
      </c>
      <c r="U2" s="15"/>
      <c r="V2" s="1">
        <f>D2</f>
        <v>25</v>
      </c>
      <c r="W2" s="1">
        <f>I2</f>
        <v>43.75</v>
      </c>
      <c r="X2" s="1">
        <f>N2</f>
        <v>37.5</v>
      </c>
      <c r="Y2" s="1">
        <f>S2</f>
        <v>0</v>
      </c>
      <c r="Z2">
        <f>AVERAGEIF(V2:Y2,"&gt;0")</f>
        <v>35.416666666666664</v>
      </c>
    </row>
    <row r="3" spans="1:26" ht="45" hidden="1" x14ac:dyDescent="0.25">
      <c r="A3" s="20" t="s">
        <v>64</v>
      </c>
      <c r="B3" s="1"/>
      <c r="D3" s="1"/>
      <c r="E3" s="1"/>
      <c r="F3" s="9">
        <v>0</v>
      </c>
      <c r="G3" s="1"/>
      <c r="I3" s="1"/>
      <c r="J3" s="1"/>
      <c r="K3" s="9">
        <v>25</v>
      </c>
      <c r="L3" s="1"/>
      <c r="N3" s="1"/>
      <c r="O3" s="1"/>
      <c r="P3" s="9">
        <v>25</v>
      </c>
      <c r="Q3" s="1"/>
      <c r="S3" s="1"/>
      <c r="T3" s="1"/>
      <c r="U3" s="9">
        <v>0</v>
      </c>
    </row>
    <row r="4" spans="1:26" ht="45" hidden="1" x14ac:dyDescent="0.25">
      <c r="A4" s="20" t="s">
        <v>65</v>
      </c>
      <c r="B4" s="1"/>
      <c r="D4" s="1"/>
      <c r="E4" s="1"/>
      <c r="F4" s="9">
        <v>0</v>
      </c>
      <c r="G4" s="1"/>
      <c r="I4" s="1"/>
      <c r="J4" s="1"/>
      <c r="K4" s="9">
        <v>50</v>
      </c>
      <c r="L4" s="1"/>
      <c r="N4" s="1"/>
      <c r="O4" s="1"/>
      <c r="P4" s="9">
        <v>0</v>
      </c>
      <c r="Q4" s="1"/>
      <c r="S4" s="1"/>
      <c r="T4" s="1"/>
      <c r="U4" s="9">
        <v>0</v>
      </c>
    </row>
    <row r="5" spans="1:26" ht="30" hidden="1" x14ac:dyDescent="0.25">
      <c r="A5" s="20" t="s">
        <v>66</v>
      </c>
      <c r="B5" s="1"/>
      <c r="D5" s="1"/>
      <c r="E5" s="1"/>
      <c r="F5" s="9">
        <v>0</v>
      </c>
      <c r="G5" s="1"/>
      <c r="I5" s="1"/>
      <c r="J5" s="1"/>
      <c r="K5" s="9">
        <v>50</v>
      </c>
      <c r="L5" s="1"/>
      <c r="N5" s="1"/>
      <c r="O5" s="1"/>
      <c r="P5" s="9">
        <v>0</v>
      </c>
      <c r="Q5" s="1"/>
      <c r="S5" s="1"/>
      <c r="T5" s="1"/>
      <c r="U5" s="9">
        <v>0</v>
      </c>
    </row>
    <row r="6" spans="1:26" ht="60" hidden="1" x14ac:dyDescent="0.25">
      <c r="A6" s="20" t="s">
        <v>67</v>
      </c>
      <c r="B6" s="1"/>
      <c r="D6" s="1"/>
      <c r="E6" s="1"/>
      <c r="F6" s="9">
        <v>25</v>
      </c>
      <c r="G6" s="1"/>
      <c r="I6" s="1"/>
      <c r="J6" s="1"/>
      <c r="K6" s="9">
        <v>50</v>
      </c>
      <c r="L6" s="1"/>
      <c r="N6" s="1"/>
      <c r="O6" s="1"/>
      <c r="P6" s="9">
        <v>50</v>
      </c>
      <c r="Q6" s="1"/>
      <c r="S6" s="1"/>
      <c r="T6" s="1"/>
      <c r="U6" s="9">
        <v>0</v>
      </c>
    </row>
    <row r="7" spans="1:26" x14ac:dyDescent="0.25">
      <c r="A7" s="14" t="s">
        <v>6</v>
      </c>
      <c r="B7" s="7">
        <v>20</v>
      </c>
      <c r="C7" s="7">
        <f>IF(D7=0,0,$B7)</f>
        <v>20</v>
      </c>
      <c r="D7" s="7">
        <f>AVERAGEIF(F8:F11,"&gt;0")</f>
        <v>75</v>
      </c>
      <c r="E7" s="7">
        <f>D7*C7/100</f>
        <v>15</v>
      </c>
      <c r="F7" s="15"/>
      <c r="G7" s="7">
        <v>20</v>
      </c>
      <c r="H7" s="7">
        <f>IF(I7=0,0,$B7)</f>
        <v>20</v>
      </c>
      <c r="I7" s="7">
        <f>AVERAGEIF(K8:K11,"&gt;0")</f>
        <v>62.5</v>
      </c>
      <c r="J7" s="7">
        <f>I7*H7/100</f>
        <v>12.5</v>
      </c>
      <c r="K7" s="15"/>
      <c r="L7" s="7">
        <v>20</v>
      </c>
      <c r="M7" s="7">
        <f>IF(N7=0,0,$B7)</f>
        <v>20</v>
      </c>
      <c r="N7" s="7">
        <f>AVERAGEIF(P8:P11,"&gt;0")</f>
        <v>87.5</v>
      </c>
      <c r="O7" s="7">
        <f>N7*M7/100</f>
        <v>17.5</v>
      </c>
      <c r="P7" s="15"/>
      <c r="Q7" s="7">
        <v>20</v>
      </c>
      <c r="R7" s="7">
        <f>IF(S7=0,0,$B7)</f>
        <v>20</v>
      </c>
      <c r="S7" s="7">
        <f>AVERAGEIF(U8:U11,"&gt;0")</f>
        <v>56.25</v>
      </c>
      <c r="T7" s="7">
        <f>S7*R7/100</f>
        <v>11.25</v>
      </c>
      <c r="U7" s="15"/>
      <c r="V7" s="1">
        <f>D7</f>
        <v>75</v>
      </c>
      <c r="W7" s="1">
        <f>I7</f>
        <v>62.5</v>
      </c>
      <c r="X7" s="1">
        <f>N7</f>
        <v>87.5</v>
      </c>
      <c r="Y7" s="1">
        <f>S7</f>
        <v>56.25</v>
      </c>
      <c r="Z7">
        <f>AVERAGEIF(V7:Y7,"&gt;0")</f>
        <v>70.3125</v>
      </c>
    </row>
    <row r="8" spans="1:26" ht="30" hidden="1" x14ac:dyDescent="0.25">
      <c r="A8" s="20" t="s">
        <v>68</v>
      </c>
      <c r="B8" s="1"/>
      <c r="D8" s="1"/>
      <c r="E8" s="1"/>
      <c r="F8" s="9">
        <v>75</v>
      </c>
      <c r="G8" s="1"/>
      <c r="I8" s="1"/>
      <c r="J8" s="1"/>
      <c r="K8" s="9">
        <v>75</v>
      </c>
      <c r="L8" s="1"/>
      <c r="N8" s="1"/>
      <c r="O8" s="1"/>
      <c r="P8" s="9">
        <v>100</v>
      </c>
      <c r="Q8" s="1"/>
      <c r="S8" s="1"/>
      <c r="T8" s="1"/>
      <c r="U8" s="9">
        <v>50</v>
      </c>
    </row>
    <row r="9" spans="1:26" ht="45" hidden="1" x14ac:dyDescent="0.25">
      <c r="A9" s="20" t="s">
        <v>69</v>
      </c>
      <c r="B9" s="1"/>
      <c r="D9" s="1"/>
      <c r="E9" s="1"/>
      <c r="F9" s="9">
        <v>75</v>
      </c>
      <c r="G9" s="1"/>
      <c r="I9" s="1"/>
      <c r="J9" s="1"/>
      <c r="K9" s="9">
        <v>50</v>
      </c>
      <c r="L9" s="1"/>
      <c r="N9" s="1"/>
      <c r="O9" s="1"/>
      <c r="P9" s="9">
        <v>75</v>
      </c>
      <c r="Q9" s="1"/>
      <c r="S9" s="1"/>
      <c r="T9" s="1"/>
      <c r="U9" s="9">
        <v>50</v>
      </c>
    </row>
    <row r="10" spans="1:26" ht="30" hidden="1" x14ac:dyDescent="0.25">
      <c r="A10" s="20" t="s">
        <v>26</v>
      </c>
      <c r="B10" s="1"/>
      <c r="D10" s="1"/>
      <c r="E10" s="1"/>
      <c r="F10" s="9">
        <v>50</v>
      </c>
      <c r="G10" s="1"/>
      <c r="I10" s="1"/>
      <c r="J10" s="1"/>
      <c r="K10" s="9">
        <v>50</v>
      </c>
      <c r="L10" s="1"/>
      <c r="N10" s="1"/>
      <c r="O10" s="1"/>
      <c r="P10" s="9">
        <v>75</v>
      </c>
      <c r="Q10" s="1"/>
      <c r="S10" s="1"/>
      <c r="T10" s="1"/>
      <c r="U10" s="9">
        <v>50</v>
      </c>
    </row>
    <row r="11" spans="1:26" ht="45" hidden="1" x14ac:dyDescent="0.25">
      <c r="A11" s="20" t="s">
        <v>70</v>
      </c>
      <c r="B11" s="1"/>
      <c r="D11" s="1"/>
      <c r="E11" s="1"/>
      <c r="F11" s="9">
        <v>100</v>
      </c>
      <c r="G11" s="1"/>
      <c r="I11" s="1"/>
      <c r="J11" s="1"/>
      <c r="K11" s="9">
        <v>75</v>
      </c>
      <c r="L11" s="1"/>
      <c r="N11" s="1"/>
      <c r="O11" s="1"/>
      <c r="P11" s="9">
        <v>100</v>
      </c>
      <c r="Q11" s="1"/>
      <c r="S11" s="1"/>
      <c r="T11" s="1"/>
      <c r="U11" s="9">
        <v>75</v>
      </c>
    </row>
    <row r="12" spans="1:26" x14ac:dyDescent="0.25">
      <c r="A12" s="14" t="s">
        <v>9</v>
      </c>
      <c r="B12" s="7">
        <v>10</v>
      </c>
      <c r="C12" s="7">
        <f>IF(D12=0,0,$B12)</f>
        <v>10</v>
      </c>
      <c r="D12" s="7">
        <f>AVERAGEIF(F13:F15,"&gt;0")</f>
        <v>37.5</v>
      </c>
      <c r="E12" s="7">
        <f>D12*C12/100</f>
        <v>3.75</v>
      </c>
      <c r="F12" s="15"/>
      <c r="G12" s="7">
        <v>10</v>
      </c>
      <c r="H12" s="7">
        <f>IF(I12=0,0,$B12)</f>
        <v>10</v>
      </c>
      <c r="I12" s="7">
        <f>AVERAGEIF(K13:K15,"&gt;0")</f>
        <v>25</v>
      </c>
      <c r="J12" s="7">
        <f>I12*H12/100</f>
        <v>2.5</v>
      </c>
      <c r="K12" s="15"/>
      <c r="L12" s="7">
        <v>10</v>
      </c>
      <c r="M12" s="7">
        <f>IF(N12=0,0,$B12)</f>
        <v>10</v>
      </c>
      <c r="N12" s="7">
        <f>AVERAGEIF(P13:P15,"&gt;0")</f>
        <v>83.333333333333329</v>
      </c>
      <c r="O12" s="7">
        <f>N12*M12/100</f>
        <v>8.3333333333333321</v>
      </c>
      <c r="P12" s="15"/>
      <c r="Q12" s="7">
        <v>10</v>
      </c>
      <c r="R12" s="7">
        <f>IF(S12=0,0,$B12)</f>
        <v>10</v>
      </c>
      <c r="S12" s="7">
        <f>AVERAGEIF(U13:U15,"&gt;0")</f>
        <v>25</v>
      </c>
      <c r="T12" s="7">
        <f>S12*R12/100</f>
        <v>2.5</v>
      </c>
      <c r="U12" s="15"/>
      <c r="V12" s="1">
        <f>D12</f>
        <v>37.5</v>
      </c>
      <c r="W12" s="1">
        <f>I12</f>
        <v>25</v>
      </c>
      <c r="X12" s="1">
        <f>N12</f>
        <v>83.333333333333329</v>
      </c>
      <c r="Y12" s="1">
        <f>S12</f>
        <v>25</v>
      </c>
      <c r="Z12">
        <f>AVERAGEIF(V12:Y12,"&gt;0")</f>
        <v>42.708333333333329</v>
      </c>
    </row>
    <row r="13" spans="1:26" ht="30" hidden="1" x14ac:dyDescent="0.25">
      <c r="A13" s="20" t="s">
        <v>27</v>
      </c>
      <c r="B13" s="1"/>
      <c r="D13" s="1"/>
      <c r="E13" s="1"/>
      <c r="F13" s="9">
        <v>0</v>
      </c>
      <c r="G13" s="1"/>
      <c r="I13" s="1"/>
      <c r="J13" s="1"/>
      <c r="K13" s="9">
        <v>25</v>
      </c>
      <c r="L13" s="1"/>
      <c r="N13" s="1"/>
      <c r="O13" s="1"/>
      <c r="P13" s="9">
        <v>75</v>
      </c>
      <c r="Q13" s="1"/>
      <c r="S13" s="1"/>
      <c r="T13" s="1"/>
      <c r="U13" s="9">
        <v>25</v>
      </c>
    </row>
    <row r="14" spans="1:26" ht="60" hidden="1" x14ac:dyDescent="0.25">
      <c r="A14" s="20" t="s">
        <v>71</v>
      </c>
      <c r="B14" s="1"/>
      <c r="D14" s="1"/>
      <c r="E14" s="1"/>
      <c r="F14" s="9">
        <v>25</v>
      </c>
      <c r="G14" s="1"/>
      <c r="I14" s="1"/>
      <c r="J14" s="1"/>
      <c r="K14" s="9">
        <v>25</v>
      </c>
      <c r="L14" s="1"/>
      <c r="N14" s="1"/>
      <c r="O14" s="1"/>
      <c r="P14" s="9">
        <v>75</v>
      </c>
      <c r="Q14" s="1"/>
      <c r="S14" s="1"/>
      <c r="T14" s="1"/>
      <c r="U14" s="9">
        <v>25</v>
      </c>
    </row>
    <row r="15" spans="1:26" ht="30" hidden="1" x14ac:dyDescent="0.25">
      <c r="A15" s="20" t="s">
        <v>28</v>
      </c>
      <c r="B15" s="1"/>
      <c r="D15" s="1"/>
      <c r="E15" s="1"/>
      <c r="F15" s="9">
        <v>50</v>
      </c>
      <c r="G15" s="1"/>
      <c r="I15" s="1"/>
      <c r="J15" s="1"/>
      <c r="K15" s="9">
        <v>25</v>
      </c>
      <c r="L15" s="1"/>
      <c r="N15" s="1"/>
      <c r="O15" s="1"/>
      <c r="P15" s="9">
        <v>100</v>
      </c>
      <c r="Q15" s="1"/>
      <c r="S15" s="1"/>
      <c r="T15" s="1"/>
      <c r="U15" s="9">
        <v>25</v>
      </c>
    </row>
    <row r="16" spans="1:26" x14ac:dyDescent="0.25">
      <c r="A16" s="14" t="s">
        <v>2</v>
      </c>
      <c r="B16" s="7">
        <v>10</v>
      </c>
      <c r="C16" s="7">
        <f>IF(D16=0,0,$B16)</f>
        <v>10</v>
      </c>
      <c r="D16" s="7">
        <f>AVERAGEIF(F17:F19,"&gt;0")</f>
        <v>50</v>
      </c>
      <c r="E16" s="7">
        <f>D16*C16/100</f>
        <v>5</v>
      </c>
      <c r="F16" s="15"/>
      <c r="G16" s="7">
        <v>10</v>
      </c>
      <c r="H16" s="7">
        <f>IF(I16=0,0,$B16)</f>
        <v>10</v>
      </c>
      <c r="I16" s="7">
        <f>AVERAGEIF(K17:K19,"&gt;0")</f>
        <v>41.666666666666664</v>
      </c>
      <c r="J16" s="7">
        <f>I16*H16/100</f>
        <v>4.1666666666666661</v>
      </c>
      <c r="K16" s="15"/>
      <c r="L16" s="7">
        <v>10</v>
      </c>
      <c r="M16" s="7">
        <f>IF(N16=0,0,$B16)</f>
        <v>10</v>
      </c>
      <c r="N16" s="7">
        <f>AVERAGEIF(P17:P19,"&gt;0")</f>
        <v>50</v>
      </c>
      <c r="O16" s="7">
        <f>N16*M16/100</f>
        <v>5</v>
      </c>
      <c r="P16" s="15"/>
      <c r="Q16" s="7">
        <v>10</v>
      </c>
      <c r="R16" s="7">
        <f>IF(S16=0,0,$B16)</f>
        <v>0</v>
      </c>
      <c r="S16" s="7">
        <v>0</v>
      </c>
      <c r="T16" s="7">
        <f>S16*R16/100</f>
        <v>0</v>
      </c>
      <c r="U16" s="15"/>
      <c r="V16" s="1">
        <f>D16</f>
        <v>50</v>
      </c>
      <c r="W16" s="1">
        <f>I16</f>
        <v>41.666666666666664</v>
      </c>
      <c r="X16" s="1">
        <f>N16</f>
        <v>50</v>
      </c>
      <c r="Y16" s="1">
        <f>S16</f>
        <v>0</v>
      </c>
      <c r="Z16">
        <f>AVERAGEIF(V16:Y16,"&gt;0")</f>
        <v>47.222222222222221</v>
      </c>
    </row>
    <row r="17" spans="1:26" ht="45" hidden="1" x14ac:dyDescent="0.25">
      <c r="A17" s="20" t="s">
        <v>3</v>
      </c>
      <c r="B17" s="1"/>
      <c r="D17" s="1"/>
      <c r="E17" s="1"/>
      <c r="F17" s="9">
        <v>0</v>
      </c>
      <c r="G17" s="1"/>
      <c r="I17" s="1"/>
      <c r="J17" s="1"/>
      <c r="K17" s="9">
        <v>25</v>
      </c>
      <c r="L17" s="1"/>
      <c r="N17" s="1"/>
      <c r="O17" s="1"/>
      <c r="P17" s="9">
        <v>75</v>
      </c>
      <c r="Q17" s="1"/>
      <c r="S17" s="1"/>
      <c r="T17" s="1"/>
      <c r="U17" s="9">
        <v>0</v>
      </c>
    </row>
    <row r="18" spans="1:26" ht="45" hidden="1" x14ac:dyDescent="0.25">
      <c r="A18" s="20" t="s">
        <v>72</v>
      </c>
      <c r="B18" s="1"/>
      <c r="D18" s="1"/>
      <c r="E18" s="1"/>
      <c r="F18" s="9">
        <v>75</v>
      </c>
      <c r="G18" s="1"/>
      <c r="I18" s="1"/>
      <c r="J18" s="1"/>
      <c r="K18" s="9">
        <v>25</v>
      </c>
      <c r="L18" s="1"/>
      <c r="N18" s="1"/>
      <c r="O18" s="1"/>
      <c r="P18" s="9">
        <v>25</v>
      </c>
      <c r="Q18" s="1"/>
      <c r="S18" s="1"/>
      <c r="T18" s="1"/>
      <c r="U18" s="9">
        <v>0</v>
      </c>
    </row>
    <row r="19" spans="1:26" ht="45" hidden="1" x14ac:dyDescent="0.25">
      <c r="A19" s="20" t="s">
        <v>73</v>
      </c>
      <c r="B19" s="1"/>
      <c r="D19" s="1"/>
      <c r="E19" s="1"/>
      <c r="F19" s="9">
        <v>25</v>
      </c>
      <c r="G19" s="1"/>
      <c r="I19" s="1"/>
      <c r="J19" s="1"/>
      <c r="K19" s="9">
        <v>75</v>
      </c>
      <c r="L19" s="1"/>
      <c r="N19" s="1"/>
      <c r="O19" s="1"/>
      <c r="P19" s="9">
        <v>50</v>
      </c>
      <c r="Q19" s="1"/>
      <c r="S19" s="1"/>
      <c r="T19" s="1"/>
      <c r="U19" s="9">
        <v>0</v>
      </c>
    </row>
    <row r="20" spans="1:26" x14ac:dyDescent="0.25">
      <c r="A20" s="14" t="s">
        <v>0</v>
      </c>
      <c r="B20" s="7">
        <v>10</v>
      </c>
      <c r="C20" s="7">
        <f>IF(D20=0,0,$B20)</f>
        <v>10</v>
      </c>
      <c r="D20" s="7">
        <f>AVERAGEIF(F21:F23,"&gt;0")</f>
        <v>50</v>
      </c>
      <c r="E20" s="7">
        <f>D20*C20/100</f>
        <v>5</v>
      </c>
      <c r="F20" s="15"/>
      <c r="G20" s="7">
        <v>10</v>
      </c>
      <c r="H20" s="7">
        <f>IF(I20=0,0,$B20)</f>
        <v>10</v>
      </c>
      <c r="I20" s="7">
        <f>AVERAGEIF(K21:K23,"&gt;0")</f>
        <v>62.5</v>
      </c>
      <c r="J20" s="7">
        <f>I20*H20/100</f>
        <v>6.25</v>
      </c>
      <c r="K20" s="15"/>
      <c r="L20" s="7">
        <v>10</v>
      </c>
      <c r="M20" s="7">
        <f>IF(N20=0,0,$B20)</f>
        <v>10</v>
      </c>
      <c r="N20" s="7">
        <f>AVERAGEIF(P21:P23,"&gt;0")</f>
        <v>66.666666666666671</v>
      </c>
      <c r="O20" s="7">
        <f>N20*M20/100</f>
        <v>6.6666666666666679</v>
      </c>
      <c r="P20" s="15"/>
      <c r="Q20" s="7">
        <v>10</v>
      </c>
      <c r="R20" s="7">
        <f>IF(S20=0,0,$B20)</f>
        <v>10</v>
      </c>
      <c r="S20" s="7">
        <f>AVERAGEIF(U21:U23,"&gt;0")</f>
        <v>58.333333333333336</v>
      </c>
      <c r="T20" s="7">
        <f>S20*R20/100</f>
        <v>5.8333333333333339</v>
      </c>
      <c r="U20" s="15"/>
      <c r="V20" s="1">
        <f>D20</f>
        <v>50</v>
      </c>
      <c r="W20" s="1">
        <f>I20</f>
        <v>62.5</v>
      </c>
      <c r="X20" s="1">
        <f>N20</f>
        <v>66.666666666666671</v>
      </c>
      <c r="Y20" s="1">
        <f>S20</f>
        <v>58.333333333333336</v>
      </c>
      <c r="Z20">
        <f>AVERAGEIF(V20:Y20,"&gt;0")</f>
        <v>59.375000000000007</v>
      </c>
    </row>
    <row r="21" spans="1:26" ht="45" hidden="1" x14ac:dyDescent="0.25">
      <c r="A21" s="20" t="s">
        <v>1</v>
      </c>
      <c r="B21" s="1"/>
      <c r="D21" s="1"/>
      <c r="E21" s="1"/>
      <c r="F21" s="9">
        <v>25</v>
      </c>
      <c r="G21" s="1"/>
      <c r="I21" s="1"/>
      <c r="J21" s="1"/>
      <c r="K21" s="9">
        <v>50</v>
      </c>
      <c r="L21" s="1"/>
      <c r="N21" s="1"/>
      <c r="O21" s="1"/>
      <c r="P21" s="9">
        <v>75</v>
      </c>
      <c r="Q21" s="1"/>
      <c r="S21" s="1"/>
      <c r="T21" s="1"/>
      <c r="U21" s="9">
        <v>50</v>
      </c>
    </row>
    <row r="22" spans="1:26" hidden="1" x14ac:dyDescent="0.25">
      <c r="A22" s="20" t="s">
        <v>33</v>
      </c>
      <c r="B22" s="1"/>
      <c r="D22" s="1"/>
      <c r="E22" s="1"/>
      <c r="F22" s="9">
        <v>75</v>
      </c>
      <c r="G22" s="1"/>
      <c r="I22" s="1"/>
      <c r="J22" s="1"/>
      <c r="K22" s="9">
        <v>0</v>
      </c>
      <c r="L22" s="1"/>
      <c r="N22" s="1"/>
      <c r="O22" s="1"/>
      <c r="P22" s="9">
        <v>50</v>
      </c>
      <c r="Q22" s="1"/>
      <c r="S22" s="1"/>
      <c r="T22" s="1"/>
      <c r="U22" s="9">
        <v>75</v>
      </c>
    </row>
    <row r="23" spans="1:26" ht="30" hidden="1" x14ac:dyDescent="0.25">
      <c r="A23" s="20" t="s">
        <v>22</v>
      </c>
      <c r="B23" s="1"/>
      <c r="D23" s="1"/>
      <c r="E23" s="1"/>
      <c r="F23" s="9">
        <v>0</v>
      </c>
      <c r="G23" s="1"/>
      <c r="I23" s="1"/>
      <c r="J23" s="1"/>
      <c r="K23" s="9">
        <v>75</v>
      </c>
      <c r="L23" s="1"/>
      <c r="N23" s="1"/>
      <c r="O23" s="1"/>
      <c r="P23" s="9">
        <v>75</v>
      </c>
      <c r="Q23" s="1"/>
      <c r="S23" s="1"/>
      <c r="T23" s="1"/>
      <c r="U23" s="9">
        <v>50</v>
      </c>
    </row>
    <row r="24" spans="1:26" x14ac:dyDescent="0.25">
      <c r="A24" s="14" t="s">
        <v>4</v>
      </c>
      <c r="B24" s="7">
        <v>10</v>
      </c>
      <c r="C24" s="7">
        <f>IF(D24=0,0,$B24)</f>
        <v>10</v>
      </c>
      <c r="D24" s="7">
        <f>AVERAGEIF(F25:F28,"&gt;0")</f>
        <v>50</v>
      </c>
      <c r="E24" s="7">
        <f>D24*C24/100</f>
        <v>5</v>
      </c>
      <c r="F24" s="15"/>
      <c r="G24" s="7">
        <v>10</v>
      </c>
      <c r="H24" s="7">
        <f>IF(I24=0,0,$B24)</f>
        <v>10</v>
      </c>
      <c r="I24" s="7">
        <f>AVERAGEIF(K25:K28,"&gt;0")</f>
        <v>58.333333333333336</v>
      </c>
      <c r="J24" s="7">
        <f>I24*H24/100</f>
        <v>5.8333333333333339</v>
      </c>
      <c r="K24" s="15"/>
      <c r="L24" s="7">
        <v>10</v>
      </c>
      <c r="M24" s="7">
        <f>IF(N24=0,0,$B24)</f>
        <v>10</v>
      </c>
      <c r="N24" s="7">
        <f>AVERAGEIF(P25:P28,"&gt;0")</f>
        <v>33.333333333333336</v>
      </c>
      <c r="O24" s="7">
        <f>N24*M24/100</f>
        <v>3.3333333333333339</v>
      </c>
      <c r="P24" s="15"/>
      <c r="Q24" s="7">
        <v>10</v>
      </c>
      <c r="R24" s="7">
        <f>IF(S24=0,0,$B24)</f>
        <v>10</v>
      </c>
      <c r="S24" s="7">
        <f>AVERAGEIF(U25:U28,"&gt;0")</f>
        <v>68.75</v>
      </c>
      <c r="T24" s="7">
        <f>S24*R24/100</f>
        <v>6.875</v>
      </c>
      <c r="U24" s="15"/>
      <c r="V24" s="1">
        <f>D24</f>
        <v>50</v>
      </c>
      <c r="W24" s="1">
        <f>I24</f>
        <v>58.333333333333336</v>
      </c>
      <c r="X24" s="1">
        <f>N24</f>
        <v>33.333333333333336</v>
      </c>
      <c r="Y24" s="1">
        <f>S24</f>
        <v>68.75</v>
      </c>
      <c r="Z24">
        <f>AVERAGEIF(V24:Y24,"&gt;0")</f>
        <v>52.604166666666671</v>
      </c>
    </row>
    <row r="25" spans="1:26" ht="60" hidden="1" x14ac:dyDescent="0.25">
      <c r="A25" s="20" t="s">
        <v>34</v>
      </c>
      <c r="B25" s="1"/>
      <c r="D25" s="1"/>
      <c r="E25" s="1"/>
      <c r="F25" s="9">
        <v>0</v>
      </c>
      <c r="G25" s="1"/>
      <c r="I25" s="1"/>
      <c r="J25" s="1"/>
      <c r="K25" s="9">
        <v>50</v>
      </c>
      <c r="L25" s="1"/>
      <c r="N25" s="1"/>
      <c r="O25" s="1"/>
      <c r="P25" s="9">
        <v>25</v>
      </c>
      <c r="Q25" s="1"/>
      <c r="S25" s="1"/>
      <c r="T25" s="1"/>
      <c r="U25" s="9">
        <v>75</v>
      </c>
    </row>
    <row r="26" spans="1:26" ht="45" hidden="1" x14ac:dyDescent="0.25">
      <c r="A26" s="20" t="s">
        <v>24</v>
      </c>
      <c r="B26" s="1"/>
      <c r="D26" s="1"/>
      <c r="E26" s="1"/>
      <c r="F26" s="9">
        <v>25</v>
      </c>
      <c r="G26" s="1"/>
      <c r="I26" s="1"/>
      <c r="J26" s="1"/>
      <c r="K26" s="9">
        <v>25</v>
      </c>
      <c r="L26" s="1"/>
      <c r="N26" s="1"/>
      <c r="O26" s="1"/>
      <c r="P26" s="9">
        <v>0</v>
      </c>
      <c r="Q26" s="1"/>
      <c r="S26" s="1"/>
      <c r="T26" s="1"/>
      <c r="U26" s="9">
        <v>50</v>
      </c>
    </row>
    <row r="27" spans="1:26" ht="45" hidden="1" x14ac:dyDescent="0.25">
      <c r="A27" s="20" t="s">
        <v>23</v>
      </c>
      <c r="B27" s="1"/>
      <c r="D27" s="1"/>
      <c r="E27" s="1"/>
      <c r="F27" s="9">
        <v>0</v>
      </c>
      <c r="G27" s="1"/>
      <c r="I27" s="1"/>
      <c r="J27" s="1"/>
      <c r="K27" s="9">
        <v>100</v>
      </c>
      <c r="L27" s="1"/>
      <c r="N27" s="1"/>
      <c r="O27" s="1"/>
      <c r="P27" s="9">
        <v>25</v>
      </c>
      <c r="Q27" s="1"/>
      <c r="S27" s="1"/>
      <c r="T27" s="1"/>
      <c r="U27" s="9">
        <v>75</v>
      </c>
    </row>
    <row r="28" spans="1:26" ht="45" hidden="1" x14ac:dyDescent="0.25">
      <c r="A28" s="20" t="s">
        <v>25</v>
      </c>
      <c r="B28" s="1"/>
      <c r="D28" s="1"/>
      <c r="E28" s="1"/>
      <c r="F28" s="9">
        <v>75</v>
      </c>
      <c r="G28" s="1"/>
      <c r="I28" s="1"/>
      <c r="J28" s="1"/>
      <c r="K28" s="9">
        <v>0</v>
      </c>
      <c r="L28" s="1"/>
      <c r="N28" s="1"/>
      <c r="O28" s="1"/>
      <c r="P28" s="9">
        <v>50</v>
      </c>
      <c r="Q28" s="1"/>
      <c r="S28" s="1"/>
      <c r="T28" s="1"/>
      <c r="U28" s="9">
        <v>75</v>
      </c>
    </row>
    <row r="29" spans="1:26" x14ac:dyDescent="0.25">
      <c r="A29" s="14" t="s">
        <v>7</v>
      </c>
      <c r="B29" s="7">
        <v>10</v>
      </c>
      <c r="C29" s="7">
        <f>IF(D29=0,0,$B29)</f>
        <v>10</v>
      </c>
      <c r="D29" s="7">
        <f>AVERAGEIF(F30:F31,"&gt;0")</f>
        <v>100</v>
      </c>
      <c r="E29" s="7">
        <f>D29*C29/100</f>
        <v>10</v>
      </c>
      <c r="F29" s="15"/>
      <c r="G29" s="7">
        <v>10</v>
      </c>
      <c r="H29" s="7">
        <f>IF(I29=0,0,$B29)</f>
        <v>10</v>
      </c>
      <c r="I29" s="7">
        <f>AVERAGEIF(K30:K31,"&gt;0")</f>
        <v>75</v>
      </c>
      <c r="J29" s="7">
        <f>I29*H29/100</f>
        <v>7.5</v>
      </c>
      <c r="K29" s="15"/>
      <c r="L29" s="7">
        <v>10</v>
      </c>
      <c r="M29" s="7">
        <f>IF(N29=0,0,$B29)</f>
        <v>10</v>
      </c>
      <c r="N29" s="7">
        <f>AVERAGEIF(P30:P31,"&gt;0")</f>
        <v>50</v>
      </c>
      <c r="O29" s="7">
        <f>N29*M29/100</f>
        <v>5</v>
      </c>
      <c r="P29" s="15"/>
      <c r="Q29" s="7">
        <v>10</v>
      </c>
      <c r="R29" s="7">
        <f>IF(S29=0,0,$B29)</f>
        <v>10</v>
      </c>
      <c r="S29" s="7">
        <f>AVERAGEIF(U30:U31,"&gt;0")</f>
        <v>87.5</v>
      </c>
      <c r="T29" s="7">
        <f>S29*R29/100</f>
        <v>8.75</v>
      </c>
      <c r="U29" s="15"/>
      <c r="V29" s="1">
        <f>D29</f>
        <v>100</v>
      </c>
      <c r="W29" s="1">
        <f>I29</f>
        <v>75</v>
      </c>
      <c r="X29" s="1">
        <f>N29</f>
        <v>50</v>
      </c>
      <c r="Y29" s="1">
        <f>S29</f>
        <v>87.5</v>
      </c>
      <c r="Z29">
        <f>AVERAGEIF(V29:Y29,"&gt;0")</f>
        <v>78.125</v>
      </c>
    </row>
    <row r="30" spans="1:26" ht="30" hidden="1" x14ac:dyDescent="0.25">
      <c r="A30" s="20" t="s">
        <v>29</v>
      </c>
      <c r="B30" s="1"/>
      <c r="D30" s="1"/>
      <c r="E30" s="1"/>
      <c r="F30" s="9">
        <v>100</v>
      </c>
      <c r="G30" s="1"/>
      <c r="I30" s="1"/>
      <c r="J30" s="1"/>
      <c r="K30" s="9">
        <v>50</v>
      </c>
      <c r="L30" s="1"/>
      <c r="N30" s="1"/>
      <c r="O30" s="1"/>
      <c r="P30" s="9">
        <v>0</v>
      </c>
      <c r="Q30" s="1"/>
      <c r="S30" s="1"/>
      <c r="T30" s="1"/>
      <c r="U30" s="9">
        <v>75</v>
      </c>
    </row>
    <row r="31" spans="1:26" ht="30" hidden="1" x14ac:dyDescent="0.25">
      <c r="A31" s="20" t="s">
        <v>8</v>
      </c>
      <c r="B31" s="1"/>
      <c r="D31" s="1"/>
      <c r="E31" s="1"/>
      <c r="F31" s="9">
        <v>100</v>
      </c>
      <c r="G31" s="1"/>
      <c r="I31" s="1"/>
      <c r="J31" s="1"/>
      <c r="K31" s="9">
        <v>100</v>
      </c>
      <c r="L31" s="1"/>
      <c r="N31" s="1"/>
      <c r="O31" s="1"/>
      <c r="P31" s="9">
        <v>50</v>
      </c>
      <c r="Q31" s="1"/>
      <c r="S31" s="1"/>
      <c r="T31" s="1"/>
      <c r="U31" s="9">
        <v>100</v>
      </c>
    </row>
    <row r="32" spans="1:26" x14ac:dyDescent="0.25">
      <c r="A32" s="14" t="s">
        <v>10</v>
      </c>
      <c r="B32" s="7">
        <v>10</v>
      </c>
      <c r="C32" s="7">
        <f>IF(D32=0,0,$B32)</f>
        <v>10</v>
      </c>
      <c r="D32" s="7">
        <f>AVERAGEIF(F33:F34,"&gt;0")</f>
        <v>62.5</v>
      </c>
      <c r="E32" s="7">
        <f>D32*C32/100</f>
        <v>6.25</v>
      </c>
      <c r="F32" s="15"/>
      <c r="G32" s="7">
        <v>10</v>
      </c>
      <c r="H32" s="7">
        <f>IF(I32=0,0,$B32)</f>
        <v>0</v>
      </c>
      <c r="I32" s="7">
        <v>0</v>
      </c>
      <c r="J32" s="7">
        <f>I32*H32/100</f>
        <v>0</v>
      </c>
      <c r="K32" s="15"/>
      <c r="L32" s="7">
        <v>10</v>
      </c>
      <c r="M32" s="7">
        <f>IF(N32=0,0,$B32)</f>
        <v>10</v>
      </c>
      <c r="N32" s="7">
        <f>AVERAGEIF(P33:P34,"&gt;0")</f>
        <v>75</v>
      </c>
      <c r="O32" s="7">
        <f>N32*M32/100</f>
        <v>7.5</v>
      </c>
      <c r="P32" s="15"/>
      <c r="Q32" s="7">
        <v>10</v>
      </c>
      <c r="R32" s="7">
        <f>IF(S32=0,0,$B32)</f>
        <v>10</v>
      </c>
      <c r="S32" s="7">
        <f>AVERAGEIF(U33:U34,"&gt;0")</f>
        <v>75</v>
      </c>
      <c r="T32" s="7">
        <f>S32*R32/100</f>
        <v>7.5</v>
      </c>
      <c r="U32" s="15"/>
      <c r="V32" s="1">
        <f>D32</f>
        <v>62.5</v>
      </c>
      <c r="W32" s="1">
        <f>I32</f>
        <v>0</v>
      </c>
      <c r="X32" s="1">
        <f>N32</f>
        <v>75</v>
      </c>
      <c r="Y32" s="1">
        <f>S32</f>
        <v>75</v>
      </c>
      <c r="Z32">
        <f>AVERAGEIF(V32:Y32,"&gt;0")</f>
        <v>70.833333333333329</v>
      </c>
    </row>
    <row r="33" spans="1:26" ht="30" hidden="1" x14ac:dyDescent="0.25">
      <c r="A33" s="20" t="s">
        <v>74</v>
      </c>
      <c r="B33" s="1"/>
      <c r="D33" s="1"/>
      <c r="E33" s="1"/>
      <c r="F33" s="9">
        <v>100</v>
      </c>
      <c r="G33" s="1"/>
      <c r="I33" s="1"/>
      <c r="J33" s="1"/>
      <c r="K33" s="9">
        <v>0</v>
      </c>
      <c r="L33" s="1"/>
      <c r="N33" s="1"/>
      <c r="O33" s="1"/>
      <c r="P33" s="9">
        <v>75</v>
      </c>
      <c r="Q33" s="1"/>
      <c r="S33" s="1"/>
      <c r="T33" s="1"/>
      <c r="U33" s="9">
        <v>75</v>
      </c>
    </row>
    <row r="34" spans="1:26" hidden="1" x14ac:dyDescent="0.25">
      <c r="A34" s="20" t="s">
        <v>11</v>
      </c>
      <c r="B34" s="1"/>
      <c r="D34" s="1"/>
      <c r="E34" s="1"/>
      <c r="F34" s="9">
        <v>25</v>
      </c>
      <c r="G34" s="1"/>
      <c r="I34" s="1"/>
      <c r="J34" s="1"/>
      <c r="K34" s="9">
        <v>0</v>
      </c>
      <c r="L34" s="1"/>
      <c r="N34" s="1"/>
      <c r="O34" s="1"/>
      <c r="P34" s="9">
        <v>75</v>
      </c>
      <c r="Q34" s="1"/>
      <c r="S34" s="1"/>
      <c r="T34" s="1"/>
      <c r="U34" s="9">
        <v>75</v>
      </c>
    </row>
    <row r="35" spans="1:26" x14ac:dyDescent="0.25">
      <c r="A35" s="14" t="s">
        <v>12</v>
      </c>
      <c r="B35" s="7">
        <v>10</v>
      </c>
      <c r="C35" s="7">
        <f>IF(D35=0,0,$B35)</f>
        <v>10</v>
      </c>
      <c r="D35" s="7">
        <f>AVERAGEIF(F36:F38,"&gt;0")</f>
        <v>50</v>
      </c>
      <c r="E35" s="7">
        <f>D35*C35/100</f>
        <v>5</v>
      </c>
      <c r="F35" s="15"/>
      <c r="G35" s="7">
        <v>10</v>
      </c>
      <c r="H35" s="7">
        <f>IF(I35=0,0,$B35)</f>
        <v>10</v>
      </c>
      <c r="I35" s="7">
        <f>AVERAGEIF(K36:K38,"&gt;0")</f>
        <v>50</v>
      </c>
      <c r="J35" s="7">
        <f>I35*H35/100</f>
        <v>5</v>
      </c>
      <c r="K35" s="15">
        <v>16.666666666666668</v>
      </c>
      <c r="L35" s="7">
        <v>10</v>
      </c>
      <c r="M35" s="7">
        <f>IF(N35=0,0,$B35)</f>
        <v>10</v>
      </c>
      <c r="N35" s="7">
        <f>AVERAGEIF(P36:P38,"&gt;0")</f>
        <v>33.333333333333336</v>
      </c>
      <c r="O35" s="7">
        <f>N35*M35/100</f>
        <v>3.3333333333333339</v>
      </c>
      <c r="P35" s="15"/>
      <c r="Q35" s="7">
        <v>10</v>
      </c>
      <c r="R35" s="7">
        <f>IF(S35=0,0,$B35)</f>
        <v>0</v>
      </c>
      <c r="S35" s="7">
        <v>0</v>
      </c>
      <c r="T35" s="7">
        <f>S35*R35/100</f>
        <v>0</v>
      </c>
      <c r="U35" s="15"/>
      <c r="V35" s="1">
        <f>D35</f>
        <v>50</v>
      </c>
      <c r="W35" s="1">
        <f>I35</f>
        <v>50</v>
      </c>
      <c r="X35" s="1">
        <f>N35</f>
        <v>33.333333333333336</v>
      </c>
      <c r="Y35" s="1">
        <f>S35</f>
        <v>0</v>
      </c>
      <c r="Z35">
        <f>AVERAGEIF(V35:Y35,"&gt;0")</f>
        <v>44.44444444444445</v>
      </c>
    </row>
    <row r="36" spans="1:26" ht="30" hidden="1" x14ac:dyDescent="0.25">
      <c r="A36" s="20" t="s">
        <v>13</v>
      </c>
      <c r="F36" s="9">
        <v>50</v>
      </c>
      <c r="K36" s="9">
        <v>50</v>
      </c>
      <c r="P36" s="9">
        <v>25</v>
      </c>
      <c r="U36" s="9">
        <v>0</v>
      </c>
    </row>
    <row r="37" spans="1:26" hidden="1" x14ac:dyDescent="0.25">
      <c r="A37" s="20" t="s">
        <v>30</v>
      </c>
      <c r="F37" s="9">
        <v>0</v>
      </c>
      <c r="K37" s="9">
        <v>0</v>
      </c>
      <c r="P37" s="9">
        <v>50</v>
      </c>
      <c r="U37" s="9">
        <v>0</v>
      </c>
    </row>
    <row r="38" spans="1:26" ht="45" hidden="1" x14ac:dyDescent="0.25">
      <c r="A38" s="20" t="s">
        <v>31</v>
      </c>
      <c r="F38" s="9">
        <v>50</v>
      </c>
      <c r="K38" s="9">
        <v>0</v>
      </c>
      <c r="P38" s="9">
        <v>25</v>
      </c>
      <c r="U38" s="9">
        <v>0</v>
      </c>
    </row>
    <row r="39" spans="1:26" hidden="1" x14ac:dyDescent="0.25">
      <c r="F39" s="9"/>
      <c r="K39" s="9"/>
      <c r="P39" s="9"/>
      <c r="U39" s="9">
        <v>38.392857142857146</v>
      </c>
    </row>
    <row r="40" spans="1:26" hidden="1" x14ac:dyDescent="0.25">
      <c r="C40" s="3" t="s">
        <v>18</v>
      </c>
      <c r="D40" s="4">
        <f>SUM(C2:C39)</f>
        <v>100</v>
      </c>
      <c r="E40" s="3"/>
      <c r="F40" s="9">
        <f>SUM(E2:E39)</f>
        <v>57.5</v>
      </c>
      <c r="H40" s="3" t="s">
        <v>18</v>
      </c>
      <c r="I40" s="4">
        <f>SUM(H2:H39)</f>
        <v>90</v>
      </c>
      <c r="J40" s="3"/>
      <c r="K40" s="9">
        <f>SUM(J2:J39)</f>
        <v>48.125</v>
      </c>
      <c r="M40" s="3" t="s">
        <v>18</v>
      </c>
      <c r="N40" s="4">
        <f>SUM(M2:M39)</f>
        <v>100</v>
      </c>
      <c r="O40" s="3"/>
      <c r="P40" s="9">
        <f>SUM(O2:O39)</f>
        <v>60.416666666666671</v>
      </c>
      <c r="R40" s="3" t="s">
        <v>18</v>
      </c>
      <c r="S40" s="4">
        <f>SUM(R2:R39)</f>
        <v>70</v>
      </c>
      <c r="T40" s="3"/>
      <c r="U40" s="9">
        <f>SUM(T2:T39)</f>
        <v>42.708333333333336</v>
      </c>
    </row>
    <row r="41" spans="1:26" hidden="1" x14ac:dyDescent="0.25">
      <c r="C41" s="3"/>
      <c r="D41" s="3">
        <v>100</v>
      </c>
      <c r="E41" s="5" t="str">
        <f>CONCATENATE("Total ",F1)</f>
        <v>Total Danilo  Ramirez</v>
      </c>
      <c r="F41" s="10">
        <f>(D41*F40)/D40</f>
        <v>57.5</v>
      </c>
      <c r="H41" s="3"/>
      <c r="I41" s="3">
        <v>100</v>
      </c>
      <c r="J41" s="5" t="str">
        <f>CONCATENATE("Total ",K1)</f>
        <v>Total Mary Anne  Laurence</v>
      </c>
      <c r="K41" s="10">
        <f>(I41*K40)/I40</f>
        <v>53.472222222222221</v>
      </c>
      <c r="M41" s="3"/>
      <c r="N41" s="3">
        <v>100</v>
      </c>
      <c r="O41" s="5" t="str">
        <f>CONCATENATE("Total ",P1)</f>
        <v>Total Marcela  Patiño</v>
      </c>
      <c r="P41" s="10">
        <f>(N41*P40)/N40</f>
        <v>60.416666666666671</v>
      </c>
      <c r="R41" s="3"/>
      <c r="S41" s="3">
        <v>100</v>
      </c>
      <c r="T41" s="5" t="str">
        <f>CONCATENATE("Total ",U1)</f>
        <v>Total Juliana  Tello</v>
      </c>
      <c r="U41" s="10">
        <f>(S41*U40)/S40</f>
        <v>61.011904761904773</v>
      </c>
    </row>
    <row r="45" spans="1:26" x14ac:dyDescent="0.25">
      <c r="C45" s="2" t="s">
        <v>80</v>
      </c>
      <c r="D45" s="6">
        <f>AVERAGE(F41,K41,P41,U41)</f>
        <v>58.100198412698418</v>
      </c>
      <c r="H45" s="2"/>
      <c r="I45" s="6"/>
      <c r="M45" s="2"/>
      <c r="N45" s="6"/>
      <c r="R45" s="2"/>
      <c r="S45" s="6"/>
    </row>
  </sheetData>
  <autoFilter ref="A1:U41">
    <filterColumn colId="1">
      <colorFilter dxfId="1"/>
    </filterColumn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5"/>
  <sheetViews>
    <sheetView workbookViewId="0">
      <selection sqref="A1:XFD1"/>
    </sheetView>
  </sheetViews>
  <sheetFormatPr baseColWidth="10" defaultRowHeight="15" x14ac:dyDescent="0.25"/>
  <cols>
    <col min="1" max="1" width="57.42578125" style="13" customWidth="1"/>
    <col min="2" max="2" width="14.85546875" bestFit="1" customWidth="1"/>
    <col min="3" max="3" width="16.42578125" bestFit="1" customWidth="1"/>
    <col min="4" max="4" width="13.140625" bestFit="1" customWidth="1"/>
    <col min="5" max="5" width="21" bestFit="1" customWidth="1"/>
    <col min="6" max="6" width="18.7109375" style="11" bestFit="1" customWidth="1"/>
  </cols>
  <sheetData>
    <row r="1" spans="1:7" x14ac:dyDescent="0.25">
      <c r="A1" s="16"/>
      <c r="B1" s="8" t="s">
        <v>14</v>
      </c>
      <c r="C1" s="8" t="s">
        <v>15</v>
      </c>
      <c r="D1" s="8" t="s">
        <v>16</v>
      </c>
      <c r="E1" s="8" t="s">
        <v>17</v>
      </c>
      <c r="F1" s="12" t="s">
        <v>81</v>
      </c>
    </row>
    <row r="2" spans="1:7" x14ac:dyDescent="0.25">
      <c r="A2" s="14" t="s">
        <v>5</v>
      </c>
      <c r="B2" s="7">
        <v>10</v>
      </c>
      <c r="C2" s="7">
        <f>IF(D2=0,0,$B2)</f>
        <v>10</v>
      </c>
      <c r="D2" s="7">
        <f>AVERAGEIF(F3:F6,"&gt;0")</f>
        <v>25</v>
      </c>
      <c r="E2" s="7">
        <f>D2*C2/100</f>
        <v>2.5</v>
      </c>
      <c r="F2" s="15"/>
      <c r="G2" s="1">
        <f>D2</f>
        <v>25</v>
      </c>
    </row>
    <row r="3" spans="1:7" ht="45" x14ac:dyDescent="0.25">
      <c r="A3" s="20" t="s">
        <v>64</v>
      </c>
      <c r="B3" s="1"/>
      <c r="D3" s="1"/>
      <c r="E3" s="1"/>
      <c r="F3" s="9">
        <v>0</v>
      </c>
    </row>
    <row r="4" spans="1:7" ht="45" x14ac:dyDescent="0.25">
      <c r="A4" s="20" t="s">
        <v>65</v>
      </c>
      <c r="B4" s="1"/>
      <c r="D4" s="1"/>
      <c r="E4" s="1"/>
      <c r="F4" s="9">
        <v>25</v>
      </c>
    </row>
    <row r="5" spans="1:7" ht="30" x14ac:dyDescent="0.25">
      <c r="A5" s="20" t="s">
        <v>66</v>
      </c>
      <c r="B5" s="1"/>
      <c r="D5" s="1"/>
      <c r="E5" s="1"/>
      <c r="F5" s="9">
        <v>0</v>
      </c>
    </row>
    <row r="6" spans="1:7" ht="60" x14ac:dyDescent="0.25">
      <c r="A6" s="20" t="s">
        <v>67</v>
      </c>
      <c r="B6" s="1"/>
      <c r="D6" s="1"/>
      <c r="E6" s="1"/>
      <c r="F6" s="9">
        <v>25</v>
      </c>
    </row>
    <row r="7" spans="1:7" x14ac:dyDescent="0.25">
      <c r="A7" s="14" t="s">
        <v>6</v>
      </c>
      <c r="B7" s="7">
        <v>20</v>
      </c>
      <c r="C7" s="7">
        <f>IF(D7=0,0,$B7)</f>
        <v>20</v>
      </c>
      <c r="D7" s="7">
        <f>AVERAGEIF(F8:F11,"&gt;0")</f>
        <v>25</v>
      </c>
      <c r="E7" s="7">
        <f>D7*C7/100</f>
        <v>5</v>
      </c>
      <c r="F7" s="15"/>
      <c r="G7" s="1">
        <f>D7</f>
        <v>25</v>
      </c>
    </row>
    <row r="8" spans="1:7" ht="30" x14ac:dyDescent="0.25">
      <c r="A8" s="20" t="s">
        <v>68</v>
      </c>
      <c r="B8" s="1"/>
      <c r="D8" s="1"/>
      <c r="E8" s="1"/>
      <c r="F8" s="9">
        <v>25</v>
      </c>
    </row>
    <row r="9" spans="1:7" ht="45" x14ac:dyDescent="0.25">
      <c r="A9" s="20" t="s">
        <v>69</v>
      </c>
      <c r="B9" s="1"/>
      <c r="D9" s="1"/>
      <c r="E9" s="1"/>
      <c r="F9" s="9">
        <v>25</v>
      </c>
    </row>
    <row r="10" spans="1:7" ht="30" x14ac:dyDescent="0.25">
      <c r="A10" s="20" t="s">
        <v>26</v>
      </c>
      <c r="B10" s="1"/>
      <c r="D10" s="1"/>
      <c r="E10" s="1"/>
      <c r="F10" s="9">
        <v>25</v>
      </c>
    </row>
    <row r="11" spans="1:7" ht="45" x14ac:dyDescent="0.25">
      <c r="A11" s="20" t="s">
        <v>70</v>
      </c>
      <c r="B11" s="1"/>
      <c r="D11" s="1"/>
      <c r="E11" s="1"/>
      <c r="F11" s="9">
        <v>25</v>
      </c>
    </row>
    <row r="12" spans="1:7" x14ac:dyDescent="0.25">
      <c r="A12" s="14" t="s">
        <v>9</v>
      </c>
      <c r="B12" s="7">
        <v>10</v>
      </c>
      <c r="C12" s="7">
        <f>IF(D12=0,0,$B12)</f>
        <v>10</v>
      </c>
      <c r="D12" s="7">
        <f>AVERAGEIF(F13:F15,"&gt;0")</f>
        <v>58.333333333333336</v>
      </c>
      <c r="E12" s="7">
        <f>D12*C12/100</f>
        <v>5.8333333333333339</v>
      </c>
      <c r="F12" s="15"/>
      <c r="G12" s="1">
        <f>D12</f>
        <v>58.333333333333336</v>
      </c>
    </row>
    <row r="13" spans="1:7" ht="30" x14ac:dyDescent="0.25">
      <c r="A13" s="20" t="s">
        <v>27</v>
      </c>
      <c r="B13" s="1"/>
      <c r="D13" s="1"/>
      <c r="E13" s="1"/>
      <c r="F13" s="9">
        <v>25</v>
      </c>
    </row>
    <row r="14" spans="1:7" ht="60" x14ac:dyDescent="0.25">
      <c r="A14" s="20" t="s">
        <v>71</v>
      </c>
      <c r="B14" s="1"/>
      <c r="D14" s="1"/>
      <c r="E14" s="1"/>
      <c r="F14" s="9">
        <v>50</v>
      </c>
    </row>
    <row r="15" spans="1:7" ht="30" x14ac:dyDescent="0.25">
      <c r="A15" s="20" t="s">
        <v>28</v>
      </c>
      <c r="B15" s="1"/>
      <c r="D15" s="1"/>
      <c r="E15" s="1"/>
      <c r="F15" s="9">
        <v>100</v>
      </c>
    </row>
    <row r="16" spans="1:7" x14ac:dyDescent="0.25">
      <c r="A16" s="14" t="s">
        <v>2</v>
      </c>
      <c r="B16" s="7">
        <v>10</v>
      </c>
      <c r="C16" s="7">
        <f>IF(D16=0,0,$B16)</f>
        <v>10</v>
      </c>
      <c r="D16" s="7">
        <f>AVERAGEIF(F17:F19,"&gt;0")</f>
        <v>100</v>
      </c>
      <c r="E16" s="7">
        <f>D16*C16/100</f>
        <v>10</v>
      </c>
      <c r="F16" s="15"/>
      <c r="G16" s="1">
        <f>D16</f>
        <v>100</v>
      </c>
    </row>
    <row r="17" spans="1:7" ht="45" x14ac:dyDescent="0.25">
      <c r="A17" s="20" t="s">
        <v>3</v>
      </c>
      <c r="B17" s="1"/>
      <c r="D17" s="1"/>
      <c r="E17" s="1"/>
      <c r="F17" s="9">
        <v>100</v>
      </c>
    </row>
    <row r="18" spans="1:7" ht="45" x14ac:dyDescent="0.25">
      <c r="A18" s="20" t="s">
        <v>72</v>
      </c>
      <c r="B18" s="1"/>
      <c r="D18" s="1"/>
      <c r="E18" s="1"/>
      <c r="F18" s="9">
        <v>100</v>
      </c>
    </row>
    <row r="19" spans="1:7" ht="45" x14ac:dyDescent="0.25">
      <c r="A19" s="20" t="s">
        <v>73</v>
      </c>
      <c r="B19" s="1"/>
      <c r="D19" s="1"/>
      <c r="E19" s="1"/>
      <c r="F19" s="9">
        <v>0</v>
      </c>
    </row>
    <row r="20" spans="1:7" x14ac:dyDescent="0.25">
      <c r="A20" s="14" t="s">
        <v>0</v>
      </c>
      <c r="B20" s="7">
        <v>10</v>
      </c>
      <c r="C20" s="7">
        <f>IF(D20=0,0,$B20)</f>
        <v>10</v>
      </c>
      <c r="D20" s="7">
        <f>AVERAGEIF(F21:F23,"&gt;0")</f>
        <v>50</v>
      </c>
      <c r="E20" s="7">
        <f>D20*C20/100</f>
        <v>5</v>
      </c>
      <c r="F20" s="15"/>
      <c r="G20" s="1">
        <f>D20</f>
        <v>50</v>
      </c>
    </row>
    <row r="21" spans="1:7" ht="45" x14ac:dyDescent="0.25">
      <c r="A21" s="20" t="s">
        <v>1</v>
      </c>
      <c r="B21" s="1"/>
      <c r="D21" s="1"/>
      <c r="E21" s="1"/>
      <c r="F21" s="9">
        <v>50</v>
      </c>
    </row>
    <row r="22" spans="1:7" x14ac:dyDescent="0.25">
      <c r="A22" s="20" t="s">
        <v>33</v>
      </c>
      <c r="B22" s="1"/>
      <c r="D22" s="1"/>
      <c r="E22" s="1"/>
      <c r="F22" s="9">
        <v>75</v>
      </c>
    </row>
    <row r="23" spans="1:7" ht="30" x14ac:dyDescent="0.25">
      <c r="A23" s="20" t="s">
        <v>22</v>
      </c>
      <c r="B23" s="1"/>
      <c r="D23" s="1"/>
      <c r="E23" s="1"/>
      <c r="F23" s="9">
        <v>25</v>
      </c>
    </row>
    <row r="24" spans="1:7" x14ac:dyDescent="0.25">
      <c r="A24" s="14" t="s">
        <v>4</v>
      </c>
      <c r="B24" s="7">
        <v>10</v>
      </c>
      <c r="C24" s="7">
        <f>IF(D24=0,0,$B24)</f>
        <v>10</v>
      </c>
      <c r="D24" s="7">
        <f>AVERAGEIF(F25:F28,"&gt;0")</f>
        <v>75</v>
      </c>
      <c r="E24" s="7">
        <f>D24*C24/100</f>
        <v>7.5</v>
      </c>
      <c r="F24" s="15"/>
      <c r="G24" s="1">
        <f>D24</f>
        <v>75</v>
      </c>
    </row>
    <row r="25" spans="1:7" ht="60" x14ac:dyDescent="0.25">
      <c r="A25" s="20" t="s">
        <v>34</v>
      </c>
      <c r="B25" s="1"/>
      <c r="D25" s="1"/>
      <c r="E25" s="1"/>
      <c r="F25" s="9">
        <v>100</v>
      </c>
    </row>
    <row r="26" spans="1:7" ht="45" x14ac:dyDescent="0.25">
      <c r="A26" s="20" t="s">
        <v>24</v>
      </c>
      <c r="B26" s="1"/>
      <c r="D26" s="1"/>
      <c r="E26" s="1"/>
      <c r="F26" s="9">
        <v>100</v>
      </c>
    </row>
    <row r="27" spans="1:7" ht="45" x14ac:dyDescent="0.25">
      <c r="A27" s="20" t="s">
        <v>23</v>
      </c>
      <c r="B27" s="1"/>
      <c r="D27" s="1"/>
      <c r="E27" s="1"/>
      <c r="F27" s="9">
        <v>25</v>
      </c>
    </row>
    <row r="28" spans="1:7" ht="45" x14ac:dyDescent="0.25">
      <c r="A28" s="20" t="s">
        <v>25</v>
      </c>
      <c r="B28" s="1"/>
      <c r="D28" s="1"/>
      <c r="E28" s="1"/>
      <c r="F28" s="9">
        <v>75</v>
      </c>
    </row>
    <row r="29" spans="1:7" x14ac:dyDescent="0.25">
      <c r="A29" s="14" t="s">
        <v>7</v>
      </c>
      <c r="B29" s="7">
        <v>10</v>
      </c>
      <c r="C29" s="7">
        <f>IF(D29=0,0,$B29)</f>
        <v>10</v>
      </c>
      <c r="D29" s="7">
        <f>AVERAGEIF(F30:F31,"&gt;0")</f>
        <v>50</v>
      </c>
      <c r="E29" s="7">
        <f>D29*C29/100</f>
        <v>5</v>
      </c>
      <c r="F29" s="15"/>
      <c r="G29" s="1">
        <f>D29</f>
        <v>50</v>
      </c>
    </row>
    <row r="30" spans="1:7" ht="30" x14ac:dyDescent="0.25">
      <c r="A30" s="20" t="s">
        <v>29</v>
      </c>
      <c r="B30" s="1"/>
      <c r="D30" s="1"/>
      <c r="E30" s="1"/>
      <c r="F30" s="9">
        <v>25</v>
      </c>
    </row>
    <row r="31" spans="1:7" ht="30" x14ac:dyDescent="0.25">
      <c r="A31" s="20" t="s">
        <v>8</v>
      </c>
      <c r="B31" s="1"/>
      <c r="D31" s="1"/>
      <c r="E31" s="1"/>
      <c r="F31" s="9">
        <v>75</v>
      </c>
    </row>
    <row r="32" spans="1:7" x14ac:dyDescent="0.25">
      <c r="A32" s="14" t="s">
        <v>10</v>
      </c>
      <c r="B32" s="7">
        <v>10</v>
      </c>
      <c r="C32" s="7">
        <f>IF(D32=0,0,$B32)</f>
        <v>0</v>
      </c>
      <c r="D32" s="7">
        <v>0</v>
      </c>
      <c r="E32" s="7">
        <f>D32*C32/100</f>
        <v>0</v>
      </c>
      <c r="F32" s="15"/>
      <c r="G32" s="1">
        <f>D32</f>
        <v>0</v>
      </c>
    </row>
    <row r="33" spans="1:7" ht="30" x14ac:dyDescent="0.25">
      <c r="A33" s="20" t="s">
        <v>74</v>
      </c>
      <c r="B33" s="1"/>
      <c r="D33" s="1"/>
      <c r="E33" s="1"/>
      <c r="F33" s="9">
        <v>0</v>
      </c>
    </row>
    <row r="34" spans="1:7" x14ac:dyDescent="0.25">
      <c r="A34" s="20" t="s">
        <v>11</v>
      </c>
      <c r="B34" s="1"/>
      <c r="D34" s="1"/>
      <c r="E34" s="1"/>
      <c r="F34" s="9">
        <v>0</v>
      </c>
    </row>
    <row r="35" spans="1:7" x14ac:dyDescent="0.25">
      <c r="A35" s="14" t="s">
        <v>12</v>
      </c>
      <c r="B35" s="7">
        <v>10</v>
      </c>
      <c r="C35" s="7">
        <f>IF(D35=0,0,$B35)</f>
        <v>10</v>
      </c>
      <c r="D35" s="7">
        <f>AVERAGEIF(F36:F38,"&gt;0")</f>
        <v>50</v>
      </c>
      <c r="E35" s="7">
        <f>D35*C35/100</f>
        <v>5</v>
      </c>
      <c r="F35" s="15"/>
      <c r="G35" s="1">
        <f>D35</f>
        <v>50</v>
      </c>
    </row>
    <row r="36" spans="1:7" ht="30" x14ac:dyDescent="0.25">
      <c r="A36" s="20" t="s">
        <v>13</v>
      </c>
      <c r="F36" s="9">
        <v>75</v>
      </c>
    </row>
    <row r="37" spans="1:7" x14ac:dyDescent="0.25">
      <c r="A37" s="20" t="s">
        <v>30</v>
      </c>
      <c r="F37" s="9">
        <v>50</v>
      </c>
    </row>
    <row r="38" spans="1:7" ht="45" x14ac:dyDescent="0.25">
      <c r="A38" s="20" t="s">
        <v>31</v>
      </c>
      <c r="F38" s="9">
        <v>25</v>
      </c>
    </row>
    <row r="39" spans="1:7" x14ac:dyDescent="0.25">
      <c r="F39" s="9"/>
    </row>
    <row r="40" spans="1:7" x14ac:dyDescent="0.25">
      <c r="C40" s="3" t="s">
        <v>18</v>
      </c>
      <c r="D40" s="4">
        <f>SUM(C2:C39)</f>
        <v>90</v>
      </c>
      <c r="E40" s="3"/>
      <c r="F40" s="9">
        <f>SUM(E2:E39)</f>
        <v>45.833333333333336</v>
      </c>
    </row>
    <row r="41" spans="1:7" x14ac:dyDescent="0.25">
      <c r="C41" s="3"/>
      <c r="D41" s="3">
        <v>100</v>
      </c>
      <c r="E41" s="5" t="str">
        <f>CONCATENATE("Total ",F1)</f>
        <v>Total Liliana Villamizar</v>
      </c>
      <c r="F41" s="10">
        <f>(D41*F40)/D40</f>
        <v>50.925925925925931</v>
      </c>
    </row>
    <row r="45" spans="1:7" x14ac:dyDescent="0.25">
      <c r="C45" s="2" t="s">
        <v>100</v>
      </c>
      <c r="D45" s="6">
        <f>F41</f>
        <v>50.925925925925931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17</vt:i4>
      </vt:variant>
    </vt:vector>
  </HeadingPairs>
  <TitlesOfParts>
    <vt:vector size="17" baseType="lpstr">
      <vt:lpstr>Total Periodo 8</vt:lpstr>
      <vt:lpstr>ACDECC</vt:lpstr>
      <vt:lpstr>ADIDAS</vt:lpstr>
      <vt:lpstr>ALKOSTO</vt:lpstr>
      <vt:lpstr>ARTUROCALLE</vt:lpstr>
      <vt:lpstr>AVIANCA</vt:lpstr>
      <vt:lpstr>BBB</vt:lpstr>
      <vt:lpstr>CITI</vt:lpstr>
      <vt:lpstr>COANDES</vt:lpstr>
      <vt:lpstr>Deprisa-Flybox-AvExpress</vt:lpstr>
      <vt:lpstr>Drypers - CMPC</vt:lpstr>
      <vt:lpstr>FNC</vt:lpstr>
      <vt:lpstr>ESTELAR</vt:lpstr>
      <vt:lpstr>Nestle</vt:lpstr>
      <vt:lpstr>Pernod</vt:lpstr>
      <vt:lpstr>SAB</vt:lpstr>
      <vt:lpstr>Unilever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sanabrias</dc:creator>
  <cp:lastModifiedBy>Sebastian Sanabria</cp:lastModifiedBy>
  <dcterms:created xsi:type="dcterms:W3CDTF">2014-09-09T13:32:21Z</dcterms:created>
  <dcterms:modified xsi:type="dcterms:W3CDTF">2017-01-12T16:22:03Z</dcterms:modified>
</cp:coreProperties>
</file>