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maagam/Projects/hzn/marketplace-delivery/src/v1/__tests__/files/orders/"/>
    </mc:Choice>
  </mc:AlternateContent>
  <xr:revisionPtr revIDLastSave="0" documentId="13_ncr:1_{A8040601-D0D4-4A46-88E4-CE09620920A5}" xr6:coauthVersionLast="47" xr6:coauthVersionMax="47" xr10:uidLastSave="{00000000-0000-0000-0000-000000000000}"/>
  <bookViews>
    <workbookView xWindow="0" yWindow="500" windowWidth="28800" windowHeight="16140" xr2:uid="{B779D6A4-D76F-5F4C-A33F-53CA34F939DA}"/>
  </bookViews>
  <sheets>
    <sheet name="Main" sheetId="1" r:id="rId1"/>
    <sheet name="List" sheetId="2" r:id="rId2"/>
  </sheets>
  <definedNames>
    <definedName name="AnterAja">List!$AE$4:$AE$8</definedName>
    <definedName name="AnterAja_Big_Cargo">List!$AT$16</definedName>
    <definedName name="AnterAja_Ice">List!$AS$16</definedName>
    <definedName name="AnterAja_NextDay">List!$AQ$16</definedName>
    <definedName name="AnterAja_Reguler">List!$AR$16</definedName>
    <definedName name="AnterAja_Sameday">List!$AP$16</definedName>
    <definedName name="AnterAja_Vehicles">List!$S$49</definedName>
    <definedName name="Borzo">List!$M$4:$M$5</definedName>
    <definedName name="Borzo_same_day">List!$Q$16</definedName>
    <definedName name="Borzo_standart">List!$P$16:$P$20</definedName>
    <definedName name="Borzo_Vehicles">List!$S$35:$S$40</definedName>
    <definedName name="GoSend">List!$E$4:$E$5</definedName>
    <definedName name="GoSend_Category">List!$E$4:$F$5</definedName>
    <definedName name="GoSend_Instant">List!$B$16</definedName>
    <definedName name="GoSend_SameDay">List!$C$16</definedName>
    <definedName name="GoSend_Vehicles">List!$S$31</definedName>
    <definedName name="Grab">List!$G$4:$G$5</definedName>
    <definedName name="Grab_Category">List!$G$4:$H$5</definedName>
    <definedName name="Grab_INSTANT">List!$D$16</definedName>
    <definedName name="Grab_SAME_DAY">List!$E$16</definedName>
    <definedName name="Grab_Vehicles">List!$S$32</definedName>
    <definedName name="ItemCategory">List!$A$25:$A$31</definedName>
    <definedName name="JNE">List!$K$4:$K$8</definedName>
    <definedName name="JNE_JTR18">List!$K$16</definedName>
    <definedName name="JNE_OKE">List!$L$16</definedName>
    <definedName name="JNE_REG">List!$M$16</definedName>
    <definedName name="JNE_SPS">List!$O$16</definedName>
    <definedName name="JNE_Vehicles">List!$S$34</definedName>
    <definedName name="JNE_YES">List!$N$16</definedName>
    <definedName name="JT">List!$W$4</definedName>
    <definedName name="JT_EZ">List!$AG$16</definedName>
    <definedName name="JT_Vehicles">List!$S$45</definedName>
    <definedName name="Lalamove">List!$C$4</definedName>
    <definedName name="Lalamove_Category">List!$C$4:$D$4</definedName>
    <definedName name="Lalamove_instant">List!$A$16:$A$20</definedName>
    <definedName name="Lalamove_Vehicles">List!$S$26:$S$30</definedName>
    <definedName name="NCS">List!$U$4:$U$10</definedName>
    <definedName name="NCS_DRT">List!$AE$16</definedName>
    <definedName name="NCS_JMR">List!$AF$16</definedName>
    <definedName name="NCS_NFO">List!$AC$16</definedName>
    <definedName name="NCS_NFS">List!$AD$16</definedName>
    <definedName name="NCS_NRS">List!$Z$16</definedName>
    <definedName name="NCS_ONS">List!$AA$16</definedName>
    <definedName name="NCS_SDS">List!$AB$16</definedName>
    <definedName name="NCS_Vehicles">List!$S$44</definedName>
    <definedName name="Ninja">List!$I$4:$I$8</definedName>
    <definedName name="Ninja_Express">List!$G$16</definedName>
    <definedName name="Ninja_JTR18">List!$J$16</definedName>
    <definedName name="Ninja_Nextday">List!$I$16</definedName>
    <definedName name="Ninja_Sameday">List!$H$16</definedName>
    <definedName name="Ninja_Standard">List!$F$16</definedName>
    <definedName name="Ninja_Vehicles">List!$S$33</definedName>
    <definedName name="PartnerList">List!$C$26:$C$41</definedName>
    <definedName name="PartnerTable">List!$E$26:$F$41</definedName>
    <definedName name="Paxel">List!$AA$4</definedName>
    <definedName name="Paxel_SAMEDAY">List!$AK$16</definedName>
    <definedName name="Paxel_Vehicles">List!$S$47</definedName>
    <definedName name="RaRa">List!$S$4</definedName>
    <definedName name="RaRa_instant">List!$Y$16</definedName>
    <definedName name="RaRa_Vehicles">List!$S$43</definedName>
    <definedName name="RPX">List!#REF!</definedName>
    <definedName name="SAP">List!$AC$4:$AC$7</definedName>
    <definedName name="SAP_ONE_DAY_SERVICE">List!$AN$16</definedName>
    <definedName name="SAP_REGULAR_DARAT">List!$AM$16</definedName>
    <definedName name="SAP_REGULER">List!$AL$16</definedName>
    <definedName name="SAP_SAME_DAY_SERVICE">List!$AO$16</definedName>
    <definedName name="SAP_Vehicles">List!$S$48</definedName>
    <definedName name="SiCepat">List!$Y$4:$Y$6</definedName>
    <definedName name="SiCepat_Best">List!$AH$16</definedName>
    <definedName name="SiCepat_Gokil">List!$AJ$16</definedName>
    <definedName name="SiCepat_Siunt">List!$AI$16</definedName>
    <definedName name="SiCepat_Vehicles">List!$S$46</definedName>
    <definedName name="Tiki">List!$O$4:$O$9</definedName>
    <definedName name="Tiki_ECO">List!$W$16</definedName>
    <definedName name="Tiki_HDS">List!$V$16</definedName>
    <definedName name="Tiki_ONS">List!$S$16</definedName>
    <definedName name="Tiki_REG">List!$R$16</definedName>
    <definedName name="Tiki_SDS">List!$T$16</definedName>
    <definedName name="Tiki_TRC">List!$U$16</definedName>
    <definedName name="Tiki_Vehicles">List!$S$41</definedName>
    <definedName name="VehicleList">List!$H$26:$H$71</definedName>
    <definedName name="VehicleTable">List!$J$26:$K$71</definedName>
    <definedName name="Westbike">List!$Q$4</definedName>
    <definedName name="Westbike_G_SameDay">List!$X$16</definedName>
    <definedName name="Westbike_Vehicles">List!$S$42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2" i="1"/>
  <c r="L3" i="1"/>
  <c r="N5" i="1"/>
  <c r="N6" i="1"/>
  <c r="N7" i="1"/>
  <c r="N8" i="1"/>
  <c r="N9" i="1"/>
  <c r="N10" i="1"/>
  <c r="L5" i="1"/>
  <c r="L6" i="1"/>
  <c r="L7" i="1"/>
  <c r="L8" i="1"/>
  <c r="L9" i="1"/>
  <c r="L10" i="1"/>
  <c r="N4" i="1"/>
  <c r="L4" i="1"/>
  <c r="M59" i="2"/>
  <c r="R46" i="2" s="1"/>
  <c r="N68" i="2"/>
  <c r="O68" i="2"/>
  <c r="N69" i="2"/>
  <c r="O69" i="2"/>
  <c r="N70" i="2"/>
  <c r="O70" i="2"/>
  <c r="N71" i="2"/>
  <c r="O71" i="2"/>
  <c r="O67" i="2"/>
  <c r="N67" i="2"/>
  <c r="M67" i="2"/>
  <c r="R49" i="2" s="1"/>
  <c r="N64" i="2"/>
  <c r="O64" i="2"/>
  <c r="N65" i="2"/>
  <c r="O65" i="2"/>
  <c r="N66" i="2"/>
  <c r="O66" i="2"/>
  <c r="O63" i="2"/>
  <c r="N63" i="2"/>
  <c r="M63" i="2"/>
  <c r="R48" i="2" s="1"/>
  <c r="O62" i="2"/>
  <c r="N62" i="2"/>
  <c r="M62" i="2"/>
  <c r="R47" i="2" s="1"/>
  <c r="N60" i="2"/>
  <c r="O60" i="2"/>
  <c r="N61" i="2"/>
  <c r="O61" i="2"/>
  <c r="O59" i="2"/>
  <c r="N59" i="2"/>
  <c r="O58" i="2"/>
  <c r="N58" i="2"/>
  <c r="M58" i="2"/>
  <c r="R45" i="2" s="1"/>
  <c r="N57" i="2"/>
  <c r="O57" i="2"/>
  <c r="N52" i="2"/>
  <c r="O52" i="2"/>
  <c r="N53" i="2"/>
  <c r="O53" i="2"/>
  <c r="N54" i="2"/>
  <c r="O54" i="2"/>
  <c r="N55" i="2"/>
  <c r="O55" i="2"/>
  <c r="N56" i="2"/>
  <c r="O56" i="2"/>
  <c r="O51" i="2"/>
  <c r="N51" i="2"/>
  <c r="M51" i="2"/>
  <c r="R44" i="2" s="1"/>
  <c r="O50" i="2"/>
  <c r="N50" i="2"/>
  <c r="M26" i="2"/>
  <c r="N26" i="2"/>
  <c r="O26" i="2"/>
  <c r="M27" i="2"/>
  <c r="N27" i="2"/>
  <c r="O27" i="2"/>
  <c r="N28" i="2"/>
  <c r="O28" i="2"/>
  <c r="M29" i="2"/>
  <c r="R32" i="2" s="1"/>
  <c r="N29" i="2"/>
  <c r="O29" i="2"/>
  <c r="N30" i="2"/>
  <c r="O30" i="2"/>
  <c r="N31" i="2"/>
  <c r="O31" i="2"/>
  <c r="M50" i="2"/>
  <c r="R43" i="2" s="1"/>
  <c r="O49" i="2"/>
  <c r="N49" i="2"/>
  <c r="M49" i="2"/>
  <c r="R42" i="2" s="1"/>
  <c r="N44" i="2"/>
  <c r="O44" i="2"/>
  <c r="N45" i="2"/>
  <c r="O45" i="2"/>
  <c r="N46" i="2"/>
  <c r="O46" i="2"/>
  <c r="N47" i="2"/>
  <c r="O47" i="2"/>
  <c r="N48" i="2"/>
  <c r="O48" i="2"/>
  <c r="O43" i="2"/>
  <c r="N43" i="2"/>
  <c r="M43" i="2"/>
  <c r="R41" i="2" s="1"/>
  <c r="N42" i="2"/>
  <c r="O42" i="2"/>
  <c r="O41" i="2"/>
  <c r="N41" i="2"/>
  <c r="M41" i="2"/>
  <c r="R35" i="2" s="1"/>
  <c r="N37" i="2"/>
  <c r="O37" i="2"/>
  <c r="N38" i="2"/>
  <c r="O38" i="2"/>
  <c r="N39" i="2"/>
  <c r="O39" i="2"/>
  <c r="N40" i="2"/>
  <c r="O40" i="2"/>
  <c r="O36" i="2"/>
  <c r="N36" i="2"/>
  <c r="M36" i="2"/>
  <c r="R34" i="2" s="1"/>
  <c r="N32" i="2"/>
  <c r="O32" i="2"/>
  <c r="N33" i="2"/>
  <c r="O33" i="2"/>
  <c r="N34" i="2"/>
  <c r="O34" i="2"/>
  <c r="N35" i="2"/>
  <c r="O35" i="2"/>
  <c r="M31" i="2"/>
  <c r="R33" i="2" s="1"/>
  <c r="R26" i="2" l="1"/>
  <c r="R31" i="2"/>
</calcChain>
</file>

<file path=xl/sharedStrings.xml><?xml version="1.0" encoding="utf-8"?>
<sst xmlns="http://schemas.openxmlformats.org/spreadsheetml/2006/main" count="510" uniqueCount="208">
  <si>
    <t>Recipient Name</t>
  </si>
  <si>
    <t>Pickup Code</t>
  </si>
  <si>
    <t>Delivery Code</t>
  </si>
  <si>
    <t>Service Type</t>
  </si>
  <si>
    <t>Vehicle Type</t>
  </si>
  <si>
    <t>Item Category</t>
  </si>
  <si>
    <t>Weight</t>
  </si>
  <si>
    <t>Length</t>
  </si>
  <si>
    <t>Sender Name</t>
  </si>
  <si>
    <t>Sender Phone Number</t>
  </si>
  <si>
    <t>Delivery Location</t>
  </si>
  <si>
    <t>Detail Address</t>
  </si>
  <si>
    <t>Delivery Notes</t>
  </si>
  <si>
    <t>Recipient Phone Number</t>
  </si>
  <si>
    <t>Partner</t>
  </si>
  <si>
    <t>Service Category Type</t>
  </si>
  <si>
    <t>Vehicle Category Type</t>
  </si>
  <si>
    <t>Width (cm)</t>
  </si>
  <si>
    <t>Height (cm)</t>
  </si>
  <si>
    <t>Partner List</t>
  </si>
  <si>
    <t>Lalamove</t>
  </si>
  <si>
    <t>GoSend</t>
  </si>
  <si>
    <t>Grab</t>
  </si>
  <si>
    <t>Ninja</t>
  </si>
  <si>
    <t>JNE</t>
  </si>
  <si>
    <t>Borzo</t>
  </si>
  <si>
    <t>Tiki</t>
  </si>
  <si>
    <t>Westbike</t>
  </si>
  <si>
    <t>RaRa</t>
  </si>
  <si>
    <t>NCS</t>
  </si>
  <si>
    <t>J&amp;T</t>
  </si>
  <si>
    <t>SiCepat</t>
  </si>
  <si>
    <t>Paxel</t>
  </si>
  <si>
    <t>SAP</t>
  </si>
  <si>
    <t>AnterAja</t>
  </si>
  <si>
    <t xml:space="preserve">RPX </t>
  </si>
  <si>
    <t>Grab Express</t>
  </si>
  <si>
    <t>Partner Table</t>
  </si>
  <si>
    <t>JT</t>
  </si>
  <si>
    <t>Service</t>
  </si>
  <si>
    <t>Selected Service</t>
  </si>
  <si>
    <t>instant</t>
  </si>
  <si>
    <t>Instant</t>
  </si>
  <si>
    <t>INSTANT</t>
  </si>
  <si>
    <t>Standard</t>
  </si>
  <si>
    <t>JTR18</t>
  </si>
  <si>
    <t>standart</t>
  </si>
  <si>
    <t>REG</t>
  </si>
  <si>
    <t>G-SameDay</t>
  </si>
  <si>
    <t>NRS</t>
  </si>
  <si>
    <t>EZ</t>
  </si>
  <si>
    <t>Best</t>
  </si>
  <si>
    <t>SAMEDAY</t>
  </si>
  <si>
    <t>REGULER</t>
  </si>
  <si>
    <t>Sameday</t>
  </si>
  <si>
    <t>SameDay</t>
  </si>
  <si>
    <t>SAME_DAY</t>
  </si>
  <si>
    <t>Express</t>
  </si>
  <si>
    <t>OKE</t>
  </si>
  <si>
    <t>same_day</t>
  </si>
  <si>
    <t>ONS</t>
  </si>
  <si>
    <t>Siunt</t>
  </si>
  <si>
    <t>REGULAR DARAT</t>
  </si>
  <si>
    <t>NextDay</t>
  </si>
  <si>
    <t>SDS</t>
  </si>
  <si>
    <t>Gokil</t>
  </si>
  <si>
    <t>ONE DAY SERVICE</t>
  </si>
  <si>
    <t>Reguler</t>
  </si>
  <si>
    <t>Nextday</t>
  </si>
  <si>
    <t>YES</t>
  </si>
  <si>
    <t>TRC</t>
  </si>
  <si>
    <t>NFO</t>
  </si>
  <si>
    <t>SAME DAY SERVICE</t>
  </si>
  <si>
    <t>Ice</t>
  </si>
  <si>
    <t>SPS</t>
  </si>
  <si>
    <t>HDS</t>
  </si>
  <si>
    <t>NFS</t>
  </si>
  <si>
    <t>Big Cargo</t>
  </si>
  <si>
    <t>ECO</t>
  </si>
  <si>
    <t>DRT</t>
  </si>
  <si>
    <t>JMR</t>
  </si>
  <si>
    <t>sameday</t>
  </si>
  <si>
    <t>regular</t>
  </si>
  <si>
    <t>nextday</t>
  </si>
  <si>
    <t>economy</t>
  </si>
  <si>
    <t>reguler</t>
  </si>
  <si>
    <t>cargo</t>
  </si>
  <si>
    <t>Vehicle</t>
  </si>
  <si>
    <t>Lalamove/instant</t>
  </si>
  <si>
    <t>GoSend/Instant</t>
  </si>
  <si>
    <t>GoSend/SameDay</t>
  </si>
  <si>
    <t>Grab/INSTANT</t>
  </si>
  <si>
    <t>Grab/SAME_DAY</t>
  </si>
  <si>
    <t>Ninja/Standard</t>
  </si>
  <si>
    <t>Ninja/Express</t>
  </si>
  <si>
    <t>Ninja/Sameday</t>
  </si>
  <si>
    <t>Ninja/Nextday</t>
  </si>
  <si>
    <t>Ninja/JTR18</t>
  </si>
  <si>
    <t>JNE/JTR18</t>
  </si>
  <si>
    <t>JNE/OKE</t>
  </si>
  <si>
    <t>JNE/REG</t>
  </si>
  <si>
    <t>JNE/YES</t>
  </si>
  <si>
    <t>JNE/SPS</t>
  </si>
  <si>
    <t>Borzo/standart</t>
  </si>
  <si>
    <t>Borzo/same_day</t>
  </si>
  <si>
    <t>Tiki/REG</t>
  </si>
  <si>
    <t>Tiki/ONS</t>
  </si>
  <si>
    <t>Tiki/SDS</t>
  </si>
  <si>
    <t>Tiki/TRC</t>
  </si>
  <si>
    <t>Tiki/HDS</t>
  </si>
  <si>
    <t>Tiki/ECO</t>
  </si>
  <si>
    <t>Westbike/G-SameDay</t>
  </si>
  <si>
    <t>RaRa/instant</t>
  </si>
  <si>
    <t>NCS/NRS</t>
  </si>
  <si>
    <t>NCS/ONS</t>
  </si>
  <si>
    <t>NCS/SDS</t>
  </si>
  <si>
    <t>NCS/NFO</t>
  </si>
  <si>
    <t>NCS/NFS</t>
  </si>
  <si>
    <t>NCS/DRT</t>
  </si>
  <si>
    <t>NCS/JMR</t>
  </si>
  <si>
    <t>J&amp;T/EZ</t>
  </si>
  <si>
    <t>SiCepat/Best</t>
  </si>
  <si>
    <t>SiCepat/Siunt</t>
  </si>
  <si>
    <t>SiCepat/Gokil</t>
  </si>
  <si>
    <t>Paxel/SAMEDAY</t>
  </si>
  <si>
    <t>SAP/REGULER</t>
  </si>
  <si>
    <t>SAP/REGULAR DARAT</t>
  </si>
  <si>
    <t>SAP/ONE DAY SERVICE</t>
  </si>
  <si>
    <t>SAP/SAME DAY SERVICE</t>
  </si>
  <si>
    <t>AnterAja/Sameday</t>
  </si>
  <si>
    <t>AnterAja/NextDay</t>
  </si>
  <si>
    <t>AnterAja/Reguler</t>
  </si>
  <si>
    <t>AnterAja/Ice</t>
  </si>
  <si>
    <t>AnterAja/Big Cargo</t>
  </si>
  <si>
    <t>MOTORCYCLE</t>
  </si>
  <si>
    <t>bike</t>
  </si>
  <si>
    <t>other</t>
  </si>
  <si>
    <t>automatically</t>
  </si>
  <si>
    <t>SEDAN</t>
  </si>
  <si>
    <t>MPV</t>
  </si>
  <si>
    <t>VAN</t>
  </si>
  <si>
    <t>TRUCK175</t>
  </si>
  <si>
    <t>car</t>
  </si>
  <si>
    <t>Category</t>
  </si>
  <si>
    <t>Minivan</t>
  </si>
  <si>
    <t>Van</t>
  </si>
  <si>
    <t>Car</t>
  </si>
  <si>
    <t>Vehicle List</t>
  </si>
  <si>
    <t>Vehicle Table</t>
  </si>
  <si>
    <t>Lalamove_instant</t>
  </si>
  <si>
    <t>GoSend_Instant</t>
  </si>
  <si>
    <t>GoSend_SameDay</t>
  </si>
  <si>
    <t>Grab_INSTANT</t>
  </si>
  <si>
    <t>Grab_SAME_DAY</t>
  </si>
  <si>
    <t>Ninja_Standard</t>
  </si>
  <si>
    <t>Ninja_Express</t>
  </si>
  <si>
    <t>Ninja_Sameday</t>
  </si>
  <si>
    <t>Ninja_Nextday</t>
  </si>
  <si>
    <t>Ninja_JTR18</t>
  </si>
  <si>
    <t>JNE_JTR18</t>
  </si>
  <si>
    <t>JNE_OKE</t>
  </si>
  <si>
    <t>JNE_REG</t>
  </si>
  <si>
    <t>JNE_YES</t>
  </si>
  <si>
    <t>JNE_SPS</t>
  </si>
  <si>
    <t>Borzo_standart</t>
  </si>
  <si>
    <t>Borzo_same_day</t>
  </si>
  <si>
    <t>Tiki_REG</t>
  </si>
  <si>
    <t>Tiki_ONS</t>
  </si>
  <si>
    <t>Tiki_SDS</t>
  </si>
  <si>
    <t>Tiki_TRC</t>
  </si>
  <si>
    <t>Tiki_HDS</t>
  </si>
  <si>
    <t>Tiki_ECO</t>
  </si>
  <si>
    <t>Westbike_G_SameDay</t>
  </si>
  <si>
    <t>RaRa_instant</t>
  </si>
  <si>
    <t>NCS_NRS</t>
  </si>
  <si>
    <t>NCS_ONS</t>
  </si>
  <si>
    <t>NCS_SDS</t>
  </si>
  <si>
    <t>NCS_NFO</t>
  </si>
  <si>
    <t>NCS_NFS</t>
  </si>
  <si>
    <t>NCS_DRT</t>
  </si>
  <si>
    <t>NCS_JMR</t>
  </si>
  <si>
    <t>JT_EZ</t>
  </si>
  <si>
    <t>SiCepat_Best</t>
  </si>
  <si>
    <t>SiCepat_Siunt</t>
  </si>
  <si>
    <t>SiCepat_Gokil</t>
  </si>
  <si>
    <t>Paxel_SAMEDAY</t>
  </si>
  <si>
    <t>SAP_REGULER</t>
  </si>
  <si>
    <t>SAP_REGULAR_DARAT</t>
  </si>
  <si>
    <t>SAP_ONE_DAY_SERVICE</t>
  </si>
  <si>
    <t>SAP_SAME_DAY_SERVICE</t>
  </si>
  <si>
    <t>AnterAja_Sameday</t>
  </si>
  <si>
    <t>AnterAja_NextDay</t>
  </si>
  <si>
    <t>AnterAja_Reguler</t>
  </si>
  <si>
    <t>AnterAja_Ice</t>
  </si>
  <si>
    <t>AnterAja_Big_Cargo</t>
  </si>
  <si>
    <t>Car/SUV/PICKUP</t>
  </si>
  <si>
    <t>septian</t>
  </si>
  <si>
    <t>jaffar robbani</t>
  </si>
  <si>
    <t>hati - hati di jalan</t>
  </si>
  <si>
    <t>Document</t>
  </si>
  <si>
    <t>Food</t>
  </si>
  <si>
    <t>Clothing</t>
  </si>
  <si>
    <t>Electronics</t>
  </si>
  <si>
    <t>Medical</t>
  </si>
  <si>
    <t>Tools</t>
  </si>
  <si>
    <t>Other</t>
  </si>
  <si>
    <t>ADR00000042</t>
  </si>
  <si>
    <t>ADR00000043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</si>
</sst>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</cellStyleXfs>
  <cellXfs count="28">
    <xf numFmtId="0" fontId="0" fillId="0" borderId="0" xfId="0"/>
    <xf numFmtId="0" fontId="3" fillId="5" borderId="1" xfId="3" applyFill="1" applyAlignment="1">
      <alignment horizontal="center"/>
    </xf>
    <xf numFmtId="0" fontId="3" fillId="5" borderId="2" xfId="3" applyFill="1" applyBorder="1" applyAlignment="1">
      <alignment horizontal="center"/>
    </xf>
    <xf numFmtId="0" fontId="3" fillId="4" borderId="1" xfId="3"/>
    <xf numFmtId="1" fontId="0" fillId="0" borderId="0" xfId="0" applyNumberFormat="1"/>
    <xf numFmtId="0" fontId="4" fillId="0" borderId="0" xfId="0" applyFont="1"/>
    <xf numFmtId="0" fontId="2" fillId="3" borderId="0" xfId="2"/>
    <xf numFmtId="0" fontId="5" fillId="0" borderId="0" xfId="0" applyFont="1"/>
    <xf numFmtId="0" fontId="1" fillId="2" borderId="0" xfId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6" borderId="0" xfId="4" applyFont="1"/>
    <xf numFmtId="0" fontId="6" fillId="6" borderId="1" xfId="4" applyBorder="1"/>
    <xf numFmtId="0" fontId="6" fillId="6" borderId="0" xfId="4"/>
    <xf numFmtId="0" fontId="0" fillId="0" borderId="9" xfId="0" applyBorder="1" applyAlignment="1"/>
    <xf numFmtId="0" fontId="0" fillId="0" borderId="0" xfId="0" applyAlignment="1"/>
    <xf numFmtId="0" fontId="0" fillId="0" borderId="5" xfId="0" applyFill="1" applyBorder="1"/>
    <xf numFmtId="0" fontId="5" fillId="0" borderId="5" xfId="0" applyFont="1" applyBorder="1"/>
    <xf numFmtId="0" fontId="5" fillId="0" borderId="8" xfId="0" applyFont="1" applyBorder="1"/>
    <xf numFmtId="0" fontId="0" fillId="0" borderId="0" xfId="0" applyFill="1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5">
    <cellStyle name="40% - Accent6" xfId="4" builtinId="51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D835-C10A-224F-846C-3E80B8700205}">
  <dimension ref="A1:S10"/>
  <sheetViews>
    <sheetView tabSelected="1" zoomScale="140" zoomScaleNormal="140" workbookViewId="0">
      <selection activeCell="C5" sqref="C5"/>
    </sheetView>
  </sheetViews>
  <sheetFormatPr baseColWidth="10" defaultRowHeight="16" x14ac:dyDescent="0.2"/>
  <cols>
    <col min="1" max="1" width="13.1640625" bestFit="1" customWidth="1"/>
    <col min="2" max="2" width="12.5" bestFit="1" customWidth="1"/>
    <col min="3" max="3" width="20.33203125" bestFit="1" customWidth="1"/>
    <col min="4" max="4" width="13.1640625" bestFit="1" customWidth="1"/>
    <col min="5" max="5" width="15.6640625" bestFit="1" customWidth="1"/>
    <col min="6" max="6" width="13.33203125" bestFit="1" customWidth="1"/>
    <col min="7" max="7" width="13.6640625" bestFit="1" customWidth="1"/>
    <col min="8" max="8" width="14.5" bestFit="1" customWidth="1"/>
    <col min="9" max="9" width="22.5" bestFit="1" customWidth="1"/>
    <col min="10" max="10" width="16.1640625" customWidth="1"/>
    <col min="11" max="11" width="11.6640625" bestFit="1" customWidth="1"/>
    <col min="12" max="12" width="19.83203125" bestFit="1" customWidth="1"/>
    <col min="13" max="13" width="12.5" bestFit="1" customWidth="1"/>
    <col min="14" max="14" width="20" bestFit="1" customWidth="1"/>
    <col min="15" max="15" width="13.1640625" bestFit="1" customWidth="1"/>
    <col min="16" max="16" width="7.1640625" bestFit="1" customWidth="1"/>
    <col min="17" max="17" width="6.83203125" bestFit="1" customWidth="1"/>
    <col min="18" max="18" width="10.5" bestFit="1" customWidth="1"/>
    <col min="19" max="19" width="11" bestFit="1" customWidth="1"/>
  </cols>
  <sheetData>
    <row r="1" spans="1:19" x14ac:dyDescent="0.2">
      <c r="A1" s="1" t="s">
        <v>1</v>
      </c>
      <c r="B1" s="1" t="s">
        <v>8</v>
      </c>
      <c r="C1" s="1" t="s">
        <v>9</v>
      </c>
      <c r="D1" s="1" t="s">
        <v>2</v>
      </c>
      <c r="E1" s="2" t="s">
        <v>10</v>
      </c>
      <c r="F1" s="2" t="s">
        <v>11</v>
      </c>
      <c r="G1" s="2" t="s">
        <v>12</v>
      </c>
      <c r="H1" s="1" t="s">
        <v>0</v>
      </c>
      <c r="I1" s="1" t="s">
        <v>13</v>
      </c>
      <c r="J1" s="2" t="s">
        <v>14</v>
      </c>
      <c r="K1" s="1" t="s">
        <v>3</v>
      </c>
      <c r="L1" s="1" t="s">
        <v>15</v>
      </c>
      <c r="M1" s="1" t="s">
        <v>4</v>
      </c>
      <c r="N1" s="1" t="s">
        <v>16</v>
      </c>
      <c r="O1" s="1" t="s">
        <v>5</v>
      </c>
      <c r="P1" s="1" t="s">
        <v>6</v>
      </c>
      <c r="Q1" s="1" t="s">
        <v>7</v>
      </c>
      <c r="R1" s="1" t="s">
        <v>17</v>
      </c>
      <c r="S1" s="1" t="s">
        <v>18</v>
      </c>
    </row>
    <row r="2" spans="1:19" x14ac:dyDescent="0.2">
      <c r="A2" t="s">
        <v>206</v>
      </c>
      <c r="B2" t="s">
        <v>196</v>
      </c>
      <c r="C2">
        <v>857765443</v>
      </c>
      <c r="D2" t="s">
        <v>207</v>
      </c>
      <c r="G2" t="s">
        <v>198</v>
      </c>
      <c r="H2" t="s">
        <v>197</v>
      </c>
      <c r="I2">
        <v>8755573899</v>
      </c>
      <c r="J2" t="s">
        <v>21</v>
      </c>
      <c r="K2" t="s">
        <v>55</v>
      </c>
      <c r="L2" t="str">
        <f>IFERROR(VLOOKUP(K2,List!N$26:O$71,2,0),NA())</f>
        <v>sameday</v>
      </c>
      <c r="M2" t="s">
        <v>135</v>
      </c>
      <c r="N2" t="str">
        <f>IFERROR(VLOOKUP(M2,List!S$26:T$49,2,0),NA())</f>
        <v>bike</v>
      </c>
      <c r="O2" t="s">
        <v>200</v>
      </c>
      <c r="P2">
        <v>1</v>
      </c>
      <c r="Q2" s="4">
        <v>2</v>
      </c>
      <c r="R2" s="4">
        <v>2</v>
      </c>
      <c r="S2" s="4">
        <v>2</v>
      </c>
    </row>
    <row r="3" spans="1:19" x14ac:dyDescent="0.2">
      <c r="L3" t="e">
        <f>IFERROR(VLOOKUP(K3,List!N$26:O$71,2,0),NA())</f>
        <v>#N/A</v>
      </c>
      <c r="N3" t="e">
        <f>IFERROR(VLOOKUP(M3,List!S$26:T$49,2,0),NA())</f>
        <v>#N/A</v>
      </c>
      <c r="Q3" s="4"/>
      <c r="R3" s="4"/>
      <c r="S3" s="4"/>
    </row>
    <row r="4" spans="1:19" x14ac:dyDescent="0.2">
      <c r="L4" t="e">
        <f>IFERROR(VLOOKUP(K4,List!N$26:O$71,2,0),NA())</f>
        <v>#N/A</v>
      </c>
      <c r="N4" t="e">
        <f>IFERROR(VLOOKUP(M4,List!S$26:T$49,2,0),NA())</f>
        <v>#N/A</v>
      </c>
    </row>
    <row r="5" spans="1:19" x14ac:dyDescent="0.2">
      <c r="L5" t="e">
        <f>IFERROR(VLOOKUP(K5,List!N$26:O$71,2,0),NA())</f>
        <v>#N/A</v>
      </c>
      <c r="N5" t="e">
        <f>IFERROR(VLOOKUP(M5,List!S$26:T$49,2,0),NA())</f>
        <v>#N/A</v>
      </c>
      <c r="Q5" s="4"/>
      <c r="R5" s="4"/>
      <c r="S5" s="4"/>
    </row>
    <row r="6" spans="1:19" x14ac:dyDescent="0.2">
      <c r="L6" t="e">
        <f>IFERROR(VLOOKUP(K6,List!N$26:O$71,2,0),NA())</f>
        <v>#N/A</v>
      </c>
      <c r="N6" t="e">
        <f>IFERROR(VLOOKUP(M6,List!S$26:T$49,2,0),NA())</f>
        <v>#N/A</v>
      </c>
      <c r="Q6" s="4"/>
      <c r="R6" s="4"/>
      <c r="S6" s="4"/>
    </row>
    <row r="7" spans="1:19" x14ac:dyDescent="0.2">
      <c r="L7" t="e">
        <f>IFERROR(VLOOKUP(K7,List!N$26:O$71,2,0),NA())</f>
        <v>#N/A</v>
      </c>
      <c r="N7" t="e">
        <f>IFERROR(VLOOKUP(M7,List!S$26:T$49,2,0),NA())</f>
        <v>#N/A</v>
      </c>
      <c r="Q7" s="4"/>
      <c r="R7" s="4"/>
      <c r="S7" s="4"/>
    </row>
    <row r="8" spans="1:19" x14ac:dyDescent="0.2">
      <c r="L8" t="e">
        <f>IFERROR(VLOOKUP(K8,List!N$26:O$71,2,0),NA())</f>
        <v>#N/A</v>
      </c>
      <c r="N8" t="e">
        <f>IFERROR(VLOOKUP(M8,List!S$26:T$49,2,0),NA())</f>
        <v>#N/A</v>
      </c>
      <c r="Q8" s="4"/>
      <c r="R8" s="4"/>
      <c r="S8" s="4"/>
    </row>
    <row r="9" spans="1:19" x14ac:dyDescent="0.2">
      <c r="L9" t="e">
        <f>IFERROR(VLOOKUP(K9,List!N$26:O$71,2,0),NA())</f>
        <v>#N/A</v>
      </c>
      <c r="N9" t="e">
        <f>IFERROR(VLOOKUP(M9,List!S$26:T$49,2,0),NA())</f>
        <v>#N/A</v>
      </c>
      <c r="Q9" s="4"/>
      <c r="R9" s="4"/>
      <c r="S9" s="4"/>
    </row>
    <row r="10" spans="1:19" x14ac:dyDescent="0.2">
      <c r="L10" t="e">
        <f>IFERROR(VLOOKUP(K10,List!N$26:O$71,2,0),NA())</f>
        <v>#N/A</v>
      </c>
      <c r="N10" t="e">
        <f>IFERROR(VLOOKUP(M10,List!S$26:T$49,2,0),NA())</f>
        <v>#N/A</v>
      </c>
      <c r="Q10" s="4"/>
      <c r="R10" s="4"/>
      <c r="S10" s="4"/>
    </row>
  </sheetData>
  <phoneticPr fontId="7" type="noConversion"/>
  <dataValidations count="6">
    <dataValidation type="list" allowBlank="1" showInputMessage="1" showErrorMessage="1" sqref="O2:O10" xr:uid="{7224E1F1-0396-074F-B71E-5FA88D692C24}">
      <formula1>ItemCategory</formula1>
    </dataValidation>
    <dataValidation type="list" allowBlank="1" showInputMessage="1" showErrorMessage="1" sqref="J2:J10 K10" xr:uid="{DAD0BC5E-7A7D-6F4D-8126-14A831FB536E}">
      <formula1>PartnerList</formula1>
    </dataValidation>
    <dataValidation type="list" allowBlank="1" showInputMessage="1" showErrorMessage="1" sqref="K2:K9" xr:uid="{8988F7B3-227C-4342-AFA9-5B6770F22231}">
      <formula1>INDIRECT(VLOOKUP($J2,PartnerTable,2,0))</formula1>
    </dataValidation>
    <dataValidation type="list" allowBlank="1" showInputMessage="1" showErrorMessage="1" sqref="M2:M10" xr:uid="{EEA8DC67-AF2A-3A47-833D-9327D7CC863E}">
      <formula1>IF($K2="",INDIRECT(VLOOKUP($J2,PartnerTable,2,0)&amp;"_Vehicles"),INDIRECT(VLOOKUP(VLOOKUP($J2,PartnerTable,2,0)&amp;"/"&amp;$K2,VehicleTable,2,0)))</formula1>
    </dataValidation>
    <dataValidation type="custom" allowBlank="1" showInputMessage="1" showErrorMessage="1" sqref="P2:P3 P5:P10" xr:uid="{8E0CFC74-B37A-5946-B70F-9956CA16C16D}">
      <formula1>ISNUMBER(+P2)</formula1>
    </dataValidation>
    <dataValidation type="custom" allowBlank="1" showInputMessage="1" showErrorMessage="1" sqref="Q2:S3 Q5:S10" xr:uid="{CA259805-EA3C-F742-9CFC-FAA7F17D735A}">
      <formula1>ISNUMBER(Q2)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293C-B12B-0E47-9FFC-664264B34358}">
  <dimension ref="A1:AU71"/>
  <sheetViews>
    <sheetView topLeftCell="A12" zoomScale="140" zoomScaleNormal="140" workbookViewId="0">
      <selection activeCell="A25" sqref="A25:A31"/>
    </sheetView>
  </sheetViews>
  <sheetFormatPr baseColWidth="10" defaultRowHeight="16" outlineLevelRow="1" x14ac:dyDescent="0.2"/>
  <cols>
    <col min="1" max="1" width="20.5" bestFit="1" customWidth="1"/>
    <col min="3" max="3" width="12.1640625" bestFit="1" customWidth="1"/>
    <col min="4" max="4" width="11.83203125" bestFit="1" customWidth="1"/>
    <col min="8" max="8" width="21.5" bestFit="1" customWidth="1"/>
    <col min="10" max="10" width="21.6640625" bestFit="1" customWidth="1"/>
    <col min="11" max="11" width="22.6640625" bestFit="1" customWidth="1"/>
    <col min="12" max="14" width="17.33203125" bestFit="1" customWidth="1"/>
    <col min="15" max="15" width="8.6640625" bestFit="1" customWidth="1"/>
    <col min="16" max="16" width="14.6640625" bestFit="1" customWidth="1"/>
    <col min="17" max="17" width="15" bestFit="1" customWidth="1"/>
    <col min="18" max="18" width="13" bestFit="1" customWidth="1"/>
    <col min="19" max="19" width="14.6640625" bestFit="1" customWidth="1"/>
    <col min="20" max="20" width="11.1640625" bestFit="1" customWidth="1"/>
    <col min="21" max="21" width="28" bestFit="1" customWidth="1"/>
    <col min="22" max="22" width="9.1640625" bestFit="1" customWidth="1"/>
    <col min="24" max="24" width="4.83203125" bestFit="1" customWidth="1"/>
    <col min="25" max="25" width="18.1640625" bestFit="1" customWidth="1"/>
    <col min="26" max="26" width="10.5" bestFit="1" customWidth="1"/>
    <col min="28" max="28" width="6.33203125" bestFit="1" customWidth="1"/>
    <col min="30" max="30" width="4.83203125" bestFit="1" customWidth="1"/>
    <col min="32" max="32" width="4.1640625" bestFit="1" customWidth="1"/>
    <col min="34" max="34" width="7.33203125" bestFit="1" customWidth="1"/>
    <col min="36" max="36" width="9.5" bestFit="1" customWidth="1"/>
    <col min="38" max="38" width="18.1640625" bestFit="1" customWidth="1"/>
    <col min="40" max="40" width="8.83203125" bestFit="1" customWidth="1"/>
  </cols>
  <sheetData>
    <row r="1" spans="1:47" ht="23" outlineLevel="1" x14ac:dyDescent="0.25">
      <c r="A1" s="5" t="s">
        <v>39</v>
      </c>
      <c r="B1" s="7"/>
    </row>
    <row r="2" spans="1:47" outlineLevel="1" x14ac:dyDescent="0.2"/>
    <row r="3" spans="1:47" outlineLevel="1" x14ac:dyDescent="0.2">
      <c r="A3" t="s">
        <v>40</v>
      </c>
      <c r="C3" s="8" t="s">
        <v>20</v>
      </c>
      <c r="D3" s="8"/>
      <c r="E3" s="8" t="s">
        <v>21</v>
      </c>
      <c r="F3" s="8"/>
      <c r="G3" s="8" t="s">
        <v>36</v>
      </c>
      <c r="H3" s="8"/>
      <c r="I3" s="8" t="s">
        <v>23</v>
      </c>
      <c r="J3" s="8"/>
      <c r="K3" s="8" t="s">
        <v>24</v>
      </c>
      <c r="L3" s="8"/>
      <c r="M3" s="8" t="s">
        <v>25</v>
      </c>
      <c r="N3" s="8"/>
      <c r="O3" s="8" t="s">
        <v>26</v>
      </c>
      <c r="P3" s="8"/>
      <c r="Q3" s="8" t="s">
        <v>27</v>
      </c>
      <c r="R3" s="8"/>
      <c r="S3" s="8" t="s">
        <v>28</v>
      </c>
      <c r="T3" s="8"/>
      <c r="U3" s="8" t="s">
        <v>29</v>
      </c>
      <c r="V3" s="8"/>
      <c r="W3" s="8" t="s">
        <v>30</v>
      </c>
      <c r="X3" s="8"/>
      <c r="Y3" s="8" t="s">
        <v>31</v>
      </c>
      <c r="Z3" s="8"/>
      <c r="AA3" s="8" t="s">
        <v>32</v>
      </c>
      <c r="AB3" s="8"/>
      <c r="AC3" s="8" t="s">
        <v>33</v>
      </c>
      <c r="AD3" s="8"/>
      <c r="AE3" s="8" t="s">
        <v>34</v>
      </c>
      <c r="AF3" s="8"/>
      <c r="AG3" s="8" t="s">
        <v>35</v>
      </c>
      <c r="AH3" s="8"/>
    </row>
    <row r="4" spans="1:47" outlineLevel="1" x14ac:dyDescent="0.2">
      <c r="C4" s="7" t="s">
        <v>41</v>
      </c>
      <c r="D4" s="7" t="s">
        <v>41</v>
      </c>
      <c r="E4" s="7" t="s">
        <v>42</v>
      </c>
      <c r="F4" s="7" t="s">
        <v>41</v>
      </c>
      <c r="G4" s="7" t="s">
        <v>43</v>
      </c>
      <c r="H4" s="7" t="s">
        <v>41</v>
      </c>
      <c r="I4" s="7" t="s">
        <v>44</v>
      </c>
      <c r="J4" s="7" t="s">
        <v>82</v>
      </c>
      <c r="K4" s="7" t="s">
        <v>45</v>
      </c>
      <c r="L4" s="7" t="s">
        <v>82</v>
      </c>
      <c r="M4" s="7" t="s">
        <v>46</v>
      </c>
      <c r="N4" s="7" t="s">
        <v>82</v>
      </c>
      <c r="O4" s="7" t="s">
        <v>47</v>
      </c>
      <c r="P4" s="7" t="s">
        <v>85</v>
      </c>
      <c r="Q4" s="7" t="s">
        <v>48</v>
      </c>
      <c r="R4" s="7" t="s">
        <v>81</v>
      </c>
      <c r="S4" s="7" t="s">
        <v>41</v>
      </c>
      <c r="T4" s="7" t="s">
        <v>41</v>
      </c>
      <c r="U4" s="7" t="s">
        <v>49</v>
      </c>
      <c r="V4" s="7" t="s">
        <v>82</v>
      </c>
      <c r="W4" s="7" t="s">
        <v>50</v>
      </c>
      <c r="X4" s="7" t="s">
        <v>82</v>
      </c>
      <c r="Y4" s="7" t="s">
        <v>51</v>
      </c>
      <c r="Z4" s="7" t="s">
        <v>83</v>
      </c>
      <c r="AA4" s="7" t="s">
        <v>52</v>
      </c>
      <c r="AB4" s="7" t="s">
        <v>81</v>
      </c>
      <c r="AC4" s="7" t="s">
        <v>53</v>
      </c>
      <c r="AD4" s="7" t="s">
        <v>82</v>
      </c>
      <c r="AE4" s="7" t="s">
        <v>54</v>
      </c>
      <c r="AF4" s="7" t="s">
        <v>81</v>
      </c>
    </row>
    <row r="5" spans="1:47" outlineLevel="1" x14ac:dyDescent="0.2">
      <c r="E5" s="7" t="s">
        <v>55</v>
      </c>
      <c r="F5" s="7" t="s">
        <v>81</v>
      </c>
      <c r="G5" s="7" t="s">
        <v>56</v>
      </c>
      <c r="H5" s="7" t="s">
        <v>81</v>
      </c>
      <c r="I5" s="7" t="s">
        <v>57</v>
      </c>
      <c r="J5" s="7" t="s">
        <v>82</v>
      </c>
      <c r="K5" s="7" t="s">
        <v>58</v>
      </c>
      <c r="L5" s="7" t="s">
        <v>84</v>
      </c>
      <c r="M5" s="7" t="s">
        <v>59</v>
      </c>
      <c r="N5" s="7" t="s">
        <v>81</v>
      </c>
      <c r="O5" s="7" t="s">
        <v>60</v>
      </c>
      <c r="P5" s="7" t="s">
        <v>83</v>
      </c>
      <c r="U5" s="7" t="s">
        <v>60</v>
      </c>
      <c r="V5" s="7" t="s">
        <v>83</v>
      </c>
      <c r="Y5" s="7" t="s">
        <v>61</v>
      </c>
      <c r="Z5" s="7" t="s">
        <v>82</v>
      </c>
      <c r="AC5" s="7" t="s">
        <v>62</v>
      </c>
      <c r="AD5" s="7" t="s">
        <v>84</v>
      </c>
      <c r="AE5" s="7" t="s">
        <v>63</v>
      </c>
      <c r="AF5" s="7" t="s">
        <v>83</v>
      </c>
    </row>
    <row r="6" spans="1:47" outlineLevel="1" x14ac:dyDescent="0.2">
      <c r="I6" s="7" t="s">
        <v>54</v>
      </c>
      <c r="J6" s="7" t="s">
        <v>81</v>
      </c>
      <c r="K6" s="7" t="s">
        <v>47</v>
      </c>
      <c r="L6" s="7" t="s">
        <v>82</v>
      </c>
      <c r="O6" s="7" t="s">
        <v>64</v>
      </c>
      <c r="P6" s="7" t="s">
        <v>81</v>
      </c>
      <c r="U6" s="7" t="s">
        <v>64</v>
      </c>
      <c r="V6" s="7" t="s">
        <v>81</v>
      </c>
      <c r="Y6" s="7" t="s">
        <v>65</v>
      </c>
      <c r="Z6" s="7" t="s">
        <v>84</v>
      </c>
      <c r="AC6" s="7" t="s">
        <v>66</v>
      </c>
      <c r="AD6" s="7" t="s">
        <v>83</v>
      </c>
      <c r="AE6" s="7" t="s">
        <v>67</v>
      </c>
      <c r="AF6" s="7" t="s">
        <v>82</v>
      </c>
    </row>
    <row r="7" spans="1:47" outlineLevel="1" x14ac:dyDescent="0.2">
      <c r="I7" s="7" t="s">
        <v>68</v>
      </c>
      <c r="J7" s="7" t="s">
        <v>83</v>
      </c>
      <c r="K7" s="7" t="s">
        <v>69</v>
      </c>
      <c r="L7" s="7" t="s">
        <v>83</v>
      </c>
      <c r="O7" s="7" t="s">
        <v>70</v>
      </c>
      <c r="P7" s="7" t="s">
        <v>82</v>
      </c>
      <c r="U7" s="7" t="s">
        <v>71</v>
      </c>
      <c r="V7" s="7" t="s">
        <v>83</v>
      </c>
      <c r="AC7" s="7" t="s">
        <v>72</v>
      </c>
      <c r="AD7" s="7" t="s">
        <v>81</v>
      </c>
      <c r="AE7" s="7" t="s">
        <v>73</v>
      </c>
      <c r="AF7" s="7" t="s">
        <v>81</v>
      </c>
    </row>
    <row r="8" spans="1:47" outlineLevel="1" x14ac:dyDescent="0.2">
      <c r="I8" s="7" t="s">
        <v>45</v>
      </c>
      <c r="J8" s="7" t="s">
        <v>82</v>
      </c>
      <c r="K8" s="7" t="s">
        <v>74</v>
      </c>
      <c r="L8" s="7" t="s">
        <v>83</v>
      </c>
      <c r="O8" s="7" t="s">
        <v>75</v>
      </c>
      <c r="P8" s="7" t="s">
        <v>82</v>
      </c>
      <c r="U8" s="7" t="s">
        <v>76</v>
      </c>
      <c r="V8" s="7" t="s">
        <v>81</v>
      </c>
      <c r="AE8" s="7" t="s">
        <v>77</v>
      </c>
      <c r="AF8" s="7" t="s">
        <v>86</v>
      </c>
    </row>
    <row r="9" spans="1:47" outlineLevel="1" x14ac:dyDescent="0.2">
      <c r="O9" s="7" t="s">
        <v>78</v>
      </c>
      <c r="P9" s="7" t="s">
        <v>84</v>
      </c>
      <c r="U9" s="7" t="s">
        <v>79</v>
      </c>
      <c r="V9" s="7" t="s">
        <v>82</v>
      </c>
    </row>
    <row r="10" spans="1:47" outlineLevel="1" x14ac:dyDescent="0.2">
      <c r="U10" s="7" t="s">
        <v>80</v>
      </c>
      <c r="V10" s="7" t="s">
        <v>84</v>
      </c>
    </row>
    <row r="11" spans="1:47" outlineLevel="1" x14ac:dyDescent="0.2">
      <c r="U11" s="7"/>
      <c r="V11" s="7"/>
    </row>
    <row r="12" spans="1:47" ht="23" outlineLevel="1" x14ac:dyDescent="0.25">
      <c r="A12" s="5" t="s">
        <v>87</v>
      </c>
      <c r="L12" s="7"/>
      <c r="U12" s="7"/>
      <c r="V12" s="7"/>
      <c r="W12" s="7"/>
      <c r="X12" s="7"/>
      <c r="Y12" s="7"/>
      <c r="Z12" s="7"/>
      <c r="AA12" s="7"/>
    </row>
    <row r="13" spans="1:47" outlineLevel="1" x14ac:dyDescent="0.2"/>
    <row r="14" spans="1:47" outlineLevel="1" x14ac:dyDescent="0.2">
      <c r="A14" s="12" t="s">
        <v>20</v>
      </c>
      <c r="B14" s="13" t="s">
        <v>21</v>
      </c>
      <c r="C14" s="14"/>
      <c r="D14" s="14" t="s">
        <v>22</v>
      </c>
      <c r="E14" s="14"/>
      <c r="F14" s="14" t="s">
        <v>23</v>
      </c>
      <c r="G14" s="14"/>
      <c r="H14" s="14"/>
      <c r="I14" s="14"/>
      <c r="J14" s="14"/>
      <c r="K14" s="14" t="s">
        <v>24</v>
      </c>
      <c r="L14" s="14"/>
      <c r="M14" s="14"/>
      <c r="N14" s="14"/>
      <c r="O14" s="14"/>
      <c r="P14" s="14" t="s">
        <v>25</v>
      </c>
      <c r="Q14" s="14"/>
      <c r="R14" s="14" t="s">
        <v>26</v>
      </c>
      <c r="S14" s="14"/>
      <c r="T14" s="14"/>
      <c r="U14" s="14"/>
      <c r="V14" s="14"/>
      <c r="W14" s="14"/>
      <c r="X14" s="14" t="s">
        <v>27</v>
      </c>
      <c r="Y14" s="14" t="s">
        <v>28</v>
      </c>
      <c r="Z14" s="14" t="s">
        <v>29</v>
      </c>
      <c r="AA14" s="14"/>
      <c r="AB14" s="14"/>
      <c r="AC14" s="14"/>
      <c r="AD14" s="14"/>
      <c r="AE14" s="14"/>
      <c r="AF14" s="14"/>
      <c r="AG14" s="14" t="s">
        <v>30</v>
      </c>
      <c r="AH14" s="14" t="s">
        <v>31</v>
      </c>
      <c r="AI14" s="14"/>
      <c r="AJ14" s="14"/>
      <c r="AK14" s="14" t="s">
        <v>32</v>
      </c>
      <c r="AL14" s="14" t="s">
        <v>33</v>
      </c>
      <c r="AM14" s="14"/>
      <c r="AN14" s="14"/>
      <c r="AO14" s="14"/>
      <c r="AP14" s="14" t="s">
        <v>34</v>
      </c>
      <c r="AQ14" s="14"/>
      <c r="AR14" s="14"/>
      <c r="AS14" s="14"/>
      <c r="AT14" s="14"/>
      <c r="AU14" s="14" t="s">
        <v>35</v>
      </c>
    </row>
    <row r="15" spans="1:47" outlineLevel="1" x14ac:dyDescent="0.2">
      <c r="A15" s="8" t="s">
        <v>88</v>
      </c>
      <c r="B15" s="8" t="s">
        <v>89</v>
      </c>
      <c r="C15" s="8" t="s">
        <v>90</v>
      </c>
      <c r="D15" s="8" t="s">
        <v>91</v>
      </c>
      <c r="E15" s="8" t="s">
        <v>92</v>
      </c>
      <c r="F15" s="8" t="s">
        <v>93</v>
      </c>
      <c r="G15" s="8" t="s">
        <v>94</v>
      </c>
      <c r="H15" s="8" t="s">
        <v>95</v>
      </c>
      <c r="I15" s="8" t="s">
        <v>96</v>
      </c>
      <c r="J15" s="8" t="s">
        <v>97</v>
      </c>
      <c r="K15" s="8" t="s">
        <v>98</v>
      </c>
      <c r="L15" s="8" t="s">
        <v>99</v>
      </c>
      <c r="M15" s="8" t="s">
        <v>100</v>
      </c>
      <c r="N15" s="8" t="s">
        <v>101</v>
      </c>
      <c r="O15" s="8" t="s">
        <v>102</v>
      </c>
      <c r="P15" s="8" t="s">
        <v>103</v>
      </c>
      <c r="Q15" s="8" t="s">
        <v>104</v>
      </c>
      <c r="R15" s="8" t="s">
        <v>105</v>
      </c>
      <c r="S15" s="8" t="s">
        <v>106</v>
      </c>
      <c r="T15" s="8" t="s">
        <v>107</v>
      </c>
      <c r="U15" s="8" t="s">
        <v>108</v>
      </c>
      <c r="V15" s="8" t="s">
        <v>109</v>
      </c>
      <c r="W15" s="8" t="s">
        <v>110</v>
      </c>
      <c r="X15" s="8" t="s">
        <v>111</v>
      </c>
      <c r="Y15" s="8" t="s">
        <v>112</v>
      </c>
      <c r="Z15" s="8" t="s">
        <v>113</v>
      </c>
      <c r="AA15" s="8" t="s">
        <v>114</v>
      </c>
      <c r="AB15" s="8" t="s">
        <v>115</v>
      </c>
      <c r="AC15" s="8" t="s">
        <v>116</v>
      </c>
      <c r="AD15" s="8" t="s">
        <v>117</v>
      </c>
      <c r="AE15" s="8" t="s">
        <v>118</v>
      </c>
      <c r="AF15" s="8" t="s">
        <v>119</v>
      </c>
      <c r="AG15" s="8" t="s">
        <v>120</v>
      </c>
      <c r="AH15" s="8" t="s">
        <v>121</v>
      </c>
      <c r="AI15" s="8" t="s">
        <v>122</v>
      </c>
      <c r="AJ15" s="8" t="s">
        <v>123</v>
      </c>
      <c r="AK15" s="8" t="s">
        <v>124</v>
      </c>
      <c r="AL15" s="8" t="s">
        <v>125</v>
      </c>
      <c r="AM15" s="8" t="s">
        <v>126</v>
      </c>
      <c r="AN15" s="8" t="s">
        <v>127</v>
      </c>
      <c r="AO15" s="8" t="s">
        <v>128</v>
      </c>
      <c r="AP15" s="8" t="s">
        <v>129</v>
      </c>
      <c r="AQ15" s="8" t="s">
        <v>130</v>
      </c>
      <c r="AR15" s="8" t="s">
        <v>131</v>
      </c>
      <c r="AS15" s="8" t="s">
        <v>132</v>
      </c>
      <c r="AT15" s="8" t="s">
        <v>133</v>
      </c>
      <c r="AU15" s="8"/>
    </row>
    <row r="16" spans="1:47" outlineLevel="1" x14ac:dyDescent="0.2">
      <c r="A16" s="7" t="s">
        <v>134</v>
      </c>
      <c r="B16" s="7" t="s">
        <v>135</v>
      </c>
      <c r="C16" s="7" t="s">
        <v>135</v>
      </c>
      <c r="D16" s="7" t="s">
        <v>135</v>
      </c>
      <c r="E16" s="7" t="s">
        <v>135</v>
      </c>
      <c r="F16" s="7" t="s">
        <v>136</v>
      </c>
      <c r="G16" s="7" t="s">
        <v>136</v>
      </c>
      <c r="H16" s="7" t="s">
        <v>136</v>
      </c>
      <c r="I16" s="7" t="s">
        <v>136</v>
      </c>
      <c r="J16" s="7" t="s">
        <v>136</v>
      </c>
      <c r="K16" s="7" t="s">
        <v>136</v>
      </c>
      <c r="L16" s="7" t="s">
        <v>136</v>
      </c>
      <c r="M16" s="7" t="s">
        <v>136</v>
      </c>
      <c r="N16" s="7" t="s">
        <v>136</v>
      </c>
      <c r="O16" s="7" t="s">
        <v>136</v>
      </c>
      <c r="P16" s="22" t="s">
        <v>195</v>
      </c>
      <c r="Q16" s="7" t="s">
        <v>137</v>
      </c>
      <c r="R16" s="7" t="s">
        <v>136</v>
      </c>
      <c r="S16" s="7" t="s">
        <v>136</v>
      </c>
      <c r="T16" s="7" t="s">
        <v>136</v>
      </c>
      <c r="U16" s="7" t="s">
        <v>136</v>
      </c>
      <c r="V16" s="7" t="s">
        <v>136</v>
      </c>
      <c r="W16" s="7" t="s">
        <v>136</v>
      </c>
      <c r="X16" s="7" t="s">
        <v>135</v>
      </c>
      <c r="Y16" s="7" t="s">
        <v>135</v>
      </c>
      <c r="Z16" s="7" t="s">
        <v>136</v>
      </c>
      <c r="AA16" s="7" t="s">
        <v>136</v>
      </c>
      <c r="AB16" s="7" t="s">
        <v>136</v>
      </c>
      <c r="AC16" s="7" t="s">
        <v>136</v>
      </c>
      <c r="AD16" s="7" t="s">
        <v>136</v>
      </c>
      <c r="AE16" s="7" t="s">
        <v>136</v>
      </c>
      <c r="AF16" s="7" t="s">
        <v>136</v>
      </c>
      <c r="AG16" s="7" t="s">
        <v>136</v>
      </c>
      <c r="AH16" s="7" t="s">
        <v>136</v>
      </c>
      <c r="AI16" s="7" t="s">
        <v>136</v>
      </c>
      <c r="AJ16" s="7" t="s">
        <v>136</v>
      </c>
      <c r="AK16" s="7" t="s">
        <v>136</v>
      </c>
      <c r="AL16" s="7" t="s">
        <v>136</v>
      </c>
      <c r="AM16" s="7" t="s">
        <v>136</v>
      </c>
      <c r="AN16" s="7" t="s">
        <v>136</v>
      </c>
      <c r="AO16" s="7" t="s">
        <v>136</v>
      </c>
      <c r="AP16" s="7" t="s">
        <v>136</v>
      </c>
      <c r="AQ16" s="7" t="s">
        <v>136</v>
      </c>
      <c r="AR16" s="7" t="s">
        <v>136</v>
      </c>
      <c r="AS16" s="7" t="s">
        <v>136</v>
      </c>
      <c r="AT16" s="7" t="s">
        <v>136</v>
      </c>
      <c r="AU16" s="7" t="s">
        <v>136</v>
      </c>
    </row>
    <row r="17" spans="1:22" outlineLevel="1" x14ac:dyDescent="0.2">
      <c r="A17" s="7" t="s">
        <v>138</v>
      </c>
      <c r="P17" s="22" t="s">
        <v>144</v>
      </c>
      <c r="Q17" s="7"/>
    </row>
    <row r="18" spans="1:22" outlineLevel="1" x14ac:dyDescent="0.2">
      <c r="A18" s="7" t="s">
        <v>139</v>
      </c>
      <c r="P18" s="22" t="s">
        <v>145</v>
      </c>
      <c r="Q18" s="7"/>
    </row>
    <row r="19" spans="1:22" outlineLevel="1" x14ac:dyDescent="0.2">
      <c r="A19" s="7" t="s">
        <v>140</v>
      </c>
      <c r="P19" s="22" t="s">
        <v>146</v>
      </c>
      <c r="Q19" s="7"/>
    </row>
    <row r="20" spans="1:22" outlineLevel="1" x14ac:dyDescent="0.2">
      <c r="A20" s="7" t="s">
        <v>141</v>
      </c>
      <c r="P20" s="22" t="s">
        <v>135</v>
      </c>
      <c r="Q20" s="7"/>
    </row>
    <row r="21" spans="1:22" outlineLevel="1" x14ac:dyDescent="0.2">
      <c r="U21" s="7"/>
      <c r="V21" s="7"/>
    </row>
    <row r="22" spans="1:22" outlineLevel="1" x14ac:dyDescent="0.2"/>
    <row r="23" spans="1:22" ht="23" x14ac:dyDescent="0.25">
      <c r="A23" s="5" t="s">
        <v>5</v>
      </c>
      <c r="C23" s="5" t="s">
        <v>14</v>
      </c>
      <c r="H23" s="5" t="s">
        <v>87</v>
      </c>
    </row>
    <row r="25" spans="1:22" ht="17" thickBot="1" x14ac:dyDescent="0.25">
      <c r="A25" t="s">
        <v>199</v>
      </c>
      <c r="C25" s="6" t="s">
        <v>19</v>
      </c>
      <c r="E25" s="6" t="s">
        <v>37</v>
      </c>
      <c r="H25" s="6" t="s">
        <v>147</v>
      </c>
      <c r="J25" s="6" t="s">
        <v>148</v>
      </c>
      <c r="M25" s="11" t="s">
        <v>14</v>
      </c>
      <c r="N25" s="11" t="s">
        <v>39</v>
      </c>
      <c r="O25" s="11" t="s">
        <v>143</v>
      </c>
      <c r="P25" s="15"/>
      <c r="Q25" s="16"/>
      <c r="R25" s="11" t="s">
        <v>14</v>
      </c>
      <c r="S25" s="11" t="s">
        <v>87</v>
      </c>
      <c r="T25" s="11" t="s">
        <v>143</v>
      </c>
      <c r="U25" s="20"/>
    </row>
    <row r="26" spans="1:22" ht="17" thickTop="1" x14ac:dyDescent="0.2">
      <c r="A26" t="s">
        <v>200</v>
      </c>
      <c r="C26" t="s">
        <v>20</v>
      </c>
      <c r="E26" s="3" t="s">
        <v>20</v>
      </c>
      <c r="F26" t="s">
        <v>20</v>
      </c>
      <c r="H26" t="s">
        <v>88</v>
      </c>
      <c r="J26" s="3" t="s">
        <v>88</v>
      </c>
      <c r="K26" t="s">
        <v>149</v>
      </c>
      <c r="M26" s="9" t="str">
        <f>C3</f>
        <v>Lalamove</v>
      </c>
      <c r="N26" s="9" t="str">
        <f>Lalamove</f>
        <v>instant</v>
      </c>
      <c r="O26" s="9" t="str">
        <f>D4</f>
        <v>instant</v>
      </c>
      <c r="R26" s="23" t="str">
        <f>M26</f>
        <v>Lalamove</v>
      </c>
      <c r="S26" s="19" t="s">
        <v>134</v>
      </c>
      <c r="T26" s="19" t="s">
        <v>135</v>
      </c>
      <c r="U26" s="21"/>
    </row>
    <row r="27" spans="1:22" x14ac:dyDescent="0.2">
      <c r="A27" t="s">
        <v>201</v>
      </c>
      <c r="C27" t="s">
        <v>21</v>
      </c>
      <c r="E27" s="3" t="s">
        <v>21</v>
      </c>
      <c r="F27" t="s">
        <v>21</v>
      </c>
      <c r="H27" t="s">
        <v>89</v>
      </c>
      <c r="J27" s="3" t="s">
        <v>89</v>
      </c>
      <c r="K27" t="s">
        <v>150</v>
      </c>
      <c r="M27" s="26" t="str">
        <f>E3</f>
        <v>GoSend</v>
      </c>
      <c r="N27" s="10" t="str">
        <f>E4</f>
        <v>Instant</v>
      </c>
      <c r="O27" s="10" t="str">
        <f>F4</f>
        <v>instant</v>
      </c>
      <c r="R27" s="24"/>
      <c r="S27" s="18" t="s">
        <v>138</v>
      </c>
      <c r="T27" s="18" t="s">
        <v>142</v>
      </c>
      <c r="U27" s="21"/>
    </row>
    <row r="28" spans="1:22" x14ac:dyDescent="0.2">
      <c r="A28" t="s">
        <v>202</v>
      </c>
      <c r="C28" t="s">
        <v>36</v>
      </c>
      <c r="E28" s="3" t="s">
        <v>36</v>
      </c>
      <c r="F28" t="s">
        <v>22</v>
      </c>
      <c r="H28" t="s">
        <v>90</v>
      </c>
      <c r="J28" s="3" t="s">
        <v>90</v>
      </c>
      <c r="K28" t="s">
        <v>151</v>
      </c>
      <c r="M28" s="25"/>
      <c r="N28" s="10" t="str">
        <f>E5</f>
        <v>SameDay</v>
      </c>
      <c r="O28" s="10" t="str">
        <f>F5</f>
        <v>sameday</v>
      </c>
      <c r="R28" s="24"/>
      <c r="S28" s="18" t="s">
        <v>139</v>
      </c>
      <c r="T28" s="18" t="s">
        <v>142</v>
      </c>
      <c r="U28" s="21"/>
    </row>
    <row r="29" spans="1:22" x14ac:dyDescent="0.2">
      <c r="A29" t="s">
        <v>203</v>
      </c>
      <c r="C29" t="s">
        <v>23</v>
      </c>
      <c r="E29" s="3" t="s">
        <v>23</v>
      </c>
      <c r="F29" t="s">
        <v>23</v>
      </c>
      <c r="H29" t="s">
        <v>91</v>
      </c>
      <c r="J29" s="3" t="s">
        <v>91</v>
      </c>
      <c r="K29" t="s">
        <v>152</v>
      </c>
      <c r="M29" s="26" t="str">
        <f>G3</f>
        <v>Grab Express</v>
      </c>
      <c r="N29" s="10" t="str">
        <f>G4</f>
        <v>INSTANT</v>
      </c>
      <c r="O29" s="10" t="str">
        <f>H4</f>
        <v>instant</v>
      </c>
      <c r="R29" s="24"/>
      <c r="S29" s="18" t="s">
        <v>140</v>
      </c>
      <c r="T29" s="18" t="s">
        <v>142</v>
      </c>
      <c r="U29" s="21"/>
    </row>
    <row r="30" spans="1:22" x14ac:dyDescent="0.2">
      <c r="A30" t="s">
        <v>204</v>
      </c>
      <c r="C30" t="s">
        <v>24</v>
      </c>
      <c r="E30" s="3" t="s">
        <v>24</v>
      </c>
      <c r="F30" t="s">
        <v>24</v>
      </c>
      <c r="H30" t="s">
        <v>92</v>
      </c>
      <c r="J30" s="3" t="s">
        <v>92</v>
      </c>
      <c r="K30" t="s">
        <v>153</v>
      </c>
      <c r="M30" s="25"/>
      <c r="N30" s="10" t="str">
        <f>G5</f>
        <v>SAME_DAY</v>
      </c>
      <c r="O30" s="10" t="str">
        <f>H5</f>
        <v>sameday</v>
      </c>
      <c r="R30" s="25"/>
      <c r="S30" s="18" t="s">
        <v>141</v>
      </c>
      <c r="T30" s="18" t="s">
        <v>142</v>
      </c>
      <c r="U30" s="21"/>
    </row>
    <row r="31" spans="1:22" x14ac:dyDescent="0.2">
      <c r="A31" t="s">
        <v>205</v>
      </c>
      <c r="C31" t="s">
        <v>25</v>
      </c>
      <c r="E31" s="3" t="s">
        <v>25</v>
      </c>
      <c r="F31" t="s">
        <v>25</v>
      </c>
      <c r="H31" t="s">
        <v>93</v>
      </c>
      <c r="J31" s="3" t="s">
        <v>93</v>
      </c>
      <c r="K31" t="s">
        <v>154</v>
      </c>
      <c r="M31" s="27" t="str">
        <f>I3</f>
        <v>Ninja</v>
      </c>
      <c r="N31" s="10" t="str">
        <f t="shared" ref="N31:O35" si="0">I4</f>
        <v>Standard</v>
      </c>
      <c r="O31" s="10" t="str">
        <f t="shared" si="0"/>
        <v>regular</v>
      </c>
      <c r="R31" s="10" t="str">
        <f>M27</f>
        <v>GoSend</v>
      </c>
      <c r="S31" s="18" t="s">
        <v>135</v>
      </c>
      <c r="T31" s="18" t="s">
        <v>135</v>
      </c>
      <c r="U31" s="21"/>
    </row>
    <row r="32" spans="1:22" x14ac:dyDescent="0.2">
      <c r="C32" t="s">
        <v>26</v>
      </c>
      <c r="E32" s="3" t="s">
        <v>26</v>
      </c>
      <c r="F32" t="s">
        <v>26</v>
      </c>
      <c r="H32" t="s">
        <v>94</v>
      </c>
      <c r="J32" s="3" t="s">
        <v>94</v>
      </c>
      <c r="K32" t="s">
        <v>155</v>
      </c>
      <c r="M32" s="27"/>
      <c r="N32" s="10" t="str">
        <f t="shared" si="0"/>
        <v>Express</v>
      </c>
      <c r="O32" s="10" t="str">
        <f t="shared" si="0"/>
        <v>regular</v>
      </c>
      <c r="R32" s="10" t="str">
        <f>M29</f>
        <v>Grab Express</v>
      </c>
      <c r="S32" s="18" t="s">
        <v>135</v>
      </c>
      <c r="T32" s="18" t="s">
        <v>135</v>
      </c>
      <c r="U32" s="21"/>
    </row>
    <row r="33" spans="3:21" x14ac:dyDescent="0.2">
      <c r="C33" t="s">
        <v>27</v>
      </c>
      <c r="E33" s="3" t="s">
        <v>27</v>
      </c>
      <c r="F33" t="s">
        <v>27</v>
      </c>
      <c r="H33" t="s">
        <v>95</v>
      </c>
      <c r="J33" s="3" t="s">
        <v>95</v>
      </c>
      <c r="K33" t="s">
        <v>156</v>
      </c>
      <c r="M33" s="27"/>
      <c r="N33" s="10" t="str">
        <f t="shared" si="0"/>
        <v>Sameday</v>
      </c>
      <c r="O33" s="10" t="str">
        <f t="shared" si="0"/>
        <v>sameday</v>
      </c>
      <c r="R33" s="10" t="str">
        <f>M31</f>
        <v>Ninja</v>
      </c>
      <c r="S33" s="18" t="s">
        <v>136</v>
      </c>
      <c r="T33" s="18" t="s">
        <v>136</v>
      </c>
      <c r="U33" s="21"/>
    </row>
    <row r="34" spans="3:21" x14ac:dyDescent="0.2">
      <c r="C34" t="s">
        <v>28</v>
      </c>
      <c r="E34" s="3" t="s">
        <v>28</v>
      </c>
      <c r="F34" t="s">
        <v>28</v>
      </c>
      <c r="H34" t="s">
        <v>96</v>
      </c>
      <c r="J34" s="3" t="s">
        <v>96</v>
      </c>
      <c r="K34" t="s">
        <v>157</v>
      </c>
      <c r="M34" s="27"/>
      <c r="N34" s="10" t="str">
        <f t="shared" si="0"/>
        <v>Nextday</v>
      </c>
      <c r="O34" s="10" t="str">
        <f t="shared" si="0"/>
        <v>nextday</v>
      </c>
      <c r="R34" s="10" t="str">
        <f>M36</f>
        <v>JNE</v>
      </c>
      <c r="S34" s="18" t="s">
        <v>136</v>
      </c>
      <c r="T34" s="18" t="s">
        <v>136</v>
      </c>
      <c r="U34" s="21"/>
    </row>
    <row r="35" spans="3:21" x14ac:dyDescent="0.2">
      <c r="C35" t="s">
        <v>29</v>
      </c>
      <c r="E35" s="3" t="s">
        <v>29</v>
      </c>
      <c r="F35" t="s">
        <v>29</v>
      </c>
      <c r="H35" t="s">
        <v>97</v>
      </c>
      <c r="J35" s="3" t="s">
        <v>97</v>
      </c>
      <c r="K35" t="s">
        <v>158</v>
      </c>
      <c r="M35" s="27"/>
      <c r="N35" s="10" t="str">
        <f t="shared" si="0"/>
        <v>JTR18</v>
      </c>
      <c r="O35" s="10" t="str">
        <f t="shared" si="0"/>
        <v>regular</v>
      </c>
      <c r="R35" s="26" t="str">
        <f>M41</f>
        <v>Borzo</v>
      </c>
      <c r="S35" s="18" t="s">
        <v>195</v>
      </c>
      <c r="T35" s="18" t="s">
        <v>142</v>
      </c>
      <c r="U35" s="22"/>
    </row>
    <row r="36" spans="3:21" x14ac:dyDescent="0.2">
      <c r="C36" t="s">
        <v>30</v>
      </c>
      <c r="E36" s="3" t="s">
        <v>30</v>
      </c>
      <c r="F36" t="s">
        <v>38</v>
      </c>
      <c r="H36" t="s">
        <v>98</v>
      </c>
      <c r="J36" s="3" t="s">
        <v>98</v>
      </c>
      <c r="K36" t="s">
        <v>159</v>
      </c>
      <c r="M36" s="27" t="str">
        <f>K3</f>
        <v>JNE</v>
      </c>
      <c r="N36" s="10" t="str">
        <f t="shared" ref="N36:O40" si="1">K4</f>
        <v>JTR18</v>
      </c>
      <c r="O36" s="10" t="str">
        <f t="shared" si="1"/>
        <v>regular</v>
      </c>
      <c r="R36" s="24"/>
      <c r="S36" s="18" t="s">
        <v>144</v>
      </c>
      <c r="T36" s="18" t="s">
        <v>142</v>
      </c>
      <c r="U36" s="22"/>
    </row>
    <row r="37" spans="3:21" x14ac:dyDescent="0.2">
      <c r="C37" t="s">
        <v>31</v>
      </c>
      <c r="E37" s="3" t="s">
        <v>31</v>
      </c>
      <c r="F37" t="s">
        <v>31</v>
      </c>
      <c r="H37" t="s">
        <v>99</v>
      </c>
      <c r="J37" s="3" t="s">
        <v>99</v>
      </c>
      <c r="K37" t="s">
        <v>160</v>
      </c>
      <c r="M37" s="27"/>
      <c r="N37" s="10" t="str">
        <f t="shared" si="1"/>
        <v>OKE</v>
      </c>
      <c r="O37" s="10" t="str">
        <f t="shared" si="1"/>
        <v>economy</v>
      </c>
      <c r="R37" s="24"/>
      <c r="S37" s="18" t="s">
        <v>145</v>
      </c>
      <c r="T37" s="18" t="s">
        <v>142</v>
      </c>
      <c r="U37" s="22"/>
    </row>
    <row r="38" spans="3:21" x14ac:dyDescent="0.2">
      <c r="C38" t="s">
        <v>32</v>
      </c>
      <c r="E38" s="3" t="s">
        <v>32</v>
      </c>
      <c r="F38" t="s">
        <v>32</v>
      </c>
      <c r="H38" t="s">
        <v>100</v>
      </c>
      <c r="J38" s="3" t="s">
        <v>100</v>
      </c>
      <c r="K38" t="s">
        <v>161</v>
      </c>
      <c r="M38" s="27"/>
      <c r="N38" s="10" t="str">
        <f t="shared" si="1"/>
        <v>REG</v>
      </c>
      <c r="O38" s="10" t="str">
        <f t="shared" si="1"/>
        <v>regular</v>
      </c>
      <c r="R38" s="24"/>
      <c r="S38" s="18" t="s">
        <v>146</v>
      </c>
      <c r="T38" s="18" t="s">
        <v>142</v>
      </c>
      <c r="U38" s="22"/>
    </row>
    <row r="39" spans="3:21" x14ac:dyDescent="0.2">
      <c r="C39" t="s">
        <v>33</v>
      </c>
      <c r="E39" s="3" t="s">
        <v>33</v>
      </c>
      <c r="F39" t="s">
        <v>33</v>
      </c>
      <c r="H39" t="s">
        <v>101</v>
      </c>
      <c r="J39" s="3" t="s">
        <v>101</v>
      </c>
      <c r="K39" t="s">
        <v>162</v>
      </c>
      <c r="M39" s="27"/>
      <c r="N39" s="10" t="str">
        <f t="shared" si="1"/>
        <v>YES</v>
      </c>
      <c r="O39" s="10" t="str">
        <f t="shared" si="1"/>
        <v>nextday</v>
      </c>
      <c r="R39" s="24"/>
      <c r="S39" s="18" t="s">
        <v>135</v>
      </c>
      <c r="T39" s="18" t="s">
        <v>135</v>
      </c>
      <c r="U39" s="21"/>
    </row>
    <row r="40" spans="3:21" x14ac:dyDescent="0.2">
      <c r="C40" t="s">
        <v>34</v>
      </c>
      <c r="E40" s="3" t="s">
        <v>34</v>
      </c>
      <c r="F40" t="s">
        <v>34</v>
      </c>
      <c r="H40" t="s">
        <v>102</v>
      </c>
      <c r="J40" s="3" t="s">
        <v>102</v>
      </c>
      <c r="K40" t="s">
        <v>163</v>
      </c>
      <c r="M40" s="27"/>
      <c r="N40" s="10" t="str">
        <f t="shared" si="1"/>
        <v>SPS</v>
      </c>
      <c r="O40" s="10" t="str">
        <f t="shared" si="1"/>
        <v>nextday</v>
      </c>
      <c r="R40" s="25"/>
      <c r="S40" s="18" t="s">
        <v>137</v>
      </c>
      <c r="T40" s="18" t="s">
        <v>137</v>
      </c>
      <c r="U40" s="22"/>
    </row>
    <row r="41" spans="3:21" x14ac:dyDescent="0.2">
      <c r="C41" t="s">
        <v>35</v>
      </c>
      <c r="E41" s="3" t="s">
        <v>35</v>
      </c>
      <c r="F41" t="s">
        <v>35</v>
      </c>
      <c r="H41" t="s">
        <v>103</v>
      </c>
      <c r="J41" s="3" t="s">
        <v>103</v>
      </c>
      <c r="K41" t="s">
        <v>164</v>
      </c>
      <c r="M41" s="27" t="str">
        <f>M3</f>
        <v>Borzo</v>
      </c>
      <c r="N41" s="17" t="str">
        <f>M4</f>
        <v>standart</v>
      </c>
      <c r="O41" s="17" t="str">
        <f>N4</f>
        <v>regular</v>
      </c>
      <c r="R41" s="10" t="str">
        <f>M43</f>
        <v>Tiki</v>
      </c>
      <c r="S41" s="18" t="s">
        <v>136</v>
      </c>
      <c r="T41" s="18" t="s">
        <v>136</v>
      </c>
      <c r="U41" s="21"/>
    </row>
    <row r="42" spans="3:21" x14ac:dyDescent="0.2">
      <c r="H42" t="s">
        <v>104</v>
      </c>
      <c r="J42" s="3" t="s">
        <v>104</v>
      </c>
      <c r="K42" t="s">
        <v>165</v>
      </c>
      <c r="M42" s="27"/>
      <c r="N42" s="17" t="str">
        <f>M5</f>
        <v>same_day</v>
      </c>
      <c r="O42" s="17" t="str">
        <f>N5</f>
        <v>sameday</v>
      </c>
      <c r="R42" s="10" t="str">
        <f>M49</f>
        <v>Westbike</v>
      </c>
      <c r="S42" s="18" t="s">
        <v>135</v>
      </c>
      <c r="T42" s="18" t="s">
        <v>135</v>
      </c>
      <c r="U42" s="21"/>
    </row>
    <row r="43" spans="3:21" x14ac:dyDescent="0.2">
      <c r="H43" t="s">
        <v>105</v>
      </c>
      <c r="J43" s="3" t="s">
        <v>105</v>
      </c>
      <c r="K43" t="s">
        <v>166</v>
      </c>
      <c r="M43" s="27" t="str">
        <f>O3</f>
        <v>Tiki</v>
      </c>
      <c r="N43" s="10" t="str">
        <f t="shared" ref="N43:O48" si="2">O4</f>
        <v>REG</v>
      </c>
      <c r="O43" s="10" t="str">
        <f t="shared" si="2"/>
        <v>reguler</v>
      </c>
      <c r="R43" s="10" t="str">
        <f>M50</f>
        <v>RaRa</v>
      </c>
      <c r="S43" s="18" t="s">
        <v>135</v>
      </c>
      <c r="T43" s="18" t="s">
        <v>135</v>
      </c>
      <c r="U43" s="21"/>
    </row>
    <row r="44" spans="3:21" x14ac:dyDescent="0.2">
      <c r="H44" t="s">
        <v>106</v>
      </c>
      <c r="J44" s="3" t="s">
        <v>106</v>
      </c>
      <c r="K44" t="s">
        <v>167</v>
      </c>
      <c r="M44" s="27"/>
      <c r="N44" s="10" t="str">
        <f t="shared" si="2"/>
        <v>ONS</v>
      </c>
      <c r="O44" s="10" t="str">
        <f t="shared" si="2"/>
        <v>nextday</v>
      </c>
      <c r="R44" s="10" t="str">
        <f>M51</f>
        <v>NCS</v>
      </c>
      <c r="S44" s="18" t="s">
        <v>136</v>
      </c>
      <c r="T44" s="18" t="s">
        <v>136</v>
      </c>
      <c r="U44" s="21"/>
    </row>
    <row r="45" spans="3:21" x14ac:dyDescent="0.2">
      <c r="H45" t="s">
        <v>107</v>
      </c>
      <c r="J45" s="3" t="s">
        <v>107</v>
      </c>
      <c r="K45" t="s">
        <v>168</v>
      </c>
      <c r="M45" s="27"/>
      <c r="N45" s="10" t="str">
        <f t="shared" si="2"/>
        <v>SDS</v>
      </c>
      <c r="O45" s="10" t="str">
        <f t="shared" si="2"/>
        <v>sameday</v>
      </c>
      <c r="R45" s="10" t="str">
        <f>M58</f>
        <v>J&amp;T</v>
      </c>
      <c r="S45" s="18" t="s">
        <v>136</v>
      </c>
      <c r="T45" s="18" t="s">
        <v>136</v>
      </c>
      <c r="U45" s="21"/>
    </row>
    <row r="46" spans="3:21" x14ac:dyDescent="0.2">
      <c r="H46" t="s">
        <v>108</v>
      </c>
      <c r="J46" s="3" t="s">
        <v>108</v>
      </c>
      <c r="K46" t="s">
        <v>169</v>
      </c>
      <c r="M46" s="27"/>
      <c r="N46" s="10" t="str">
        <f t="shared" si="2"/>
        <v>TRC</v>
      </c>
      <c r="O46" s="10" t="str">
        <f t="shared" si="2"/>
        <v>regular</v>
      </c>
      <c r="R46" s="10" t="str">
        <f>M59</f>
        <v>SiCepat</v>
      </c>
      <c r="S46" s="18" t="s">
        <v>136</v>
      </c>
      <c r="T46" s="18" t="s">
        <v>136</v>
      </c>
      <c r="U46" s="21"/>
    </row>
    <row r="47" spans="3:21" x14ac:dyDescent="0.2">
      <c r="H47" t="s">
        <v>109</v>
      </c>
      <c r="J47" s="3" t="s">
        <v>109</v>
      </c>
      <c r="K47" t="s">
        <v>170</v>
      </c>
      <c r="M47" s="27"/>
      <c r="N47" s="10" t="str">
        <f t="shared" si="2"/>
        <v>HDS</v>
      </c>
      <c r="O47" s="10" t="str">
        <f t="shared" si="2"/>
        <v>regular</v>
      </c>
      <c r="R47" s="10" t="str">
        <f>M62</f>
        <v>Paxel</v>
      </c>
      <c r="S47" s="18" t="s">
        <v>136</v>
      </c>
      <c r="T47" s="18" t="s">
        <v>136</v>
      </c>
      <c r="U47" s="21"/>
    </row>
    <row r="48" spans="3:21" x14ac:dyDescent="0.2">
      <c r="H48" t="s">
        <v>110</v>
      </c>
      <c r="J48" s="3" t="s">
        <v>110</v>
      </c>
      <c r="K48" t="s">
        <v>171</v>
      </c>
      <c r="M48" s="27"/>
      <c r="N48" s="10" t="str">
        <f t="shared" si="2"/>
        <v>ECO</v>
      </c>
      <c r="O48" s="10" t="str">
        <f t="shared" si="2"/>
        <v>economy</v>
      </c>
      <c r="R48" s="10" t="str">
        <f>M63</f>
        <v>SAP</v>
      </c>
      <c r="S48" s="18" t="s">
        <v>136</v>
      </c>
      <c r="T48" s="18" t="s">
        <v>136</v>
      </c>
      <c r="U48" s="21"/>
    </row>
    <row r="49" spans="8:21" x14ac:dyDescent="0.2">
      <c r="H49" t="s">
        <v>111</v>
      </c>
      <c r="J49" s="3" t="s">
        <v>111</v>
      </c>
      <c r="K49" t="s">
        <v>172</v>
      </c>
      <c r="M49" s="10" t="str">
        <f>Q3</f>
        <v>Westbike</v>
      </c>
      <c r="N49" s="10" t="str">
        <f>Westbike</f>
        <v>G-SameDay</v>
      </c>
      <c r="O49" s="10" t="str">
        <f>R4</f>
        <v>sameday</v>
      </c>
      <c r="R49" s="10" t="str">
        <f>M67</f>
        <v>AnterAja</v>
      </c>
      <c r="S49" s="18" t="s">
        <v>136</v>
      </c>
      <c r="T49" s="18" t="s">
        <v>136</v>
      </c>
      <c r="U49" s="21"/>
    </row>
    <row r="50" spans="8:21" x14ac:dyDescent="0.2">
      <c r="H50" t="s">
        <v>112</v>
      </c>
      <c r="J50" s="3" t="s">
        <v>112</v>
      </c>
      <c r="K50" t="s">
        <v>173</v>
      </c>
      <c r="M50" s="10" t="str">
        <f>S3</f>
        <v>RaRa</v>
      </c>
      <c r="N50" s="10" t="str">
        <f>RaRa</f>
        <v>instant</v>
      </c>
      <c r="O50" s="10" t="str">
        <f>T4</f>
        <v>instant</v>
      </c>
    </row>
    <row r="51" spans="8:21" x14ac:dyDescent="0.2">
      <c r="H51" t="s">
        <v>113</v>
      </c>
      <c r="J51" s="3" t="s">
        <v>113</v>
      </c>
      <c r="K51" t="s">
        <v>174</v>
      </c>
      <c r="M51" s="27" t="str">
        <f>U3</f>
        <v>NCS</v>
      </c>
      <c r="N51" s="10" t="str">
        <f t="shared" ref="N51:O57" si="3">U4</f>
        <v>NRS</v>
      </c>
      <c r="O51" s="10" t="str">
        <f t="shared" si="3"/>
        <v>regular</v>
      </c>
    </row>
    <row r="52" spans="8:21" x14ac:dyDescent="0.2">
      <c r="H52" t="s">
        <v>114</v>
      </c>
      <c r="J52" s="3" t="s">
        <v>114</v>
      </c>
      <c r="K52" t="s">
        <v>175</v>
      </c>
      <c r="M52" s="27"/>
      <c r="N52" s="10" t="str">
        <f t="shared" si="3"/>
        <v>ONS</v>
      </c>
      <c r="O52" s="10" t="str">
        <f t="shared" si="3"/>
        <v>nextday</v>
      </c>
    </row>
    <row r="53" spans="8:21" x14ac:dyDescent="0.2">
      <c r="H53" t="s">
        <v>115</v>
      </c>
      <c r="J53" s="3" t="s">
        <v>115</v>
      </c>
      <c r="K53" t="s">
        <v>176</v>
      </c>
      <c r="M53" s="27"/>
      <c r="N53" s="10" t="str">
        <f t="shared" si="3"/>
        <v>SDS</v>
      </c>
      <c r="O53" s="10" t="str">
        <f t="shared" si="3"/>
        <v>sameday</v>
      </c>
    </row>
    <row r="54" spans="8:21" x14ac:dyDescent="0.2">
      <c r="H54" t="s">
        <v>116</v>
      </c>
      <c r="J54" s="3" t="s">
        <v>116</v>
      </c>
      <c r="K54" t="s">
        <v>177</v>
      </c>
      <c r="M54" s="27"/>
      <c r="N54" s="10" t="str">
        <f t="shared" si="3"/>
        <v>NFO</v>
      </c>
      <c r="O54" s="10" t="str">
        <f t="shared" si="3"/>
        <v>nextday</v>
      </c>
    </row>
    <row r="55" spans="8:21" x14ac:dyDescent="0.2">
      <c r="H55" t="s">
        <v>117</v>
      </c>
      <c r="J55" s="3" t="s">
        <v>117</v>
      </c>
      <c r="K55" t="s">
        <v>178</v>
      </c>
      <c r="M55" s="27"/>
      <c r="N55" s="10" t="str">
        <f t="shared" si="3"/>
        <v>NFS</v>
      </c>
      <c r="O55" s="10" t="str">
        <f t="shared" si="3"/>
        <v>sameday</v>
      </c>
    </row>
    <row r="56" spans="8:21" x14ac:dyDescent="0.2">
      <c r="H56" t="s">
        <v>118</v>
      </c>
      <c r="J56" s="3" t="s">
        <v>118</v>
      </c>
      <c r="K56" t="s">
        <v>179</v>
      </c>
      <c r="M56" s="27"/>
      <c r="N56" s="10" t="str">
        <f t="shared" si="3"/>
        <v>DRT</v>
      </c>
      <c r="O56" s="10" t="str">
        <f t="shared" si="3"/>
        <v>regular</v>
      </c>
    </row>
    <row r="57" spans="8:21" x14ac:dyDescent="0.2">
      <c r="H57" t="s">
        <v>119</v>
      </c>
      <c r="J57" s="3" t="s">
        <v>119</v>
      </c>
      <c r="K57" t="s">
        <v>180</v>
      </c>
      <c r="M57" s="27"/>
      <c r="N57" s="10" t="str">
        <f t="shared" si="3"/>
        <v>JMR</v>
      </c>
      <c r="O57" s="10" t="str">
        <f t="shared" si="3"/>
        <v>economy</v>
      </c>
    </row>
    <row r="58" spans="8:21" x14ac:dyDescent="0.2">
      <c r="H58" t="s">
        <v>120</v>
      </c>
      <c r="J58" s="3" t="s">
        <v>120</v>
      </c>
      <c r="K58" t="s">
        <v>181</v>
      </c>
      <c r="M58" s="10" t="str">
        <f>W3</f>
        <v>J&amp;T</v>
      </c>
      <c r="N58" s="10" t="str">
        <f>JT</f>
        <v>EZ</v>
      </c>
      <c r="O58" s="10" t="str">
        <f>X4</f>
        <v>regular</v>
      </c>
    </row>
    <row r="59" spans="8:21" x14ac:dyDescent="0.2">
      <c r="H59" t="s">
        <v>121</v>
      </c>
      <c r="J59" s="3" t="s">
        <v>121</v>
      </c>
      <c r="K59" t="s">
        <v>182</v>
      </c>
      <c r="M59" s="27" t="str">
        <f>Y3</f>
        <v>SiCepat</v>
      </c>
      <c r="N59" s="10" t="str">
        <f t="shared" ref="N59:O61" si="4">Y4</f>
        <v>Best</v>
      </c>
      <c r="O59" s="10" t="str">
        <f t="shared" si="4"/>
        <v>nextday</v>
      </c>
    </row>
    <row r="60" spans="8:21" x14ac:dyDescent="0.2">
      <c r="H60" t="s">
        <v>122</v>
      </c>
      <c r="J60" s="3" t="s">
        <v>122</v>
      </c>
      <c r="K60" t="s">
        <v>183</v>
      </c>
      <c r="M60" s="27"/>
      <c r="N60" s="10" t="str">
        <f t="shared" si="4"/>
        <v>Siunt</v>
      </c>
      <c r="O60" s="10" t="str">
        <f t="shared" si="4"/>
        <v>regular</v>
      </c>
    </row>
    <row r="61" spans="8:21" x14ac:dyDescent="0.2">
      <c r="H61" t="s">
        <v>123</v>
      </c>
      <c r="J61" s="3" t="s">
        <v>123</v>
      </c>
      <c r="K61" t="s">
        <v>184</v>
      </c>
      <c r="M61" s="27"/>
      <c r="N61" s="10" t="str">
        <f t="shared" si="4"/>
        <v>Gokil</v>
      </c>
      <c r="O61" s="10" t="str">
        <f t="shared" si="4"/>
        <v>economy</v>
      </c>
    </row>
    <row r="62" spans="8:21" x14ac:dyDescent="0.2">
      <c r="H62" t="s">
        <v>124</v>
      </c>
      <c r="J62" s="3" t="s">
        <v>124</v>
      </c>
      <c r="K62" t="s">
        <v>185</v>
      </c>
      <c r="M62" s="10" t="str">
        <f>AA3</f>
        <v>Paxel</v>
      </c>
      <c r="N62" s="10" t="str">
        <f>Paxel</f>
        <v>SAMEDAY</v>
      </c>
      <c r="O62" s="10" t="str">
        <f>AB4</f>
        <v>sameday</v>
      </c>
    </row>
    <row r="63" spans="8:21" x14ac:dyDescent="0.2">
      <c r="H63" t="s">
        <v>125</v>
      </c>
      <c r="J63" s="3" t="s">
        <v>125</v>
      </c>
      <c r="K63" t="s">
        <v>186</v>
      </c>
      <c r="M63" s="27" t="str">
        <f>AC3</f>
        <v>SAP</v>
      </c>
      <c r="N63" s="10" t="str">
        <f t="shared" ref="N63:O66" si="5">AC4</f>
        <v>REGULER</v>
      </c>
      <c r="O63" s="10" t="str">
        <f t="shared" si="5"/>
        <v>regular</v>
      </c>
    </row>
    <row r="64" spans="8:21" x14ac:dyDescent="0.2">
      <c r="H64" t="s">
        <v>126</v>
      </c>
      <c r="J64" s="3" t="s">
        <v>126</v>
      </c>
      <c r="K64" t="s">
        <v>187</v>
      </c>
      <c r="M64" s="27"/>
      <c r="N64" s="10" t="str">
        <f t="shared" si="5"/>
        <v>REGULAR DARAT</v>
      </c>
      <c r="O64" s="10" t="str">
        <f t="shared" si="5"/>
        <v>economy</v>
      </c>
    </row>
    <row r="65" spans="8:15" x14ac:dyDescent="0.2">
      <c r="H65" t="s">
        <v>127</v>
      </c>
      <c r="J65" s="3" t="s">
        <v>127</v>
      </c>
      <c r="K65" t="s">
        <v>188</v>
      </c>
      <c r="M65" s="27"/>
      <c r="N65" s="10" t="str">
        <f t="shared" si="5"/>
        <v>ONE DAY SERVICE</v>
      </c>
      <c r="O65" s="10" t="str">
        <f t="shared" si="5"/>
        <v>nextday</v>
      </c>
    </row>
    <row r="66" spans="8:15" x14ac:dyDescent="0.2">
      <c r="H66" t="s">
        <v>128</v>
      </c>
      <c r="J66" s="3" t="s">
        <v>128</v>
      </c>
      <c r="K66" t="s">
        <v>189</v>
      </c>
      <c r="M66" s="27"/>
      <c r="N66" s="10" t="str">
        <f t="shared" si="5"/>
        <v>SAME DAY SERVICE</v>
      </c>
      <c r="O66" s="10" t="str">
        <f t="shared" si="5"/>
        <v>sameday</v>
      </c>
    </row>
    <row r="67" spans="8:15" x14ac:dyDescent="0.2">
      <c r="H67" t="s">
        <v>129</v>
      </c>
      <c r="J67" s="3" t="s">
        <v>129</v>
      </c>
      <c r="K67" t="s">
        <v>190</v>
      </c>
      <c r="M67" s="27" t="str">
        <f>AE3</f>
        <v>AnterAja</v>
      </c>
      <c r="N67" s="10" t="str">
        <f t="shared" ref="N67:O71" si="6">AE4</f>
        <v>Sameday</v>
      </c>
      <c r="O67" s="10" t="str">
        <f t="shared" si="6"/>
        <v>sameday</v>
      </c>
    </row>
    <row r="68" spans="8:15" x14ac:dyDescent="0.2">
      <c r="H68" t="s">
        <v>130</v>
      </c>
      <c r="J68" s="3" t="s">
        <v>130</v>
      </c>
      <c r="K68" t="s">
        <v>191</v>
      </c>
      <c r="M68" s="27"/>
      <c r="N68" s="10" t="str">
        <f t="shared" si="6"/>
        <v>NextDay</v>
      </c>
      <c r="O68" s="10" t="str">
        <f t="shared" si="6"/>
        <v>nextday</v>
      </c>
    </row>
    <row r="69" spans="8:15" x14ac:dyDescent="0.2">
      <c r="H69" t="s">
        <v>131</v>
      </c>
      <c r="J69" s="3" t="s">
        <v>131</v>
      </c>
      <c r="K69" t="s">
        <v>192</v>
      </c>
      <c r="M69" s="27"/>
      <c r="N69" s="10" t="str">
        <f t="shared" si="6"/>
        <v>Reguler</v>
      </c>
      <c r="O69" s="10" t="str">
        <f t="shared" si="6"/>
        <v>regular</v>
      </c>
    </row>
    <row r="70" spans="8:15" x14ac:dyDescent="0.2">
      <c r="H70" t="s">
        <v>132</v>
      </c>
      <c r="J70" s="3" t="s">
        <v>132</v>
      </c>
      <c r="K70" t="s">
        <v>193</v>
      </c>
      <c r="M70" s="27"/>
      <c r="N70" s="10" t="str">
        <f t="shared" si="6"/>
        <v>Ice</v>
      </c>
      <c r="O70" s="10" t="str">
        <f t="shared" si="6"/>
        <v>sameday</v>
      </c>
    </row>
    <row r="71" spans="8:15" x14ac:dyDescent="0.2">
      <c r="H71" t="s">
        <v>133</v>
      </c>
      <c r="J71" s="3" t="s">
        <v>133</v>
      </c>
      <c r="K71" t="s">
        <v>194</v>
      </c>
      <c r="M71" s="27"/>
      <c r="N71" s="10" t="str">
        <f t="shared" si="6"/>
        <v>Big Cargo</v>
      </c>
      <c r="O71" s="10" t="str">
        <f t="shared" si="6"/>
        <v>cargo</v>
      </c>
    </row>
  </sheetData>
  <mergeCells count="12">
    <mergeCell ref="M67:M71"/>
    <mergeCell ref="M43:M48"/>
    <mergeCell ref="M41:M42"/>
    <mergeCell ref="M27:M28"/>
    <mergeCell ref="M29:M30"/>
    <mergeCell ref="M31:M35"/>
    <mergeCell ref="M36:M40"/>
    <mergeCell ref="R26:R30"/>
    <mergeCell ref="R35:R40"/>
    <mergeCell ref="M51:M57"/>
    <mergeCell ref="M59:M61"/>
    <mergeCell ref="M63:M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84</vt:i4>
      </vt:variant>
    </vt:vector>
  </HeadingPairs>
  <TitlesOfParts>
    <vt:vector size="86" baseType="lpstr">
      <vt:lpstr>Main</vt:lpstr>
      <vt:lpstr>List</vt:lpstr>
      <vt:lpstr>AnterAja</vt:lpstr>
      <vt:lpstr>AnterAja_Big_Cargo</vt:lpstr>
      <vt:lpstr>AnterAja_Ice</vt:lpstr>
      <vt:lpstr>AnterAja_NextDay</vt:lpstr>
      <vt:lpstr>AnterAja_Reguler</vt:lpstr>
      <vt:lpstr>AnterAja_Sameday</vt:lpstr>
      <vt:lpstr>AnterAja_Vehicles</vt:lpstr>
      <vt:lpstr>Borzo</vt:lpstr>
      <vt:lpstr>Borzo_same_day</vt:lpstr>
      <vt:lpstr>Borzo_standart</vt:lpstr>
      <vt:lpstr>Borzo_Vehicles</vt:lpstr>
      <vt:lpstr>GoSend</vt:lpstr>
      <vt:lpstr>GoSend_Category</vt:lpstr>
      <vt:lpstr>GoSend_Instant</vt:lpstr>
      <vt:lpstr>GoSend_SameDay</vt:lpstr>
      <vt:lpstr>GoSend_Vehicles</vt:lpstr>
      <vt:lpstr>Grab</vt:lpstr>
      <vt:lpstr>Grab_Category</vt:lpstr>
      <vt:lpstr>Grab_INSTANT</vt:lpstr>
      <vt:lpstr>Grab_SAME_DAY</vt:lpstr>
      <vt:lpstr>Grab_Vehicles</vt:lpstr>
      <vt:lpstr>ItemCategory</vt:lpstr>
      <vt:lpstr>JNE</vt:lpstr>
      <vt:lpstr>JNE_JTR18</vt:lpstr>
      <vt:lpstr>JNE_OKE</vt:lpstr>
      <vt:lpstr>JNE_REG</vt:lpstr>
      <vt:lpstr>JNE_SPS</vt:lpstr>
      <vt:lpstr>JNE_Vehicles</vt:lpstr>
      <vt:lpstr>JNE_YES</vt:lpstr>
      <vt:lpstr>JT</vt:lpstr>
      <vt:lpstr>JT_EZ</vt:lpstr>
      <vt:lpstr>JT_Vehicles</vt:lpstr>
      <vt:lpstr>Lalamove</vt:lpstr>
      <vt:lpstr>Lalamove_Category</vt:lpstr>
      <vt:lpstr>Lalamove_instant</vt:lpstr>
      <vt:lpstr>Lalamove_Vehicles</vt:lpstr>
      <vt:lpstr>NCS</vt:lpstr>
      <vt:lpstr>NCS_DRT</vt:lpstr>
      <vt:lpstr>NCS_JMR</vt:lpstr>
      <vt:lpstr>NCS_NFO</vt:lpstr>
      <vt:lpstr>NCS_NFS</vt:lpstr>
      <vt:lpstr>NCS_NRS</vt:lpstr>
      <vt:lpstr>NCS_ONS</vt:lpstr>
      <vt:lpstr>NCS_SDS</vt:lpstr>
      <vt:lpstr>NCS_Vehicles</vt:lpstr>
      <vt:lpstr>Ninja</vt:lpstr>
      <vt:lpstr>Ninja_Express</vt:lpstr>
      <vt:lpstr>Ninja_JTR18</vt:lpstr>
      <vt:lpstr>Ninja_Nextday</vt:lpstr>
      <vt:lpstr>Ninja_Sameday</vt:lpstr>
      <vt:lpstr>Ninja_Standard</vt:lpstr>
      <vt:lpstr>Ninja_Vehicles</vt:lpstr>
      <vt:lpstr>PartnerList</vt:lpstr>
      <vt:lpstr>PartnerTable</vt:lpstr>
      <vt:lpstr>Paxel</vt:lpstr>
      <vt:lpstr>Paxel_SAMEDAY</vt:lpstr>
      <vt:lpstr>Paxel_Vehicles</vt:lpstr>
      <vt:lpstr>RaRa</vt:lpstr>
      <vt:lpstr>RaRa_instant</vt:lpstr>
      <vt:lpstr>RaRa_Vehicles</vt:lpstr>
      <vt:lpstr>SAP</vt:lpstr>
      <vt:lpstr>SAP_ONE_DAY_SERVICE</vt:lpstr>
      <vt:lpstr>SAP_REGULAR_DARAT</vt:lpstr>
      <vt:lpstr>SAP_REGULER</vt:lpstr>
      <vt:lpstr>SAP_SAME_DAY_SERVICE</vt:lpstr>
      <vt:lpstr>SAP_Vehicles</vt:lpstr>
      <vt:lpstr>SiCepat</vt:lpstr>
      <vt:lpstr>SiCepat_Best</vt:lpstr>
      <vt:lpstr>SiCepat_Gokil</vt:lpstr>
      <vt:lpstr>SiCepat_Siunt</vt:lpstr>
      <vt:lpstr>SiCepat_Vehicles</vt:lpstr>
      <vt:lpstr>Tiki</vt:lpstr>
      <vt:lpstr>Tiki_ECO</vt:lpstr>
      <vt:lpstr>Tiki_HDS</vt:lpstr>
      <vt:lpstr>Tiki_ONS</vt:lpstr>
      <vt:lpstr>Tiki_REG</vt:lpstr>
      <vt:lpstr>Tiki_SDS</vt:lpstr>
      <vt:lpstr>Tiki_TRC</vt:lpstr>
      <vt:lpstr>Tiki_Vehicles</vt:lpstr>
      <vt:lpstr>VehicleList</vt:lpstr>
      <vt:lpstr>VehicleTable</vt:lpstr>
      <vt:lpstr>Westbike</vt:lpstr>
      <vt:lpstr>Westbike_G_SameDay</vt:lpstr>
      <vt:lpstr>Westbike_Vehicles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Aprima Agam</dc:creator>
  <cp:lastModifiedBy>Aprima Agam</cp:lastModifiedBy>
  <dcterms:created xsi:type="dcterms:W3CDTF">2022-08-18T09:49:55Z</dcterms:created>
  <dcterms:modified xsi:type="dcterms:W3CDTF">2022-09-18T23:04:02Z</dcterms:modified>
</cp:coreProperties>
</file>