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test/project-three/datasets/avqsqft/"/>
    </mc:Choice>
  </mc:AlternateContent>
  <bookViews>
    <workbookView xWindow="3580" yWindow="460" windowWidth="25100" windowHeight="14840" tabRatio="500" activeTab="2"/>
  </bookViews>
  <sheets>
    <sheet name="percent_change.csv" sheetId="2" r:id="rId1"/>
    <sheet name="Sheet2" sheetId="3" r:id="rId2"/>
    <sheet name="tuition_rise" sheetId="1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3" l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31" i="3"/>
  <c r="B53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1" i="3"/>
  <c r="G20" i="3"/>
  <c r="G21" i="3"/>
  <c r="G22" i="3"/>
  <c r="G23" i="3"/>
  <c r="C19" i="3"/>
  <c r="G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4" i="3"/>
  <c r="G25" i="3"/>
  <c r="G3" i="3"/>
  <c r="C20" i="3"/>
  <c r="C21" i="3"/>
  <c r="C22" i="3"/>
  <c r="C23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V2" i="2"/>
  <c r="W2" i="2"/>
  <c r="V3" i="2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U2" i="2"/>
  <c r="U3" i="2"/>
  <c r="U4" i="2"/>
  <c r="U5" i="2"/>
  <c r="U6" i="2"/>
  <c r="U7" i="2"/>
  <c r="U8" i="2"/>
  <c r="U9" i="2"/>
  <c r="U10" i="2"/>
  <c r="U11" i="2"/>
  <c r="V1" i="2"/>
  <c r="W1" i="2"/>
  <c r="R16" i="1"/>
  <c r="S16" i="1"/>
  <c r="T16" i="1"/>
  <c r="U16" i="1"/>
  <c r="V16" i="1"/>
  <c r="W16" i="1"/>
  <c r="Q16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17" i="1"/>
  <c r="W17" i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24" i="1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25" i="1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2" i="2"/>
  <c r="A3" i="2"/>
  <c r="A4" i="2"/>
  <c r="A5" i="2"/>
  <c r="A6" i="2"/>
  <c r="A7" i="2"/>
  <c r="A8" i="2"/>
  <c r="A9" i="2"/>
  <c r="A10" i="2"/>
  <c r="A11" i="2"/>
  <c r="A12" i="2"/>
  <c r="U18" i="1"/>
  <c r="U19" i="1"/>
  <c r="U20" i="1"/>
  <c r="U21" i="1"/>
  <c r="U22" i="1"/>
  <c r="U23" i="1"/>
  <c r="U24" i="1"/>
  <c r="U25" i="1"/>
  <c r="U26" i="1"/>
  <c r="U17" i="1"/>
  <c r="T18" i="1"/>
  <c r="T19" i="1"/>
  <c r="T20" i="1"/>
  <c r="T21" i="1"/>
  <c r="T22" i="1"/>
  <c r="T23" i="1"/>
  <c r="T24" i="1"/>
  <c r="T25" i="1"/>
  <c r="T26" i="1"/>
  <c r="T17" i="1"/>
  <c r="S18" i="1"/>
  <c r="S19" i="1"/>
  <c r="S20" i="1"/>
  <c r="S21" i="1"/>
  <c r="S22" i="1"/>
  <c r="S23" i="1"/>
  <c r="S24" i="1"/>
  <c r="S25" i="1"/>
  <c r="S26" i="1"/>
  <c r="S17" i="1"/>
  <c r="R18" i="1"/>
  <c r="R19" i="1"/>
  <c r="R20" i="1"/>
  <c r="R21" i="1"/>
  <c r="R22" i="1"/>
  <c r="R23" i="1"/>
  <c r="R24" i="1"/>
  <c r="R25" i="1"/>
  <c r="R26" i="1"/>
  <c r="R17" i="1"/>
  <c r="P18" i="1"/>
  <c r="Q18" i="1"/>
  <c r="P19" i="1"/>
  <c r="Q19" i="1"/>
  <c r="P20" i="1"/>
  <c r="Q20" i="1"/>
  <c r="P21" i="1"/>
  <c r="Q21" i="1"/>
  <c r="P22" i="1"/>
  <c r="Q22" i="1"/>
  <c r="P23" i="1"/>
  <c r="Q23" i="1"/>
  <c r="Q24" i="1"/>
  <c r="Q25" i="1"/>
  <c r="P26" i="1"/>
  <c r="Q26" i="1"/>
  <c r="P27" i="1"/>
  <c r="Q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18" i="1"/>
  <c r="B19" i="1"/>
  <c r="B20" i="1"/>
  <c r="B21" i="1"/>
  <c r="B22" i="1"/>
  <c r="B23" i="1"/>
  <c r="B24" i="1"/>
  <c r="B25" i="1"/>
  <c r="B26" i="1"/>
  <c r="B27" i="1"/>
  <c r="B17" i="1"/>
</calcChain>
</file>

<file path=xl/sharedStrings.xml><?xml version="1.0" encoding="utf-8"?>
<sst xmlns="http://schemas.openxmlformats.org/spreadsheetml/2006/main" count="205" uniqueCount="53">
  <si>
    <t>year</t>
  </si>
  <si>
    <t>ncsu</t>
  </si>
  <si>
    <t>unc</t>
  </si>
  <si>
    <t>ecu</t>
  </si>
  <si>
    <t>ncat</t>
  </si>
  <si>
    <t>uncc</t>
  </si>
  <si>
    <t>uncg</t>
  </si>
  <si>
    <t>app</t>
  </si>
  <si>
    <t>fsu</t>
  </si>
  <si>
    <t>nccu</t>
  </si>
  <si>
    <t>uncp</t>
  </si>
  <si>
    <t>uncw</t>
  </si>
  <si>
    <t>wcu</t>
  </si>
  <si>
    <t>wssu</t>
  </si>
  <si>
    <t>unca</t>
  </si>
  <si>
    <t>ecsu</t>
  </si>
  <si>
    <t>Year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</si>
  <si>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</si>
  <si>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</si>
  <si>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</si>
  <si>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</si>
  <si>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</si>
  <si>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</si>
  <si>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</si>
  <si>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</si>
  <si>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</si>
  <si>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</si>
  <si>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2004-05</t>
  </si>
  <si>
    <t>Hertford County</t>
  </si>
  <si>
    <t>Mecklenburg County</t>
  </si>
  <si>
    <t>Wilkes County</t>
  </si>
  <si>
    <t>Orange County</t>
  </si>
  <si>
    <t>Onslow County</t>
  </si>
  <si>
    <t>United States</t>
  </si>
  <si>
    <t>North Carolina</t>
  </si>
  <si>
    <t xml:space="preserve">            year.push(parseInt($row.find('Year').text()));</t>
  </si>
  <si>
    <t>.push(parseInt($row.find('</t>
  </si>
  <si>
    <t>).text()));</t>
  </si>
  <si>
    <t>ASU</t>
  </si>
  <si>
    <t>mecklenburg</t>
  </si>
  <si>
    <t>wilkes</t>
  </si>
  <si>
    <t>orange</t>
  </si>
  <si>
    <t>onslow</t>
  </si>
  <si>
    <t>us</t>
  </si>
  <si>
    <t>nc</t>
  </si>
  <si>
    <t>_County</t>
  </si>
  <si>
    <t>United_States</t>
  </si>
  <si>
    <t>North_Carolina</t>
  </si>
  <si>
    <t>hertford</t>
  </si>
  <si>
    <t xml:space="preserve">{ name: 'Northeast', data: northeast }, </t>
  </si>
  <si>
    <t>{name: '</t>
  </si>
  <si>
    <t xml:space="preserve">, data: 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</si>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</sst>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3" fontId="0" fillId="0" borderId="0" xfId="0" applyNumberFormat="1" applyFont="1" applyBorder="1"/>
    <xf numFmtId="3" fontId="0" fillId="0" borderId="0" xfId="0" applyNumberFormat="1" applyFont="1" applyFill="1" applyBorder="1"/>
    <xf numFmtId="3" fontId="2" fillId="0" borderId="0" xfId="0" applyNumberFormat="1" applyFont="1" applyBorder="1"/>
    <xf numFmtId="3" fontId="2" fillId="0" borderId="0" xfId="0" applyNumberFormat="1" applyFont="1" applyFill="1" applyBorder="1"/>
    <xf numFmtId="3" fontId="2" fillId="0" borderId="0" xfId="0" applyNumberFormat="1" applyFont="1" applyBorder="1" applyAlignment="1">
      <alignment horizontal="right" wrapText="1"/>
    </xf>
    <xf numFmtId="0" fontId="3" fillId="0" borderId="0" xfId="0" applyFont="1"/>
    <xf numFmtId="0" fontId="0" fillId="0" borderId="0" xfId="0" quotePrefix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N11" sqref="N11"/>
    </sheetView>
  </sheetViews>
  <sheetFormatPr baseColWidth="10" defaultRowHeight="16" x14ac:dyDescent="0.2"/>
  <sheetData>
    <row r="1" spans="1:23" x14ac:dyDescent="0.2">
      <c r="A1" t="s">
        <v>16</v>
      </c>
      <c r="B1" t="str">
        <f>tuition_rise!B16</f>
        <v>NCSU</v>
      </c>
      <c r="C1" t="str">
        <f>tuition_rise!C16</f>
        <v>UNC</v>
      </c>
      <c r="D1" t="str">
        <f>tuition_rise!D16</f>
        <v>ECU</v>
      </c>
      <c r="E1" t="str">
        <f>tuition_rise!E16</f>
        <v>NCAT</v>
      </c>
      <c r="F1" t="str">
        <f>tuition_rise!F16</f>
        <v>UNCC</v>
      </c>
      <c r="G1" t="str">
        <f>tuition_rise!G16</f>
        <v>UNCG</v>
      </c>
      <c r="H1" t="str">
        <f>tuition_rise!H16</f>
        <v>APP</v>
      </c>
      <c r="I1" t="str">
        <f>tuition_rise!I16</f>
        <v>FSU</v>
      </c>
      <c r="J1" t="str">
        <f>tuition_rise!J16</f>
        <v>NCCU</v>
      </c>
      <c r="K1" t="str">
        <f>tuition_rise!K16</f>
        <v>UNCP</v>
      </c>
      <c r="L1" t="str">
        <f>tuition_rise!L16</f>
        <v>UNCW</v>
      </c>
      <c r="M1" t="str">
        <f>tuition_rise!M16</f>
        <v>WCU</v>
      </c>
      <c r="N1" t="str">
        <f>tuition_rise!N16</f>
        <v>WSSU</v>
      </c>
      <c r="O1" t="str">
        <f>tuition_rise!O16</f>
        <v>UNCA</v>
      </c>
      <c r="P1" t="str">
        <f>tuition_rise!P16</f>
        <v>ECSU</v>
      </c>
      <c r="Q1" t="str">
        <f>tuition_rise!Q16</f>
        <v>Hertford County</v>
      </c>
      <c r="R1" t="str">
        <f>tuition_rise!R16</f>
        <v>Mecklenburg County</v>
      </c>
      <c r="S1" t="str">
        <f>tuition_rise!S16</f>
        <v>Wilkes County</v>
      </c>
      <c r="T1" t="str">
        <f>tuition_rise!T16</f>
        <v>Orange County</v>
      </c>
      <c r="U1" t="str">
        <f>tuition_rise!U16</f>
        <v>Onslow County</v>
      </c>
      <c r="V1" s="2" t="str">
        <f>tuition_rise!V16</f>
        <v>United States</v>
      </c>
      <c r="W1" s="2" t="str">
        <f>tuition_rise!W16</f>
        <v>North Carolina</v>
      </c>
    </row>
    <row r="2" spans="1:23" x14ac:dyDescent="0.2">
      <c r="A2" t="str">
        <f>tuition_rise!A17</f>
        <v>2004-05</v>
      </c>
      <c r="B2" s="2">
        <f>tuition_rise!B17</f>
        <v>1.9299276726919386E-2</v>
      </c>
      <c r="C2" s="2">
        <f>tuition_rise!C17</f>
        <v>3.566906448416339E-2</v>
      </c>
      <c r="D2" s="2">
        <f>tuition_rise!D17</f>
        <v>4.5180722891566265E-2</v>
      </c>
      <c r="E2" s="2">
        <f>tuition_rise!E17</f>
        <v>1.4985014985014986E-2</v>
      </c>
      <c r="F2" s="2">
        <f>tuition_rise!F17</f>
        <v>2.2228721848493713E-2</v>
      </c>
      <c r="G2" s="2">
        <f>tuition_rise!G17</f>
        <v>9.4562647754137114E-3</v>
      </c>
      <c r="H2" s="2">
        <f>tuition_rise!H17</f>
        <v>2.536059597400539E-2</v>
      </c>
      <c r="I2" s="2">
        <f>tuition_rise!I17</f>
        <v>0</v>
      </c>
      <c r="J2" s="2">
        <f>tuition_rise!J17</f>
        <v>1.7757316672147319E-2</v>
      </c>
      <c r="K2" s="2">
        <f>tuition_rise!K17</f>
        <v>5.3116147308781871E-3</v>
      </c>
      <c r="L2" s="2">
        <f>tuition_rise!L17</f>
        <v>1.7974541893971185E-2</v>
      </c>
      <c r="M2" s="2">
        <f>tuition_rise!M17</f>
        <v>3.4202717476183038E-2</v>
      </c>
      <c r="N2" s="2">
        <f>tuition_rise!N17</f>
        <v>4.7098718914845517E-2</v>
      </c>
      <c r="O2" s="2">
        <f>tuition_rise!O17</f>
        <v>4.0042149631190724E-2</v>
      </c>
      <c r="P2" s="2">
        <f>tuition_rise!P17</f>
        <v>7.6814230846977962E-3</v>
      </c>
      <c r="Q2" s="2">
        <f>tuition_rise!Q17</f>
        <v>4.053000779423227E-2</v>
      </c>
      <c r="R2" s="2">
        <f>tuition_rise!R17</f>
        <v>1.6122214842098907E-2</v>
      </c>
      <c r="S2" s="2">
        <f>tuition_rise!S17</f>
        <v>9.0130816828186359E-3</v>
      </c>
      <c r="T2" s="2">
        <f>tuition_rise!T17</f>
        <v>-2.3465820123978465E-2</v>
      </c>
      <c r="U2" s="2">
        <f>tuition_rise!U17</f>
        <v>0.14136305186455209</v>
      </c>
      <c r="V2" s="2">
        <f>tuition_rise!V17</f>
        <v>4.3036946812829879E-2</v>
      </c>
      <c r="W2" s="2">
        <f>tuition_rise!W17</f>
        <v>-2.006705332452341E-3</v>
      </c>
    </row>
    <row r="3" spans="1:23" x14ac:dyDescent="0.2">
      <c r="A3" t="str">
        <f>tuition_rise!A18</f>
        <v>2005-06</v>
      </c>
      <c r="B3" s="2">
        <f>tuition_rise!B18</f>
        <v>0.10096493292539421</v>
      </c>
      <c r="C3" s="2">
        <f>tuition_rise!C18</f>
        <v>7.9911052442735414E-2</v>
      </c>
      <c r="D3" s="2">
        <f>tuition_rise!D18</f>
        <v>9.9711815561959655E-2</v>
      </c>
      <c r="E3" s="2">
        <f>tuition_rise!E18</f>
        <v>9.8425196850393706E-2</v>
      </c>
      <c r="F3" s="2">
        <f>tuition_rise!F18</f>
        <v>9.8998569384835478E-2</v>
      </c>
      <c r="G3" s="2">
        <f>tuition_rise!G18</f>
        <v>0.10128805620608899</v>
      </c>
      <c r="H3" s="2">
        <f>tuition_rise!H18</f>
        <v>0.19632091513371464</v>
      </c>
      <c r="I3" s="2">
        <f>tuition_rise!I18</f>
        <v>0.12777777777777777</v>
      </c>
      <c r="J3" s="2">
        <f>tuition_rise!J18</f>
        <v>9.6930533117932149E-2</v>
      </c>
      <c r="K3" s="2">
        <f>tuition_rise!K18</f>
        <v>0.13455442057062345</v>
      </c>
      <c r="L3" s="2">
        <f>tuition_rise!L18</f>
        <v>0.12147028512538646</v>
      </c>
      <c r="M3" s="2">
        <f>tuition_rise!M18</f>
        <v>9.423135004530353E-2</v>
      </c>
      <c r="N3" s="2">
        <f>tuition_rise!N18</f>
        <v>0.11838790931989925</v>
      </c>
      <c r="O3" s="2">
        <f>tuition_rise!O18</f>
        <v>0.10305398755246779</v>
      </c>
      <c r="P3" s="2">
        <f>tuition_rise!P18</f>
        <v>0.10872617853560682</v>
      </c>
      <c r="Q3" s="2">
        <f>tuition_rise!Q18</f>
        <v>-1.5117466802860061E-2</v>
      </c>
      <c r="R3" s="2">
        <f>tuition_rise!R18</f>
        <v>3.432770778860629E-2</v>
      </c>
      <c r="S3" s="2">
        <f>tuition_rise!S18</f>
        <v>2.7301747311827957E-2</v>
      </c>
      <c r="T3" s="2">
        <f>tuition_rise!T18</f>
        <v>4.7707953522085796E-2</v>
      </c>
      <c r="U3" s="2">
        <f>tuition_rise!U18</f>
        <v>-3.6653147063241701E-2</v>
      </c>
      <c r="V3" s="2">
        <f>tuition_rise!V18</f>
        <v>4.7770425154621342E-2</v>
      </c>
      <c r="W3" s="2">
        <f>tuition_rise!W18</f>
        <v>4.7571172850101762E-2</v>
      </c>
    </row>
    <row r="4" spans="1:23" x14ac:dyDescent="0.2">
      <c r="A4" t="str">
        <f>tuition_rise!A19</f>
        <v>2006-07</v>
      </c>
      <c r="B4" s="2">
        <f>tuition_rise!B19</f>
        <v>6.9260367678495083E-2</v>
      </c>
      <c r="C4" s="2">
        <f>tuition_rise!C19</f>
        <v>6.162655717397289E-2</v>
      </c>
      <c r="D4" s="2">
        <f>tuition_rise!D19</f>
        <v>9.5649895178197067E-2</v>
      </c>
      <c r="E4" s="2">
        <f>tuition_rise!E19</f>
        <v>2.4193548387096774E-2</v>
      </c>
      <c r="F4" s="2">
        <f>tuition_rise!F19</f>
        <v>6.5087216870606618E-2</v>
      </c>
      <c r="G4" s="2">
        <f>tuition_rise!G19</f>
        <v>5.7416267942583733E-2</v>
      </c>
      <c r="H4" s="2">
        <f>tuition_rise!H19</f>
        <v>8.1276650730068484E-2</v>
      </c>
      <c r="I4" s="2">
        <f>tuition_rise!I19</f>
        <v>6.2631949331456716E-2</v>
      </c>
      <c r="J4" s="2">
        <f>tuition_rise!J19</f>
        <v>6.1855670103092786E-2</v>
      </c>
      <c r="K4" s="2">
        <f>tuition_rise!K19</f>
        <v>5.4330953120149024E-2</v>
      </c>
      <c r="L4" s="2">
        <f>tuition_rise!L19</f>
        <v>5.6766525761195771E-2</v>
      </c>
      <c r="M4" s="2">
        <f>tuition_rise!M19</f>
        <v>9.0256693348054098E-2</v>
      </c>
      <c r="N4" s="2">
        <f>tuition_rise!N19</f>
        <v>5.341055341055341E-2</v>
      </c>
      <c r="O4" s="2">
        <f>tuition_rise!O19</f>
        <v>6.1238682587586905E-2</v>
      </c>
      <c r="P4" s="2">
        <f>tuition_rise!P19</f>
        <v>4.8127374705988782E-2</v>
      </c>
      <c r="Q4" s="2">
        <f>tuition_rise!Q19</f>
        <v>5.610869114291641E-2</v>
      </c>
      <c r="R4" s="2">
        <f>tuition_rise!R19</f>
        <v>7.4630867342053347E-2</v>
      </c>
      <c r="S4" s="2">
        <f>tuition_rise!S19</f>
        <v>3.9469021724316516E-2</v>
      </c>
      <c r="T4" s="2">
        <f>tuition_rise!T19</f>
        <v>0.15365101993752489</v>
      </c>
      <c r="U4" s="2">
        <f>tuition_rise!U19</f>
        <v>8.6309059722438797E-2</v>
      </c>
      <c r="V4" s="2">
        <f>tuition_rise!V19</f>
        <v>4.7243606943097149E-2</v>
      </c>
      <c r="W4" s="2">
        <f>tuition_rise!W19</f>
        <v>4.8009175815172868E-2</v>
      </c>
    </row>
    <row r="5" spans="1:23" x14ac:dyDescent="0.2">
      <c r="A5" t="str">
        <f>tuition_rise!A20</f>
        <v>2007-08</v>
      </c>
      <c r="B5" s="2">
        <f>tuition_rise!B20</f>
        <v>2.8188724510195922E-2</v>
      </c>
      <c r="C5" s="2">
        <f>tuition_rise!C20</f>
        <v>9.9858972625233456E-3</v>
      </c>
      <c r="D5" s="2">
        <f>tuition_rise!D20</f>
        <v>-7.6536713704855302E-3</v>
      </c>
      <c r="E5" s="2">
        <f>tuition_rise!E20</f>
        <v>2.4132400116652086E-2</v>
      </c>
      <c r="F5" s="2">
        <f>tuition_rise!F20</f>
        <v>3.2999266682962602E-2</v>
      </c>
      <c r="G5" s="2">
        <f>tuition_rise!G20</f>
        <v>2.6646556058320763E-2</v>
      </c>
      <c r="H5" s="2">
        <f>tuition_rise!H20</f>
        <v>2.1510516252390057E-2</v>
      </c>
      <c r="I5" s="2">
        <f>tuition_rise!I20</f>
        <v>0</v>
      </c>
      <c r="J5" s="2">
        <f>tuition_rise!J20</f>
        <v>2.3547850208044348E-2</v>
      </c>
      <c r="K5" s="2">
        <f>tuition_rise!K20</f>
        <v>2.9740871613663133E-2</v>
      </c>
      <c r="L5" s="2">
        <f>tuition_rise!L20</f>
        <v>2.985576477135702E-2</v>
      </c>
      <c r="M5" s="2">
        <f>tuition_rise!M20</f>
        <v>3.4303797468354429E-2</v>
      </c>
      <c r="N5" s="2">
        <f>tuition_rise!N20</f>
        <v>1.9547953573610263E-2</v>
      </c>
      <c r="O5" s="2">
        <f>tuition_rise!O20</f>
        <v>3.2271226677547497E-2</v>
      </c>
      <c r="P5" s="2">
        <f>tuition_rise!P20</f>
        <v>8.285862247540134E-3</v>
      </c>
      <c r="Q5" s="2">
        <f>tuition_rise!Q20</f>
        <v>0.11725424727486988</v>
      </c>
      <c r="R5" s="2">
        <f>tuition_rise!R20</f>
        <v>2.1010799443989023E-2</v>
      </c>
      <c r="S5" s="2">
        <f>tuition_rise!S20</f>
        <v>-9.0284515536908347E-2</v>
      </c>
      <c r="T5" s="2">
        <f>tuition_rise!T20</f>
        <v>8.9772479464999642E-3</v>
      </c>
      <c r="U5" s="2">
        <f>tuition_rise!U20</f>
        <v>0.10495466398717673</v>
      </c>
      <c r="V5" s="2">
        <f>tuition_rise!V20</f>
        <v>2.5404020496649585E-2</v>
      </c>
      <c r="W5" s="2">
        <f>tuition_rise!W20</f>
        <v>4.0248369516662198E-2</v>
      </c>
    </row>
    <row r="6" spans="1:23" x14ac:dyDescent="0.2">
      <c r="A6" t="str">
        <f>tuition_rise!A21</f>
        <v>2008-09</v>
      </c>
      <c r="B6" s="2">
        <f>tuition_rise!B21</f>
        <v>4.9193077970056384E-2</v>
      </c>
      <c r="C6" s="2">
        <f>tuition_rise!C21</f>
        <v>4.2496255731170121E-2</v>
      </c>
      <c r="D6" s="2">
        <f>tuition_rise!D21</f>
        <v>1.7112557242709086E-2</v>
      </c>
      <c r="E6" s="2">
        <f>tuition_rise!E21</f>
        <v>2.5058731401722788E-2</v>
      </c>
      <c r="F6" s="2">
        <f>tuition_rise!F21</f>
        <v>3.0761949834358732E-2</v>
      </c>
      <c r="G6" s="2">
        <f>tuition_rise!G21</f>
        <v>2.4975514201762979E-2</v>
      </c>
      <c r="H6" s="2">
        <f>tuition_rise!H21</f>
        <v>3.5095928872250819E-2</v>
      </c>
      <c r="I6" s="2">
        <f>tuition_rise!I21</f>
        <v>4.3708609271523181E-2</v>
      </c>
      <c r="J6" s="2">
        <f>tuition_rise!J21</f>
        <v>4.6429568361116502E-2</v>
      </c>
      <c r="K6" s="2">
        <f>tuition_rise!K21</f>
        <v>4.5181584215041461E-2</v>
      </c>
      <c r="L6" s="2">
        <f>tuition_rise!L21</f>
        <v>9.7193294529570179E-2</v>
      </c>
      <c r="M6" s="2">
        <f>tuition_rise!M21</f>
        <v>3.1452698568106716E-2</v>
      </c>
      <c r="N6" s="2">
        <f>tuition_rise!N21</f>
        <v>3.9892150988615892E-2</v>
      </c>
      <c r="O6" s="2">
        <f>tuition_rise!O21</f>
        <v>3.7011750332387072E-2</v>
      </c>
      <c r="P6" s="2">
        <f>tuition_rise!P21</f>
        <v>3.7835986988529365E-2</v>
      </c>
      <c r="Q6" s="2">
        <f>tuition_rise!Q21</f>
        <v>-6.5981072924906972E-2</v>
      </c>
      <c r="R6" s="2">
        <f>tuition_rise!R21</f>
        <v>-7.2172865795123317E-2</v>
      </c>
      <c r="S6" s="2">
        <f>tuition_rise!S21</f>
        <v>5.2576962988585267E-2</v>
      </c>
      <c r="T6" s="2">
        <f>tuition_rise!T21</f>
        <v>-6.4442923525809589E-2</v>
      </c>
      <c r="U6" s="2">
        <f>tuition_rise!U21</f>
        <v>-0.10879920322175551</v>
      </c>
      <c r="V6" s="2">
        <f>tuition_rise!V21</f>
        <v>-3.4749851044609738E-2</v>
      </c>
      <c r="W6" s="2">
        <f>tuition_rise!W21</f>
        <v>-6.0548804053763901E-2</v>
      </c>
    </row>
    <row r="7" spans="1:23" x14ac:dyDescent="0.2">
      <c r="A7" t="str">
        <f>tuition_rise!A22</f>
        <v>2009-10</v>
      </c>
      <c r="B7" s="2">
        <f>tuition_rise!B22</f>
        <v>0.18482209043736103</v>
      </c>
      <c r="C7" s="2">
        <f>tuition_rise!C22</f>
        <v>0.19033019214114813</v>
      </c>
      <c r="D7" s="2">
        <f>tuition_rise!D22</f>
        <v>0.12559241706161137</v>
      </c>
      <c r="E7" s="2">
        <f>tuition_rise!E22</f>
        <v>0.20008333912077228</v>
      </c>
      <c r="F7" s="2">
        <f>tuition_rise!F22</f>
        <v>0.16253443526170799</v>
      </c>
      <c r="G7" s="2">
        <f>tuition_rise!G22</f>
        <v>0.17654085045389392</v>
      </c>
      <c r="H7" s="2">
        <f>tuition_rise!H22</f>
        <v>0.16947106690777572</v>
      </c>
      <c r="I7" s="2">
        <f>tuition_rise!I22</f>
        <v>9.4860406091370558E-2</v>
      </c>
      <c r="J7" s="2">
        <f>tuition_rise!J22</f>
        <v>0.16010784184232404</v>
      </c>
      <c r="K7" s="2">
        <f>tuition_rise!K22</f>
        <v>0.11053351573187414</v>
      </c>
      <c r="L7" s="2">
        <f>tuition_rise!L22</f>
        <v>9.2164669184041911E-2</v>
      </c>
      <c r="M7" s="2">
        <f>tuition_rise!M22</f>
        <v>0.18671096345514954</v>
      </c>
      <c r="N7" s="2">
        <f>tuition_rise!N22</f>
        <v>0.15729612002903928</v>
      </c>
      <c r="O7" s="2">
        <f>tuition_rise!O22</f>
        <v>8.0541021287408809E-2</v>
      </c>
      <c r="P7" s="2">
        <f>tuition_rise!P22</f>
        <v>0.20071923457604754</v>
      </c>
      <c r="Q7" s="2">
        <f>tuition_rise!Q22</f>
        <v>1.6656733272687348E-2</v>
      </c>
      <c r="R7" s="2">
        <f>tuition_rise!R22</f>
        <v>-1.4955415929869445E-2</v>
      </c>
      <c r="S7" s="2">
        <f>tuition_rise!S22</f>
        <v>-4.4637966918611022E-2</v>
      </c>
      <c r="T7" s="2">
        <f>tuition_rise!T22</f>
        <v>-9.8182658247343291E-3</v>
      </c>
      <c r="U7" s="2">
        <f>tuition_rise!U22</f>
        <v>1.9630232501639901E-2</v>
      </c>
      <c r="V7" s="2">
        <f>tuition_rise!V22</f>
        <v>-3.4845980765018619E-3</v>
      </c>
      <c r="W7" s="2">
        <f>tuition_rise!W22</f>
        <v>-7.7021529460163645E-3</v>
      </c>
    </row>
    <row r="8" spans="1:23" x14ac:dyDescent="0.2">
      <c r="A8" t="str">
        <f>tuition_rise!A23</f>
        <v>2010-11</v>
      </c>
      <c r="B8" s="2">
        <f>tuition_rise!B23</f>
        <v>7.5219370278259992E-2</v>
      </c>
      <c r="C8" s="2">
        <f>tuition_rise!C23</f>
        <v>5.1864434473116762E-2</v>
      </c>
      <c r="D8" s="2">
        <f>tuition_rise!D23</f>
        <v>0.11936842105263158</v>
      </c>
      <c r="E8" s="2">
        <f>tuition_rise!E23</f>
        <v>5.7060185185185186E-2</v>
      </c>
      <c r="F8" s="2">
        <f>tuition_rise!F23</f>
        <v>5.845181674565561E-2</v>
      </c>
      <c r="G8" s="2">
        <f>tuition_rise!G23</f>
        <v>0.10558375634517767</v>
      </c>
      <c r="H8" s="2">
        <f>tuition_rise!H23</f>
        <v>5.4506024655278387E-2</v>
      </c>
      <c r="I8" s="2">
        <f>tuition_rise!I23</f>
        <v>0.18342509417560127</v>
      </c>
      <c r="J8" s="2">
        <f>tuition_rise!J23</f>
        <v>5.3689986650057371E-2</v>
      </c>
      <c r="K8" s="2">
        <f>tuition_rise!K23</f>
        <v>0.13008130081300814</v>
      </c>
      <c r="L8" s="2">
        <f>tuition_rise!L23</f>
        <v>5.1231702963227523E-2</v>
      </c>
      <c r="M8" s="2">
        <f>tuition_rise!M23</f>
        <v>4.9832026875699847E-2</v>
      </c>
      <c r="N8" s="2">
        <f>tuition_rise!N23</f>
        <v>0.12347031235997571</v>
      </c>
      <c r="O8" s="2">
        <f>tuition_rise!O23</f>
        <v>0.12955638695884553</v>
      </c>
      <c r="P8" s="2">
        <f>tuition_rise!P23</f>
        <v>5.2008858651748306E-2</v>
      </c>
      <c r="Q8" s="2">
        <f>tuition_rise!Q23</f>
        <v>-2.5578525146559703E-2</v>
      </c>
      <c r="R8" s="2">
        <f>tuition_rise!R23</f>
        <v>-4.8125584859538221E-3</v>
      </c>
      <c r="S8" s="2">
        <f>tuition_rise!S23</f>
        <v>1.9492059852089664E-3</v>
      </c>
      <c r="T8" s="2">
        <f>tuition_rise!T23</f>
        <v>0.10417233736438931</v>
      </c>
      <c r="U8" s="2">
        <f>tuition_rise!U23</f>
        <v>8.2560937835068737E-2</v>
      </c>
      <c r="V8" s="2">
        <f>tuition_rise!V23</f>
        <v>9.1116173120728925E-3</v>
      </c>
      <c r="W8" s="2">
        <f>tuition_rise!W23</f>
        <v>1.4072828615519267E-2</v>
      </c>
    </row>
    <row r="9" spans="1:23" x14ac:dyDescent="0.2">
      <c r="A9" t="str">
        <f>tuition_rise!A24</f>
        <v>2011-12</v>
      </c>
      <c r="B9" s="2">
        <f>tuition_rise!B24</f>
        <v>0.11191847778650613</v>
      </c>
      <c r="C9" s="2">
        <f>tuition_rise!C24</f>
        <v>9.9040732946852034E-2</v>
      </c>
      <c r="D9" s="2">
        <f>tuition_rise!D24</f>
        <v>9.3285687417716756E-2</v>
      </c>
      <c r="E9" s="2">
        <f>tuition_rise!E24</f>
        <v>8.4309646337457578E-2</v>
      </c>
      <c r="F9" s="2">
        <f>tuition_rise!F24</f>
        <v>7.7798507462686572E-2</v>
      </c>
      <c r="G9" s="2">
        <f>tuition_rise!G24</f>
        <v>0.11753902662993572</v>
      </c>
      <c r="H9" s="2">
        <f>tuition_rise!H24</f>
        <v>9.2794011444826963E-2</v>
      </c>
      <c r="I9" s="2">
        <f>tuition_rise!I24</f>
        <v>7.584720861900103E-2</v>
      </c>
      <c r="J9" s="2">
        <f>tuition_rise!J24</f>
        <v>8.4558636587060726E-2</v>
      </c>
      <c r="K9" s="2">
        <f>tuition_rise!K24</f>
        <v>4.1203400915631135E-2</v>
      </c>
      <c r="L9" s="2">
        <f>tuition_rise!L24</f>
        <v>9.4225630300917795E-2</v>
      </c>
      <c r="M9" s="2">
        <f>tuition_rise!M24</f>
        <v>9.9428571428571422E-2</v>
      </c>
      <c r="N9" s="2">
        <f>tuition_rise!N24</f>
        <v>7.4670519104131028E-2</v>
      </c>
      <c r="O9" s="2">
        <f>tuition_rise!O24</f>
        <v>9.8987413646257211E-2</v>
      </c>
      <c r="P9" s="2">
        <f>tuition_rise!P24</f>
        <v>8.3849179608531388E-2</v>
      </c>
      <c r="Q9" s="2">
        <f>tuition_rise!Q24</f>
        <v>8.8660903707925651E-3</v>
      </c>
      <c r="R9" s="2">
        <f>tuition_rise!R24</f>
        <v>6.2961754715894921E-2</v>
      </c>
      <c r="S9" s="2">
        <f>tuition_rise!S24</f>
        <v>1.167248383589861E-2</v>
      </c>
      <c r="T9" s="2">
        <f>tuition_rise!T24</f>
        <v>-6.6312156641780529E-2</v>
      </c>
      <c r="U9" s="2">
        <f>tuition_rise!U24</f>
        <v>-2.5773649689659728E-2</v>
      </c>
      <c r="V9" s="2">
        <f>tuition_rise!V24</f>
        <v>1.7207239317254763E-2</v>
      </c>
      <c r="W9" s="2">
        <f>tuition_rise!W24</f>
        <v>2.6505859907331699E-2</v>
      </c>
    </row>
    <row r="10" spans="1:23" x14ac:dyDescent="0.2">
      <c r="A10" t="str">
        <f>tuition_rise!A25</f>
        <v>2012-13</v>
      </c>
      <c r="B10" s="2">
        <f>tuition_rise!B25</f>
        <v>5.3849323939792304E-2</v>
      </c>
      <c r="C10" s="2">
        <f>tuition_rise!C25</f>
        <v>8.3091438316437227E-2</v>
      </c>
      <c r="D10" s="2">
        <f>tuition_rise!D25</f>
        <v>4.6619645621881992E-2</v>
      </c>
      <c r="E10" s="2">
        <f>tuition_rise!E25</f>
        <v>7.3311117843077853E-2</v>
      </c>
      <c r="F10" s="2">
        <f>tuition_rise!F25</f>
        <v>4.0159252207027867E-2</v>
      </c>
      <c r="G10" s="2">
        <f>tuition_rise!G25</f>
        <v>3.8948233360723089E-2</v>
      </c>
      <c r="H10" s="2">
        <f>tuition_rise!H25</f>
        <v>6.6085206306608524E-2</v>
      </c>
      <c r="I10" s="2">
        <f>tuition_rise!I25</f>
        <v>4.2332762827282329E-2</v>
      </c>
      <c r="J10" s="2">
        <f>tuition_rise!J25</f>
        <v>6.3500311582467855E-2</v>
      </c>
      <c r="K10" s="2">
        <f>tuition_rise!K25</f>
        <v>6.0092127303182578E-2</v>
      </c>
      <c r="L10" s="2">
        <f>tuition_rise!L25</f>
        <v>2.3588218958786048E-2</v>
      </c>
      <c r="M10" s="2">
        <f>tuition_rise!M25</f>
        <v>5.6133056133056136E-2</v>
      </c>
      <c r="N10" s="2">
        <f>tuition_rise!N25</f>
        <v>0.10865620927969387</v>
      </c>
      <c r="O10" s="2">
        <f>tuition_rise!O25</f>
        <v>5.4163437526909497E-2</v>
      </c>
      <c r="P10" s="2">
        <f>tuition_rise!P25</f>
        <v>6.6978497188946773E-2</v>
      </c>
      <c r="Q10" s="2">
        <f>tuition_rise!Q25</f>
        <v>5.5083016854461569E-2</v>
      </c>
      <c r="R10" s="2">
        <f>tuition_rise!R25</f>
        <v>-1.3269064124783363E-2</v>
      </c>
      <c r="S10" s="2">
        <f>tuition_rise!S25</f>
        <v>1.5072676884791584E-2</v>
      </c>
      <c r="T10" s="2">
        <f>tuition_rise!T25</f>
        <v>0.12156300682683967</v>
      </c>
      <c r="U10" s="2">
        <f>tuition_rise!U25</f>
        <v>2.1462621150848338E-2</v>
      </c>
      <c r="V10" s="2">
        <f>tuition_rise!V25</f>
        <v>1.7110821280488991E-2</v>
      </c>
      <c r="W10" s="2">
        <f>tuition_rise!W25</f>
        <v>1.661688239849541E-2</v>
      </c>
    </row>
    <row r="11" spans="1:23" x14ac:dyDescent="0.2">
      <c r="A11" t="str">
        <f>tuition_rise!A26</f>
        <v>2013-14</v>
      </c>
      <c r="B11" s="2">
        <f>tuition_rise!B26</f>
        <v>9.716765050930205E-3</v>
      </c>
      <c r="C11" s="2">
        <f>tuition_rise!C26</f>
        <v>-1.9869555261738201E-3</v>
      </c>
      <c r="D11" s="2">
        <f>tuition_rise!D26</f>
        <v>-1.6436554898093359E-2</v>
      </c>
      <c r="E11" s="2">
        <f>tuition_rise!E26</f>
        <v>4.1522250446890598E-2</v>
      </c>
      <c r="F11" s="2">
        <f>tuition_rise!F26</f>
        <v>2.8290896987851557E-2</v>
      </c>
      <c r="G11" s="2">
        <f>tuition_rise!G26</f>
        <v>9.9652008857956335E-3</v>
      </c>
      <c r="H11" s="2">
        <f>tuition_rise!H26</f>
        <v>1.2901195720578981E-2</v>
      </c>
      <c r="I11" s="2">
        <f>tuition_rise!I26</f>
        <v>1.0917602669135501E-2</v>
      </c>
      <c r="J11" s="2">
        <f>tuition_rise!J26</f>
        <v>0</v>
      </c>
      <c r="K11" s="2">
        <f>tuition_rise!K26</f>
        <v>2.8244124037132137E-2</v>
      </c>
      <c r="L11" s="2">
        <f>tuition_rise!L26</f>
        <v>7.7560204912145436E-3</v>
      </c>
      <c r="M11" s="2">
        <f>tuition_rise!M26</f>
        <v>9.8425196850393699E-3</v>
      </c>
      <c r="N11" s="2">
        <f>tuition_rise!N26</f>
        <v>4.5749057123090998E-2</v>
      </c>
      <c r="O11" s="2">
        <f>tuition_rise!O26</f>
        <v>2.4669171703969938E-2</v>
      </c>
      <c r="P11" s="2">
        <f>tuition_rise!P26</f>
        <v>1.5608802000167059E-2</v>
      </c>
      <c r="Q11" s="2">
        <f>tuition_rise!Q26</f>
        <v>-0.10590195145168967</v>
      </c>
      <c r="R11" s="2">
        <f>tuition_rise!R26</f>
        <v>8.0355672649431914E-2</v>
      </c>
      <c r="S11" s="2">
        <f>tuition_rise!S26</f>
        <v>-6.9564006128987319E-2</v>
      </c>
      <c r="T11" s="2">
        <f>tuition_rise!T26</f>
        <v>1.3989776701641109E-2</v>
      </c>
      <c r="U11" s="2">
        <f>tuition_rise!U26</f>
        <v>4.3969654745316611E-2</v>
      </c>
      <c r="V11" s="2">
        <f>tuition_rise!V26</f>
        <v>2.692822966507177E-2</v>
      </c>
      <c r="W11" s="2">
        <f>tuition_rise!W26</f>
        <v>1.4147042179950376E-2</v>
      </c>
    </row>
    <row r="12" spans="1:23" x14ac:dyDescent="0.2">
      <c r="A12" t="str">
        <f>tuition_rise!A27</f>
        <v>2014-15</v>
      </c>
      <c r="B12" s="2">
        <f>tuition_rise!B27</f>
        <v>3.3621772882747862E-2</v>
      </c>
      <c r="C12" s="2">
        <f>tuition_rise!C27</f>
        <v>2.8044219449255243E-2</v>
      </c>
      <c r="D12" s="2">
        <f>tuition_rise!D27</f>
        <v>7.3028074866310161E-2</v>
      </c>
      <c r="E12" s="2">
        <f>tuition_rise!E27</f>
        <v>5.9618765096645633E-2</v>
      </c>
      <c r="F12" s="2">
        <f>tuition_rise!F27</f>
        <v>3.8032044020067969E-2</v>
      </c>
      <c r="G12" s="2">
        <f>tuition_rise!G27</f>
        <v>4.5262333594361784E-2</v>
      </c>
      <c r="H12" s="2">
        <f>tuition_rise!H27</f>
        <v>4.3647095371233305E-2</v>
      </c>
      <c r="I12" s="2">
        <f>tuition_rise!I27</f>
        <v>4.9678601050594413E-2</v>
      </c>
      <c r="J12" s="2">
        <f>tuition_rise!J27</f>
        <v>4.2247648367312075E-2</v>
      </c>
      <c r="K12" s="2">
        <f>tuition_rise!K27</f>
        <v>5.3284671532846647E-2</v>
      </c>
      <c r="L12" s="2">
        <f>tuition_rise!L27</f>
        <v>4.5126450979460629E-2</v>
      </c>
      <c r="M12" s="2">
        <f>tuition_rise!M27</f>
        <v>5.1656920077972707E-2</v>
      </c>
      <c r="N12" s="2">
        <f>tuition_rise!N27</f>
        <v>-1.2448516492505994E-3</v>
      </c>
      <c r="O12" s="2">
        <f>tuition_rise!O27</f>
        <v>3.3960459183673471E-2</v>
      </c>
      <c r="P12" s="2">
        <f>tuition_rise!P27</f>
        <v>3.558133225403292E-2</v>
      </c>
      <c r="Q12" s="2"/>
      <c r="R12" s="2"/>
      <c r="S12" s="2"/>
      <c r="T12" s="2"/>
      <c r="U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7" workbookViewId="0">
      <selection activeCell="G31" sqref="G31:G53"/>
    </sheetView>
  </sheetViews>
  <sheetFormatPr baseColWidth="10" defaultRowHeight="16" x14ac:dyDescent="0.2"/>
  <cols>
    <col min="2" max="2" width="22.33203125" bestFit="1" customWidth="1"/>
  </cols>
  <sheetData>
    <row r="1" spans="1:7" x14ac:dyDescent="0.2">
      <c r="A1" t="s">
        <v>35</v>
      </c>
    </row>
    <row r="3" spans="1:7" x14ac:dyDescent="0.2">
      <c r="A3" t="s">
        <v>0</v>
      </c>
      <c r="B3" t="s">
        <v>36</v>
      </c>
      <c r="C3" t="str">
        <f>PROPER(A3)</f>
        <v>Year</v>
      </c>
      <c r="D3" s="10" t="s">
        <v>37</v>
      </c>
      <c r="E3" s="10"/>
      <c r="G3" t="str">
        <f>CONCATENATE(A3,B3,C3,D3)</f>
        <v>year.push(parseInt($row.find('Year).text()));</v>
      </c>
    </row>
    <row r="4" spans="1:7" x14ac:dyDescent="0.2">
      <c r="A4" t="s">
        <v>1</v>
      </c>
      <c r="B4" t="s">
        <v>36</v>
      </c>
      <c r="C4" t="str">
        <f>UPPER(A4)</f>
        <v>NCSU</v>
      </c>
      <c r="D4" s="10" t="s">
        <v>37</v>
      </c>
      <c r="G4" t="str">
        <f>CONCATENATE(A4,B4,C4,D4)</f>
        <v>ncsu.push(parseInt($row.find('NCSU).text()));</v>
      </c>
    </row>
    <row r="5" spans="1:7" x14ac:dyDescent="0.2">
      <c r="A5" t="s">
        <v>2</v>
      </c>
      <c r="B5" t="s">
        <v>36</v>
      </c>
      <c r="C5" t="str">
        <f t="shared" ref="C5:C18" si="0">UPPER(A5)</f>
        <v>UNC</v>
      </c>
      <c r="D5" s="10" t="s">
        <v>37</v>
      </c>
      <c r="G5" t="str">
        <f>CONCATENATE(A5,B5,C5,D5)</f>
        <v>unc.push(parseInt($row.find('UNC).text()));</v>
      </c>
    </row>
    <row r="6" spans="1:7" x14ac:dyDescent="0.2">
      <c r="A6" t="s">
        <v>3</v>
      </c>
      <c r="B6" t="s">
        <v>36</v>
      </c>
      <c r="C6" t="str">
        <f t="shared" si="0"/>
        <v>ECU</v>
      </c>
      <c r="D6" s="10" t="s">
        <v>37</v>
      </c>
      <c r="G6" t="str">
        <f>CONCATENATE(A6,B6,C6,D6)</f>
        <v>ecu.push(parseInt($row.find('ECU).text()));</v>
      </c>
    </row>
    <row r="7" spans="1:7" x14ac:dyDescent="0.2">
      <c r="A7" t="s">
        <v>4</v>
      </c>
      <c r="B7" t="s">
        <v>36</v>
      </c>
      <c r="C7" t="str">
        <f t="shared" si="0"/>
        <v>NCAT</v>
      </c>
      <c r="D7" s="10" t="s">
        <v>37</v>
      </c>
      <c r="G7" t="str">
        <f>CONCATENATE(A7,B7,C7,D7)</f>
        <v>ncat.push(parseInt($row.find('NCAT).text()));</v>
      </c>
    </row>
    <row r="8" spans="1:7" x14ac:dyDescent="0.2">
      <c r="A8" t="s">
        <v>5</v>
      </c>
      <c r="B8" t="s">
        <v>36</v>
      </c>
      <c r="C8" t="str">
        <f t="shared" si="0"/>
        <v>UNCC</v>
      </c>
      <c r="D8" s="10" t="s">
        <v>37</v>
      </c>
      <c r="G8" t="str">
        <f>CONCATENATE(A8,B8,C8,D8)</f>
        <v>uncc.push(parseInt($row.find('UNCC).text()));</v>
      </c>
    </row>
    <row r="9" spans="1:7" x14ac:dyDescent="0.2">
      <c r="A9" t="s">
        <v>6</v>
      </c>
      <c r="B9" t="s">
        <v>36</v>
      </c>
      <c r="C9" t="str">
        <f t="shared" si="0"/>
        <v>UNCG</v>
      </c>
      <c r="D9" s="10" t="s">
        <v>37</v>
      </c>
      <c r="G9" t="str">
        <f>CONCATENATE(A9,B9,C9,D9)</f>
        <v>uncg.push(parseInt($row.find('UNCG).text()));</v>
      </c>
    </row>
    <row r="10" spans="1:7" x14ac:dyDescent="0.2">
      <c r="A10" t="s">
        <v>38</v>
      </c>
      <c r="B10" t="s">
        <v>36</v>
      </c>
      <c r="C10" t="str">
        <f t="shared" si="0"/>
        <v>ASU</v>
      </c>
      <c r="D10" s="10" t="s">
        <v>37</v>
      </c>
      <c r="G10" t="str">
        <f>CONCATENATE(A10,B10,C10,D10)</f>
        <v>ASU.push(parseInt($row.find('ASU).text()));</v>
      </c>
    </row>
    <row r="11" spans="1:7" x14ac:dyDescent="0.2">
      <c r="A11" t="s">
        <v>8</v>
      </c>
      <c r="B11" t="s">
        <v>36</v>
      </c>
      <c r="C11" t="str">
        <f t="shared" si="0"/>
        <v>FSU</v>
      </c>
      <c r="D11" s="10" t="s">
        <v>37</v>
      </c>
      <c r="G11" t="str">
        <f>CONCATENATE(A11,B11,C11,D11)</f>
        <v>fsu.push(parseInt($row.find('FSU).text()));</v>
      </c>
    </row>
    <row r="12" spans="1:7" x14ac:dyDescent="0.2">
      <c r="A12" t="s">
        <v>9</v>
      </c>
      <c r="B12" t="s">
        <v>36</v>
      </c>
      <c r="C12" t="str">
        <f t="shared" si="0"/>
        <v>NCCU</v>
      </c>
      <c r="D12" s="10" t="s">
        <v>37</v>
      </c>
      <c r="G12" t="str">
        <f>CONCATENATE(A12,B12,C12,D12)</f>
        <v>nccu.push(parseInt($row.find('NCCU).text()));</v>
      </c>
    </row>
    <row r="13" spans="1:7" x14ac:dyDescent="0.2">
      <c r="A13" t="s">
        <v>10</v>
      </c>
      <c r="B13" t="s">
        <v>36</v>
      </c>
      <c r="C13" t="str">
        <f t="shared" si="0"/>
        <v>UNCP</v>
      </c>
      <c r="D13" s="10" t="s">
        <v>37</v>
      </c>
      <c r="G13" t="str">
        <f>CONCATENATE(A13,B13,C13,D13)</f>
        <v>uncp.push(parseInt($row.find('UNCP).text()));</v>
      </c>
    </row>
    <row r="14" spans="1:7" x14ac:dyDescent="0.2">
      <c r="A14" t="s">
        <v>11</v>
      </c>
      <c r="B14" t="s">
        <v>36</v>
      </c>
      <c r="C14" t="str">
        <f t="shared" si="0"/>
        <v>UNCW</v>
      </c>
      <c r="D14" s="10" t="s">
        <v>37</v>
      </c>
      <c r="G14" t="str">
        <f>CONCATENATE(A14,B14,C14,D14)</f>
        <v>uncw.push(parseInt($row.find('UNCW).text()));</v>
      </c>
    </row>
    <row r="15" spans="1:7" x14ac:dyDescent="0.2">
      <c r="A15" t="s">
        <v>12</v>
      </c>
      <c r="B15" t="s">
        <v>36</v>
      </c>
      <c r="C15" t="str">
        <f t="shared" si="0"/>
        <v>WCU</v>
      </c>
      <c r="D15" s="10" t="s">
        <v>37</v>
      </c>
      <c r="G15" t="str">
        <f>CONCATENATE(A15,B15,C15,D15)</f>
        <v>wcu.push(parseInt($row.find('WCU).text()));</v>
      </c>
    </row>
    <row r="16" spans="1:7" x14ac:dyDescent="0.2">
      <c r="A16" t="s">
        <v>13</v>
      </c>
      <c r="B16" t="s">
        <v>36</v>
      </c>
      <c r="C16" t="str">
        <f t="shared" si="0"/>
        <v>WSSU</v>
      </c>
      <c r="D16" s="10" t="s">
        <v>37</v>
      </c>
      <c r="G16" t="str">
        <f>CONCATENATE(A16,B16,C16,D16)</f>
        <v>wssu.push(parseInt($row.find('WSSU).text()));</v>
      </c>
    </row>
    <row r="17" spans="1:7" x14ac:dyDescent="0.2">
      <c r="A17" t="s">
        <v>14</v>
      </c>
      <c r="B17" t="s">
        <v>36</v>
      </c>
      <c r="C17" t="str">
        <f t="shared" si="0"/>
        <v>UNCA</v>
      </c>
      <c r="D17" s="10" t="s">
        <v>37</v>
      </c>
      <c r="G17" t="str">
        <f>CONCATENATE(A17,B17,C17,D17)</f>
        <v>unca.push(parseInt($row.find('UNCA).text()));</v>
      </c>
    </row>
    <row r="18" spans="1:7" x14ac:dyDescent="0.2">
      <c r="A18" t="s">
        <v>15</v>
      </c>
      <c r="B18" t="s">
        <v>36</v>
      </c>
      <c r="C18" t="str">
        <f t="shared" si="0"/>
        <v>ECSU</v>
      </c>
      <c r="D18" s="10" t="s">
        <v>37</v>
      </c>
      <c r="G18" t="str">
        <f>CONCATENATE(A18,B18,C18,D18)</f>
        <v>ecsu.push(parseInt($row.find('ECSU).text()));</v>
      </c>
    </row>
    <row r="19" spans="1:7" x14ac:dyDescent="0.2">
      <c r="A19" t="s">
        <v>48</v>
      </c>
      <c r="B19" t="s">
        <v>36</v>
      </c>
      <c r="C19" t="str">
        <f>PROPER(A19)</f>
        <v>Hertford</v>
      </c>
      <c r="D19" t="s">
        <v>45</v>
      </c>
      <c r="E19" s="10" t="s">
        <v>37</v>
      </c>
      <c r="G19" t="str">
        <f>CONCATENATE(A19,B19,C19,D19,E19)</f>
        <v>hertford.push(parseInt($row.find('Hertford_County).text()));</v>
      </c>
    </row>
    <row r="20" spans="1:7" x14ac:dyDescent="0.2">
      <c r="A20" t="s">
        <v>39</v>
      </c>
      <c r="B20" t="s">
        <v>36</v>
      </c>
      <c r="C20" t="str">
        <f t="shared" ref="C20:C25" si="1">PROPER(A20)</f>
        <v>Mecklenburg</v>
      </c>
      <c r="D20" t="s">
        <v>45</v>
      </c>
      <c r="E20" s="10" t="s">
        <v>37</v>
      </c>
      <c r="G20" t="str">
        <f t="shared" ref="G20:G23" si="2">CONCATENATE(A20,B20,C20,D20,E20)</f>
        <v>mecklenburg.push(parseInt($row.find('Mecklenburg_County).text()));</v>
      </c>
    </row>
    <row r="21" spans="1:7" x14ac:dyDescent="0.2">
      <c r="A21" t="s">
        <v>40</v>
      </c>
      <c r="B21" t="s">
        <v>36</v>
      </c>
      <c r="C21" t="str">
        <f t="shared" si="1"/>
        <v>Wilkes</v>
      </c>
      <c r="D21" t="s">
        <v>45</v>
      </c>
      <c r="E21" s="10" t="s">
        <v>37</v>
      </c>
      <c r="G21" t="str">
        <f t="shared" si="2"/>
        <v>wilkes.push(parseInt($row.find('Wilkes_County).text()));</v>
      </c>
    </row>
    <row r="22" spans="1:7" x14ac:dyDescent="0.2">
      <c r="A22" t="s">
        <v>41</v>
      </c>
      <c r="B22" t="s">
        <v>36</v>
      </c>
      <c r="C22" t="str">
        <f t="shared" si="1"/>
        <v>Orange</v>
      </c>
      <c r="D22" t="s">
        <v>45</v>
      </c>
      <c r="E22" s="10" t="s">
        <v>37</v>
      </c>
      <c r="G22" t="str">
        <f t="shared" si="2"/>
        <v>orange.push(parseInt($row.find('Orange_County).text()));</v>
      </c>
    </row>
    <row r="23" spans="1:7" x14ac:dyDescent="0.2">
      <c r="A23" t="s">
        <v>42</v>
      </c>
      <c r="B23" t="s">
        <v>36</v>
      </c>
      <c r="C23" t="str">
        <f t="shared" si="1"/>
        <v>Onslow</v>
      </c>
      <c r="D23" t="s">
        <v>45</v>
      </c>
      <c r="E23" s="10" t="s">
        <v>37</v>
      </c>
      <c r="G23" t="str">
        <f t="shared" si="2"/>
        <v>onslow.push(parseInt($row.find('Onslow_County).text()));</v>
      </c>
    </row>
    <row r="24" spans="1:7" x14ac:dyDescent="0.2">
      <c r="A24" t="s">
        <v>43</v>
      </c>
      <c r="B24" t="s">
        <v>36</v>
      </c>
      <c r="C24" t="s">
        <v>46</v>
      </c>
      <c r="D24" s="10" t="s">
        <v>37</v>
      </c>
      <c r="G24" t="str">
        <f>CONCATENATE(A24,B24,C24,D24)</f>
        <v>us.push(parseInt($row.find('United_States).text()));</v>
      </c>
    </row>
    <row r="25" spans="1:7" x14ac:dyDescent="0.2">
      <c r="A25" t="s">
        <v>44</v>
      </c>
      <c r="B25" t="s">
        <v>36</v>
      </c>
      <c r="C25" t="s">
        <v>47</v>
      </c>
      <c r="D25" s="10" t="s">
        <v>37</v>
      </c>
      <c r="G25" t="str">
        <f>CONCATENATE(A25,B25,C25,D25)</f>
        <v>nc.push(parseInt($row.find('North_Carolina).text()));</v>
      </c>
    </row>
    <row r="29" spans="1:7" x14ac:dyDescent="0.2">
      <c r="A29" t="s">
        <v>49</v>
      </c>
    </row>
    <row r="31" spans="1:7" x14ac:dyDescent="0.2">
      <c r="A31" t="s">
        <v>50</v>
      </c>
      <c r="B31" t="str">
        <f>C3</f>
        <v>Year</v>
      </c>
      <c r="C31" s="10" t="s">
        <v>51</v>
      </c>
      <c r="D31" t="s">
        <v>0</v>
      </c>
      <c r="E31" t="s">
        <v>52</v>
      </c>
      <c r="G31" t="str">
        <f>CONCATENATE(A31,B31,C31,D31,E31)</f>
        <v>{name: 'Year, data: year},</v>
      </c>
    </row>
    <row r="32" spans="1:7" x14ac:dyDescent="0.2">
      <c r="A32" t="s">
        <v>50</v>
      </c>
      <c r="B32" t="str">
        <f t="shared" ref="B32:B56" si="3">C4</f>
        <v>NCSU</v>
      </c>
      <c r="C32" s="10" t="s">
        <v>51</v>
      </c>
      <c r="D32" t="s">
        <v>1</v>
      </c>
      <c r="E32" t="s">
        <v>52</v>
      </c>
      <c r="G32" t="str">
        <f t="shared" ref="G32:G53" si="4">CONCATENATE(A32,B32,C32,D32,E32)</f>
        <v>{name: 'NCSU, data: ncsu},</v>
      </c>
    </row>
    <row r="33" spans="1:7" x14ac:dyDescent="0.2">
      <c r="A33" t="s">
        <v>50</v>
      </c>
      <c r="B33" t="str">
        <f t="shared" si="3"/>
        <v>UNC</v>
      </c>
      <c r="C33" s="10" t="s">
        <v>51</v>
      </c>
      <c r="D33" t="s">
        <v>2</v>
      </c>
      <c r="E33" t="s">
        <v>52</v>
      </c>
      <c r="G33" t="str">
        <f t="shared" si="4"/>
        <v>{name: 'UNC, data: unc},</v>
      </c>
    </row>
    <row r="34" spans="1:7" x14ac:dyDescent="0.2">
      <c r="A34" t="s">
        <v>50</v>
      </c>
      <c r="B34" t="str">
        <f t="shared" si="3"/>
        <v>ECU</v>
      </c>
      <c r="C34" s="10" t="s">
        <v>51</v>
      </c>
      <c r="D34" t="s">
        <v>3</v>
      </c>
      <c r="E34" t="s">
        <v>52</v>
      </c>
      <c r="G34" t="str">
        <f t="shared" si="4"/>
        <v>{name: 'ECU, data: ecu},</v>
      </c>
    </row>
    <row r="35" spans="1:7" x14ac:dyDescent="0.2">
      <c r="A35" t="s">
        <v>50</v>
      </c>
      <c r="B35" t="str">
        <f t="shared" si="3"/>
        <v>NCAT</v>
      </c>
      <c r="C35" s="10" t="s">
        <v>51</v>
      </c>
      <c r="D35" t="s">
        <v>4</v>
      </c>
      <c r="E35" t="s">
        <v>52</v>
      </c>
      <c r="G35" t="str">
        <f t="shared" si="4"/>
        <v>{name: 'NCAT, data: ncat},</v>
      </c>
    </row>
    <row r="36" spans="1:7" x14ac:dyDescent="0.2">
      <c r="A36" t="s">
        <v>50</v>
      </c>
      <c r="B36" t="str">
        <f t="shared" si="3"/>
        <v>UNCC</v>
      </c>
      <c r="C36" s="10" t="s">
        <v>51</v>
      </c>
      <c r="D36" t="s">
        <v>5</v>
      </c>
      <c r="E36" t="s">
        <v>52</v>
      </c>
      <c r="G36" t="str">
        <f t="shared" si="4"/>
        <v>{name: 'UNCC, data: uncc},</v>
      </c>
    </row>
    <row r="37" spans="1:7" x14ac:dyDescent="0.2">
      <c r="A37" t="s">
        <v>50</v>
      </c>
      <c r="B37" t="str">
        <f t="shared" si="3"/>
        <v>UNCG</v>
      </c>
      <c r="C37" s="10" t="s">
        <v>51</v>
      </c>
      <c r="D37" t="s">
        <v>6</v>
      </c>
      <c r="E37" t="s">
        <v>52</v>
      </c>
      <c r="G37" t="str">
        <f t="shared" si="4"/>
        <v>{name: 'UNCG, data: uncg},</v>
      </c>
    </row>
    <row r="38" spans="1:7" x14ac:dyDescent="0.2">
      <c r="A38" t="s">
        <v>50</v>
      </c>
      <c r="B38" t="str">
        <f t="shared" si="3"/>
        <v>ASU</v>
      </c>
      <c r="C38" s="10" t="s">
        <v>51</v>
      </c>
      <c r="D38" t="s">
        <v>38</v>
      </c>
      <c r="E38" t="s">
        <v>52</v>
      </c>
      <c r="G38" t="str">
        <f t="shared" si="4"/>
        <v>{name: 'ASU, data: ASU},</v>
      </c>
    </row>
    <row r="39" spans="1:7" x14ac:dyDescent="0.2">
      <c r="A39" t="s">
        <v>50</v>
      </c>
      <c r="B39" t="str">
        <f t="shared" si="3"/>
        <v>FSU</v>
      </c>
      <c r="C39" s="10" t="s">
        <v>51</v>
      </c>
      <c r="D39" t="s">
        <v>8</v>
      </c>
      <c r="E39" t="s">
        <v>52</v>
      </c>
      <c r="G39" t="str">
        <f t="shared" si="4"/>
        <v>{name: 'FSU, data: fsu},</v>
      </c>
    </row>
    <row r="40" spans="1:7" x14ac:dyDescent="0.2">
      <c r="A40" t="s">
        <v>50</v>
      </c>
      <c r="B40" t="str">
        <f t="shared" si="3"/>
        <v>NCCU</v>
      </c>
      <c r="C40" s="10" t="s">
        <v>51</v>
      </c>
      <c r="D40" t="s">
        <v>9</v>
      </c>
      <c r="E40" t="s">
        <v>52</v>
      </c>
      <c r="G40" t="str">
        <f t="shared" si="4"/>
        <v>{name: 'NCCU, data: nccu},</v>
      </c>
    </row>
    <row r="41" spans="1:7" x14ac:dyDescent="0.2">
      <c r="A41" t="s">
        <v>50</v>
      </c>
      <c r="B41" t="str">
        <f t="shared" si="3"/>
        <v>UNCP</v>
      </c>
      <c r="C41" s="10" t="s">
        <v>51</v>
      </c>
      <c r="D41" t="s">
        <v>10</v>
      </c>
      <c r="E41" t="s">
        <v>52</v>
      </c>
      <c r="G41" t="str">
        <f t="shared" si="4"/>
        <v>{name: 'UNCP, data: uncp},</v>
      </c>
    </row>
    <row r="42" spans="1:7" x14ac:dyDescent="0.2">
      <c r="A42" t="s">
        <v>50</v>
      </c>
      <c r="B42" t="str">
        <f t="shared" si="3"/>
        <v>UNCW</v>
      </c>
      <c r="C42" s="10" t="s">
        <v>51</v>
      </c>
      <c r="D42" t="s">
        <v>11</v>
      </c>
      <c r="E42" t="s">
        <v>52</v>
      </c>
      <c r="G42" t="str">
        <f t="shared" si="4"/>
        <v>{name: 'UNCW, data: uncw},</v>
      </c>
    </row>
    <row r="43" spans="1:7" x14ac:dyDescent="0.2">
      <c r="A43" t="s">
        <v>50</v>
      </c>
      <c r="B43" t="str">
        <f t="shared" si="3"/>
        <v>WCU</v>
      </c>
      <c r="C43" s="10" t="s">
        <v>51</v>
      </c>
      <c r="D43" t="s">
        <v>12</v>
      </c>
      <c r="E43" t="s">
        <v>52</v>
      </c>
      <c r="G43" t="str">
        <f t="shared" si="4"/>
        <v>{name: 'WCU, data: wcu},</v>
      </c>
    </row>
    <row r="44" spans="1:7" x14ac:dyDescent="0.2">
      <c r="A44" t="s">
        <v>50</v>
      </c>
      <c r="B44" t="str">
        <f t="shared" si="3"/>
        <v>WSSU</v>
      </c>
      <c r="C44" s="10" t="s">
        <v>51</v>
      </c>
      <c r="D44" t="s">
        <v>13</v>
      </c>
      <c r="E44" t="s">
        <v>52</v>
      </c>
      <c r="G44" t="str">
        <f t="shared" si="4"/>
        <v>{name: 'WSSU, data: wssu},</v>
      </c>
    </row>
    <row r="45" spans="1:7" x14ac:dyDescent="0.2">
      <c r="A45" t="s">
        <v>50</v>
      </c>
      <c r="B45" t="str">
        <f t="shared" si="3"/>
        <v>UNCA</v>
      </c>
      <c r="C45" s="10" t="s">
        <v>51</v>
      </c>
      <c r="D45" t="s">
        <v>14</v>
      </c>
      <c r="E45" t="s">
        <v>52</v>
      </c>
      <c r="G45" t="str">
        <f t="shared" si="4"/>
        <v>{name: 'UNCA, data: unca},</v>
      </c>
    </row>
    <row r="46" spans="1:7" x14ac:dyDescent="0.2">
      <c r="A46" t="s">
        <v>50</v>
      </c>
      <c r="B46" t="str">
        <f t="shared" si="3"/>
        <v>ECSU</v>
      </c>
      <c r="C46" s="10" t="s">
        <v>51</v>
      </c>
      <c r="D46" t="s">
        <v>15</v>
      </c>
      <c r="E46" t="s">
        <v>52</v>
      </c>
      <c r="G46" t="str">
        <f t="shared" si="4"/>
        <v>{name: 'ECSU, data: ecsu},</v>
      </c>
    </row>
    <row r="47" spans="1:7" x14ac:dyDescent="0.2">
      <c r="A47" t="s">
        <v>50</v>
      </c>
      <c r="B47" t="str">
        <f t="shared" si="3"/>
        <v>Hertford</v>
      </c>
      <c r="C47" s="10" t="s">
        <v>51</v>
      </c>
      <c r="D47" t="s">
        <v>48</v>
      </c>
      <c r="E47" t="s">
        <v>52</v>
      </c>
      <c r="G47" t="str">
        <f t="shared" si="4"/>
        <v>{name: 'Hertford, data: hertford},</v>
      </c>
    </row>
    <row r="48" spans="1:7" x14ac:dyDescent="0.2">
      <c r="A48" t="s">
        <v>50</v>
      </c>
      <c r="B48" t="str">
        <f t="shared" si="3"/>
        <v>Mecklenburg</v>
      </c>
      <c r="C48" s="10" t="s">
        <v>51</v>
      </c>
      <c r="D48" t="s">
        <v>39</v>
      </c>
      <c r="E48" t="s">
        <v>52</v>
      </c>
      <c r="G48" t="str">
        <f t="shared" si="4"/>
        <v>{name: 'Mecklenburg, data: mecklenburg},</v>
      </c>
    </row>
    <row r="49" spans="1:7" x14ac:dyDescent="0.2">
      <c r="A49" t="s">
        <v>50</v>
      </c>
      <c r="B49" t="str">
        <f t="shared" si="3"/>
        <v>Wilkes</v>
      </c>
      <c r="C49" s="10" t="s">
        <v>51</v>
      </c>
      <c r="D49" t="s">
        <v>40</v>
      </c>
      <c r="E49" t="s">
        <v>52</v>
      </c>
      <c r="G49" t="str">
        <f t="shared" si="4"/>
        <v>{name: 'Wilkes, data: wilkes},</v>
      </c>
    </row>
    <row r="50" spans="1:7" x14ac:dyDescent="0.2">
      <c r="A50" t="s">
        <v>50</v>
      </c>
      <c r="B50" t="str">
        <f t="shared" si="3"/>
        <v>Orange</v>
      </c>
      <c r="C50" s="10" t="s">
        <v>51</v>
      </c>
      <c r="D50" t="s">
        <v>41</v>
      </c>
      <c r="E50" t="s">
        <v>52</v>
      </c>
      <c r="G50" t="str">
        <f t="shared" si="4"/>
        <v>{name: 'Orange, data: orange},</v>
      </c>
    </row>
    <row r="51" spans="1:7" x14ac:dyDescent="0.2">
      <c r="A51" t="s">
        <v>50</v>
      </c>
      <c r="B51" t="str">
        <f t="shared" si="3"/>
        <v>Onslow</v>
      </c>
      <c r="C51" s="10" t="s">
        <v>51</v>
      </c>
      <c r="D51" t="s">
        <v>42</v>
      </c>
      <c r="E51" t="s">
        <v>52</v>
      </c>
      <c r="G51" t="str">
        <f t="shared" si="4"/>
        <v>{name: 'Onslow, data: onslow},</v>
      </c>
    </row>
    <row r="52" spans="1:7" x14ac:dyDescent="0.2">
      <c r="A52" t="s">
        <v>50</v>
      </c>
      <c r="B52" t="str">
        <f t="shared" si="3"/>
        <v>United_States</v>
      </c>
      <c r="C52" s="10" t="s">
        <v>51</v>
      </c>
      <c r="D52" t="s">
        <v>43</v>
      </c>
      <c r="E52" t="s">
        <v>52</v>
      </c>
      <c r="G52" t="str">
        <f t="shared" si="4"/>
        <v>{name: 'United_States, data: us},</v>
      </c>
    </row>
    <row r="53" spans="1:7" x14ac:dyDescent="0.2">
      <c r="A53" t="s">
        <v>50</v>
      </c>
      <c r="B53" t="str">
        <f>C25</f>
        <v>North_Carolina</v>
      </c>
      <c r="C53" s="10" t="s">
        <v>51</v>
      </c>
      <c r="D53" t="s">
        <v>44</v>
      </c>
      <c r="E53" t="s">
        <v>52</v>
      </c>
      <c r="G53" t="str">
        <f t="shared" si="4"/>
        <v>{name: 'North_Carolina, data: nc},</v>
      </c>
    </row>
  </sheetData>
  <pageMargins left="0.7" right="0.7" top="0.75" bottom="0.75" header="0.3" footer="0.3"/>
  <ignoredErrors>
    <ignoredError sqref="G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C11" sqref="C11"/>
    </sheetView>
  </sheetViews>
  <sheetFormatPr baseColWidth="10" defaultRowHeight="16" x14ac:dyDescent="0.2"/>
  <cols>
    <col min="17" max="17" width="14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</row>
    <row r="2" spans="1:23" x14ac:dyDescent="0.2">
      <c r="A2">
        <v>2004</v>
      </c>
      <c r="B2" s="1">
        <v>4168.55</v>
      </c>
      <c r="C2" s="1">
        <v>4359.5200000000004</v>
      </c>
      <c r="D2" s="1">
        <v>3320</v>
      </c>
      <c r="E2" s="1">
        <v>3003</v>
      </c>
      <c r="F2" s="1">
        <v>3419</v>
      </c>
      <c r="G2" s="1">
        <v>3384</v>
      </c>
      <c r="H2" s="1">
        <v>3154.5</v>
      </c>
      <c r="I2" s="1">
        <v>2520</v>
      </c>
      <c r="J2" s="1">
        <v>3041</v>
      </c>
      <c r="K2" s="1">
        <v>2824</v>
      </c>
      <c r="L2" s="1">
        <v>3574.5</v>
      </c>
      <c r="M2" s="1">
        <v>3201.5</v>
      </c>
      <c r="N2" s="1">
        <v>2654</v>
      </c>
      <c r="O2" s="1">
        <v>3321.5</v>
      </c>
      <c r="P2" s="1">
        <v>2473.5</v>
      </c>
      <c r="Q2" s="4">
        <v>28226</v>
      </c>
      <c r="R2" s="4">
        <v>49683</v>
      </c>
      <c r="S2" s="4">
        <v>35393</v>
      </c>
      <c r="T2" s="4">
        <v>46621</v>
      </c>
      <c r="U2" s="4">
        <v>34995</v>
      </c>
      <c r="V2" s="4">
        <v>44334</v>
      </c>
      <c r="W2" s="4">
        <v>40863</v>
      </c>
    </row>
    <row r="3" spans="1:23" x14ac:dyDescent="0.2">
      <c r="A3">
        <v>2005</v>
      </c>
      <c r="B3" s="1">
        <v>4249</v>
      </c>
      <c r="C3" s="1">
        <v>4515.0200000000004</v>
      </c>
      <c r="D3" s="1">
        <v>3470</v>
      </c>
      <c r="E3" s="1">
        <v>3048</v>
      </c>
      <c r="F3" s="1">
        <v>3495</v>
      </c>
      <c r="G3" s="1">
        <v>3416</v>
      </c>
      <c r="H3" s="1">
        <v>3234.5</v>
      </c>
      <c r="I3" s="1">
        <v>2520</v>
      </c>
      <c r="J3" s="1">
        <v>3095</v>
      </c>
      <c r="K3" s="1">
        <v>2839</v>
      </c>
      <c r="L3" s="1">
        <v>3638.75</v>
      </c>
      <c r="M3" s="1">
        <v>3311</v>
      </c>
      <c r="N3" s="1">
        <v>2779</v>
      </c>
      <c r="O3" s="1">
        <v>3454.5</v>
      </c>
      <c r="P3" s="1">
        <v>2492.5</v>
      </c>
      <c r="Q3" s="5">
        <v>29370</v>
      </c>
      <c r="R3" s="5">
        <v>50484</v>
      </c>
      <c r="S3" s="5">
        <v>35712</v>
      </c>
      <c r="T3" s="5">
        <v>45527</v>
      </c>
      <c r="U3" s="5">
        <v>39942</v>
      </c>
      <c r="V3" s="5">
        <v>46242</v>
      </c>
      <c r="W3" s="5">
        <v>40781</v>
      </c>
    </row>
    <row r="4" spans="1:23" x14ac:dyDescent="0.2">
      <c r="A4">
        <v>2006</v>
      </c>
      <c r="B4" s="1">
        <v>4678</v>
      </c>
      <c r="C4" s="1">
        <v>4875.82</v>
      </c>
      <c r="D4" s="1">
        <v>3816</v>
      </c>
      <c r="E4" s="1">
        <v>3348</v>
      </c>
      <c r="F4" s="1">
        <v>3841</v>
      </c>
      <c r="G4" s="1">
        <v>3762</v>
      </c>
      <c r="H4" s="1">
        <v>3869.5</v>
      </c>
      <c r="I4" s="1">
        <v>2842</v>
      </c>
      <c r="J4" s="1">
        <v>3395</v>
      </c>
      <c r="K4" s="1">
        <v>3221</v>
      </c>
      <c r="L4" s="1">
        <v>4080.75</v>
      </c>
      <c r="M4" s="1">
        <v>3623</v>
      </c>
      <c r="N4" s="1">
        <v>3108</v>
      </c>
      <c r="O4" s="1">
        <v>3810.5</v>
      </c>
      <c r="P4" s="1">
        <v>2763.5</v>
      </c>
      <c r="Q4" s="6">
        <v>28926</v>
      </c>
      <c r="R4" s="6">
        <v>52217</v>
      </c>
      <c r="S4" s="6">
        <v>36687</v>
      </c>
      <c r="T4" s="6">
        <v>47699</v>
      </c>
      <c r="U4" s="6">
        <v>38478</v>
      </c>
      <c r="V4" s="6">
        <v>48451</v>
      </c>
      <c r="W4" s="6">
        <v>42721</v>
      </c>
    </row>
    <row r="5" spans="1:23" x14ac:dyDescent="0.2">
      <c r="A5">
        <v>2007</v>
      </c>
      <c r="B5" s="1">
        <v>5002</v>
      </c>
      <c r="C5" s="1">
        <v>5176.3</v>
      </c>
      <c r="D5" s="1">
        <v>4181</v>
      </c>
      <c r="E5" s="1">
        <v>3429</v>
      </c>
      <c r="F5" s="1">
        <v>4091</v>
      </c>
      <c r="G5" s="1">
        <v>3978</v>
      </c>
      <c r="H5" s="1">
        <v>4184</v>
      </c>
      <c r="I5" s="1">
        <v>3020</v>
      </c>
      <c r="J5" s="1">
        <v>3605</v>
      </c>
      <c r="K5" s="1">
        <v>3396</v>
      </c>
      <c r="L5" s="1">
        <v>4312.3999999999996</v>
      </c>
      <c r="M5" s="1">
        <v>3950</v>
      </c>
      <c r="N5" s="1">
        <v>3274</v>
      </c>
      <c r="O5" s="1">
        <v>4043.85</v>
      </c>
      <c r="P5" s="1">
        <v>2896.5</v>
      </c>
      <c r="Q5" s="6">
        <v>30549</v>
      </c>
      <c r="R5" s="6">
        <v>56114</v>
      </c>
      <c r="S5" s="6">
        <v>38135</v>
      </c>
      <c r="T5" s="6">
        <v>55028</v>
      </c>
      <c r="U5" s="6">
        <v>41799</v>
      </c>
      <c r="V5" s="6">
        <v>50740</v>
      </c>
      <c r="W5" s="6">
        <v>44772</v>
      </c>
    </row>
    <row r="6" spans="1:23" x14ac:dyDescent="0.2">
      <c r="A6">
        <v>2008</v>
      </c>
      <c r="B6" s="1">
        <v>5143</v>
      </c>
      <c r="C6" s="1">
        <v>5227.99</v>
      </c>
      <c r="D6" s="1">
        <v>4149</v>
      </c>
      <c r="E6" s="1">
        <v>3511.75</v>
      </c>
      <c r="F6" s="1">
        <v>4226</v>
      </c>
      <c r="G6" s="1">
        <v>4084</v>
      </c>
      <c r="H6" s="1">
        <v>4274</v>
      </c>
      <c r="I6" s="1">
        <v>3020</v>
      </c>
      <c r="J6" s="1">
        <v>3689.89</v>
      </c>
      <c r="K6" s="1">
        <v>3497</v>
      </c>
      <c r="L6" s="1">
        <v>4441.1499999999996</v>
      </c>
      <c r="M6" s="1">
        <v>4085.5</v>
      </c>
      <c r="N6" s="1">
        <v>3338</v>
      </c>
      <c r="O6" s="1">
        <v>4174.3500000000004</v>
      </c>
      <c r="P6" s="1">
        <v>2920.5</v>
      </c>
      <c r="Q6" s="6">
        <v>34131</v>
      </c>
      <c r="R6" s="6">
        <v>57293</v>
      </c>
      <c r="S6" s="6">
        <v>34692</v>
      </c>
      <c r="T6" s="6">
        <v>55522</v>
      </c>
      <c r="U6" s="6">
        <v>46186</v>
      </c>
      <c r="V6" s="4">
        <v>52029</v>
      </c>
      <c r="W6" s="6">
        <v>46574</v>
      </c>
    </row>
    <row r="7" spans="1:23" x14ac:dyDescent="0.2">
      <c r="A7">
        <v>2009</v>
      </c>
      <c r="B7" s="1">
        <v>5396</v>
      </c>
      <c r="C7" s="1">
        <v>5450.16</v>
      </c>
      <c r="D7" s="1">
        <v>4220</v>
      </c>
      <c r="E7" s="1">
        <v>3599.75</v>
      </c>
      <c r="F7" s="1">
        <v>4356</v>
      </c>
      <c r="G7" s="1">
        <v>4186</v>
      </c>
      <c r="H7" s="1">
        <v>4424</v>
      </c>
      <c r="I7" s="1">
        <v>3152</v>
      </c>
      <c r="J7" s="1">
        <v>3861.21</v>
      </c>
      <c r="K7" s="1">
        <v>3655</v>
      </c>
      <c r="L7" s="1">
        <v>4872.8</v>
      </c>
      <c r="M7" s="1">
        <v>4214</v>
      </c>
      <c r="N7" s="1">
        <v>3471.16</v>
      </c>
      <c r="O7" s="1">
        <v>4328.8500000000004</v>
      </c>
      <c r="P7" s="1">
        <v>3031</v>
      </c>
      <c r="Q7" s="7">
        <v>31879</v>
      </c>
      <c r="R7" s="7">
        <v>53158</v>
      </c>
      <c r="S7" s="7">
        <v>36516</v>
      </c>
      <c r="T7" s="7">
        <v>51944</v>
      </c>
      <c r="U7" s="7">
        <v>41161</v>
      </c>
      <c r="V7" s="7">
        <v>50221</v>
      </c>
      <c r="W7" s="7">
        <v>43754</v>
      </c>
    </row>
    <row r="8" spans="1:23" x14ac:dyDescent="0.2">
      <c r="A8">
        <v>2010</v>
      </c>
      <c r="B8" s="1">
        <v>6393.3</v>
      </c>
      <c r="C8" s="1">
        <v>6487.49</v>
      </c>
      <c r="D8" s="1">
        <v>4750</v>
      </c>
      <c r="E8" s="1">
        <v>4320</v>
      </c>
      <c r="F8" s="1">
        <v>5064</v>
      </c>
      <c r="G8" s="1">
        <v>4925</v>
      </c>
      <c r="H8" s="1">
        <v>5173.74</v>
      </c>
      <c r="I8" s="1">
        <v>3451</v>
      </c>
      <c r="J8" s="1">
        <v>4479.42</v>
      </c>
      <c r="K8" s="1">
        <v>4059</v>
      </c>
      <c r="L8" s="1">
        <v>5321.9</v>
      </c>
      <c r="M8" s="1">
        <v>5000.8</v>
      </c>
      <c r="N8" s="1">
        <v>4017.16</v>
      </c>
      <c r="O8" s="1">
        <v>4677.5</v>
      </c>
      <c r="P8" s="1">
        <v>3639.38</v>
      </c>
      <c r="Q8" s="4">
        <v>32410</v>
      </c>
      <c r="R8" s="4">
        <v>52363</v>
      </c>
      <c r="S8" s="4">
        <v>34886</v>
      </c>
      <c r="T8" s="4">
        <v>51434</v>
      </c>
      <c r="U8" s="4">
        <v>41969</v>
      </c>
      <c r="V8" s="4">
        <v>50046</v>
      </c>
      <c r="W8" s="4">
        <v>43417</v>
      </c>
    </row>
    <row r="9" spans="1:23" x14ac:dyDescent="0.2">
      <c r="A9">
        <v>2011</v>
      </c>
      <c r="B9" s="1">
        <v>6874.2</v>
      </c>
      <c r="C9" s="1">
        <v>6823.96</v>
      </c>
      <c r="D9" s="1">
        <v>5317</v>
      </c>
      <c r="E9" s="1">
        <v>4566.5</v>
      </c>
      <c r="F9" s="1">
        <v>5360</v>
      </c>
      <c r="G9" s="1">
        <v>5445</v>
      </c>
      <c r="H9" s="1">
        <v>5455.74</v>
      </c>
      <c r="I9" s="1">
        <v>4084</v>
      </c>
      <c r="J9" s="1">
        <v>4719.92</v>
      </c>
      <c r="K9" s="1">
        <v>4587</v>
      </c>
      <c r="L9" s="1">
        <v>5594.55</v>
      </c>
      <c r="M9" s="1">
        <v>5250</v>
      </c>
      <c r="N9" s="1">
        <v>4513.16</v>
      </c>
      <c r="O9" s="1">
        <v>5283.5</v>
      </c>
      <c r="P9" s="1">
        <v>3828.66</v>
      </c>
      <c r="Q9" s="4">
        <v>31581</v>
      </c>
      <c r="R9" s="4">
        <v>52111</v>
      </c>
      <c r="S9" s="4">
        <v>34954</v>
      </c>
      <c r="T9" s="4">
        <v>56792</v>
      </c>
      <c r="U9" s="4">
        <v>45434</v>
      </c>
      <c r="V9" s="4">
        <v>50502</v>
      </c>
      <c r="W9" s="4">
        <v>44028</v>
      </c>
    </row>
    <row r="10" spans="1:23" x14ac:dyDescent="0.2">
      <c r="A10">
        <v>2012</v>
      </c>
      <c r="B10" s="1">
        <v>7643.55</v>
      </c>
      <c r="C10" s="1">
        <v>7499.81</v>
      </c>
      <c r="D10" s="1">
        <v>5813</v>
      </c>
      <c r="E10" s="1">
        <v>4951.5</v>
      </c>
      <c r="F10" s="1">
        <v>5777</v>
      </c>
      <c r="G10" s="1">
        <v>6085</v>
      </c>
      <c r="H10" s="1">
        <v>5962</v>
      </c>
      <c r="I10" s="1">
        <v>4393.76</v>
      </c>
      <c r="J10" s="1">
        <v>5119.03</v>
      </c>
      <c r="K10" s="1">
        <v>4776</v>
      </c>
      <c r="L10" s="1">
        <v>6121.7</v>
      </c>
      <c r="M10" s="1">
        <v>5772</v>
      </c>
      <c r="N10" s="1">
        <v>4850.16</v>
      </c>
      <c r="O10" s="1">
        <v>5806.5</v>
      </c>
      <c r="P10" s="1">
        <v>4149.6899999999996</v>
      </c>
      <c r="Q10" s="8">
        <v>31861</v>
      </c>
      <c r="R10" s="8">
        <v>55392</v>
      </c>
      <c r="S10" s="8">
        <v>35362</v>
      </c>
      <c r="T10" s="8">
        <v>53026</v>
      </c>
      <c r="U10" s="8">
        <v>44263</v>
      </c>
      <c r="V10" s="8">
        <v>51371</v>
      </c>
      <c r="W10" s="8">
        <v>45195</v>
      </c>
    </row>
    <row r="11" spans="1:23" x14ac:dyDescent="0.2">
      <c r="A11">
        <v>2013</v>
      </c>
      <c r="B11" s="1">
        <v>8055.15</v>
      </c>
      <c r="C11" s="1">
        <v>8122.98</v>
      </c>
      <c r="D11" s="1">
        <v>6084</v>
      </c>
      <c r="E11" s="1">
        <v>5314.5</v>
      </c>
      <c r="F11" s="1">
        <v>6009</v>
      </c>
      <c r="G11" s="1">
        <v>6322</v>
      </c>
      <c r="H11" s="1">
        <v>6356</v>
      </c>
      <c r="I11" s="1">
        <v>4579.76</v>
      </c>
      <c r="J11" s="1">
        <v>5444.09</v>
      </c>
      <c r="K11" s="1">
        <v>5063</v>
      </c>
      <c r="L11" s="1">
        <v>6266.1</v>
      </c>
      <c r="M11" s="1">
        <v>6096</v>
      </c>
      <c r="N11" s="1">
        <v>5377.16</v>
      </c>
      <c r="O11" s="1">
        <v>6121</v>
      </c>
      <c r="P11" s="1">
        <v>4427.63</v>
      </c>
      <c r="Q11" s="8">
        <v>33616</v>
      </c>
      <c r="R11" s="8">
        <v>54657</v>
      </c>
      <c r="S11" s="8">
        <v>35895</v>
      </c>
      <c r="T11" s="8">
        <v>59472</v>
      </c>
      <c r="U11" s="8">
        <v>45213</v>
      </c>
      <c r="V11" s="8">
        <v>52250</v>
      </c>
      <c r="W11" s="8">
        <v>45946</v>
      </c>
    </row>
    <row r="12" spans="1:23" x14ac:dyDescent="0.2">
      <c r="A12">
        <v>2014</v>
      </c>
      <c r="B12" s="1">
        <v>8133.42</v>
      </c>
      <c r="C12" s="1">
        <v>8106.84</v>
      </c>
      <c r="D12" s="1">
        <v>5984</v>
      </c>
      <c r="E12" s="1">
        <v>5535.17</v>
      </c>
      <c r="F12" s="1">
        <v>6179</v>
      </c>
      <c r="G12" s="1">
        <v>6385</v>
      </c>
      <c r="H12" s="1">
        <v>6438</v>
      </c>
      <c r="I12" s="1">
        <v>4629.76</v>
      </c>
      <c r="J12" s="1">
        <v>5444.09</v>
      </c>
      <c r="K12" s="1">
        <v>5206</v>
      </c>
      <c r="L12" s="1">
        <v>6314.7</v>
      </c>
      <c r="M12" s="1">
        <v>6156</v>
      </c>
      <c r="N12" s="1">
        <v>5623.16</v>
      </c>
      <c r="O12" s="1">
        <v>6272</v>
      </c>
      <c r="P12" s="1">
        <v>4496.74</v>
      </c>
      <c r="Q12" s="8">
        <v>30056</v>
      </c>
      <c r="R12" s="8">
        <v>59049</v>
      </c>
      <c r="S12" s="8">
        <v>33398</v>
      </c>
      <c r="T12" s="8">
        <v>60304</v>
      </c>
      <c r="U12" s="8">
        <v>47201</v>
      </c>
      <c r="V12" s="8">
        <v>53657</v>
      </c>
      <c r="W12" s="8">
        <v>46596</v>
      </c>
    </row>
    <row r="13" spans="1:23" x14ac:dyDescent="0.2">
      <c r="A13">
        <v>2015</v>
      </c>
      <c r="B13" s="1">
        <v>8406.8799999999992</v>
      </c>
      <c r="C13" s="1">
        <v>8334.19</v>
      </c>
      <c r="D13" s="1">
        <v>6421</v>
      </c>
      <c r="E13" s="1">
        <v>5865.17</v>
      </c>
      <c r="F13" s="1">
        <v>6414</v>
      </c>
      <c r="G13" s="1">
        <v>6674</v>
      </c>
      <c r="H13" s="1">
        <v>6719</v>
      </c>
      <c r="I13" s="1">
        <v>4859.76</v>
      </c>
      <c r="J13" s="1">
        <v>5674.09</v>
      </c>
      <c r="K13" s="1">
        <v>5483.4</v>
      </c>
      <c r="L13" s="1">
        <v>6599.66</v>
      </c>
      <c r="M13" s="1">
        <v>6474</v>
      </c>
      <c r="N13" s="1">
        <v>5616.16</v>
      </c>
      <c r="O13" s="1">
        <v>6485</v>
      </c>
      <c r="P13" s="1">
        <v>4656.74</v>
      </c>
    </row>
    <row r="16" spans="1:23" x14ac:dyDescent="0.2">
      <c r="B16" t="str">
        <f>UPPER(B1)</f>
        <v>NCSU</v>
      </c>
      <c r="C16" t="str">
        <f t="shared" ref="C16:P16" si="0">UPPER(C1)</f>
        <v>UNC</v>
      </c>
      <c r="D16" t="str">
        <f t="shared" si="0"/>
        <v>ECU</v>
      </c>
      <c r="E16" t="str">
        <f t="shared" si="0"/>
        <v>NCAT</v>
      </c>
      <c r="F16" t="str">
        <f t="shared" si="0"/>
        <v>UNCC</v>
      </c>
      <c r="G16" t="str">
        <f t="shared" si="0"/>
        <v>UNCG</v>
      </c>
      <c r="H16" t="str">
        <f t="shared" si="0"/>
        <v>APP</v>
      </c>
      <c r="I16" t="str">
        <f t="shared" si="0"/>
        <v>FSU</v>
      </c>
      <c r="J16" t="str">
        <f t="shared" si="0"/>
        <v>NCCU</v>
      </c>
      <c r="K16" t="str">
        <f t="shared" si="0"/>
        <v>UNCP</v>
      </c>
      <c r="L16" t="str">
        <f t="shared" si="0"/>
        <v>UNCW</v>
      </c>
      <c r="M16" t="str">
        <f t="shared" si="0"/>
        <v>WCU</v>
      </c>
      <c r="N16" t="str">
        <f t="shared" si="0"/>
        <v>WSSU</v>
      </c>
      <c r="O16" t="str">
        <f t="shared" si="0"/>
        <v>UNCA</v>
      </c>
      <c r="P16" t="str">
        <f t="shared" si="0"/>
        <v>ECSU</v>
      </c>
      <c r="Q16" t="str">
        <f>Q1</f>
        <v>Hertford County</v>
      </c>
      <c r="R16" t="str">
        <f t="shared" ref="R16:W16" si="1">R1</f>
        <v>Mecklenburg County</v>
      </c>
      <c r="S16" t="str">
        <f t="shared" si="1"/>
        <v>Wilkes County</v>
      </c>
      <c r="T16" t="str">
        <f t="shared" si="1"/>
        <v>Orange County</v>
      </c>
      <c r="U16" t="str">
        <f t="shared" si="1"/>
        <v>Onslow County</v>
      </c>
      <c r="V16" t="str">
        <f t="shared" si="1"/>
        <v>United States</v>
      </c>
      <c r="W16" t="str">
        <f t="shared" si="1"/>
        <v>North Carolina</v>
      </c>
    </row>
    <row r="17" spans="1:23" x14ac:dyDescent="0.2">
      <c r="A17" t="s">
        <v>27</v>
      </c>
      <c r="B17" s="3">
        <f>((B3-B2)/B2)</f>
        <v>1.9299276726919386E-2</v>
      </c>
      <c r="C17" s="3">
        <f>((C3-C2)/C2)</f>
        <v>3.566906448416339E-2</v>
      </c>
      <c r="D17" s="3">
        <f>((D3-D2)/D2)</f>
        <v>4.5180722891566265E-2</v>
      </c>
      <c r="E17" s="3">
        <f>((E3-E2)/E2)</f>
        <v>1.4985014985014986E-2</v>
      </c>
      <c r="F17" s="3">
        <f>((F3-F2)/F2)</f>
        <v>2.2228721848493713E-2</v>
      </c>
      <c r="G17" s="3">
        <f>((G3-G2)/G2)</f>
        <v>9.4562647754137114E-3</v>
      </c>
      <c r="H17" s="3">
        <f>((H3-H2)/H2)</f>
        <v>2.536059597400539E-2</v>
      </c>
      <c r="I17" s="3">
        <f>((I3-I2)/I2)</f>
        <v>0</v>
      </c>
      <c r="J17" s="3">
        <f>((J3-J2)/J2)</f>
        <v>1.7757316672147319E-2</v>
      </c>
      <c r="K17" s="3">
        <f>((K3-K2)/K2)</f>
        <v>5.3116147308781871E-3</v>
      </c>
      <c r="L17" s="3">
        <f>((L3-L2)/L2)</f>
        <v>1.7974541893971185E-2</v>
      </c>
      <c r="M17" s="3">
        <f>((M3-M2)/M2)</f>
        <v>3.4202717476183038E-2</v>
      </c>
      <c r="N17" s="3">
        <f>((N3-N2)/N2)</f>
        <v>4.7098718914845517E-2</v>
      </c>
      <c r="O17" s="3">
        <f>((O3-O2)/O2)</f>
        <v>4.0042149631190724E-2</v>
      </c>
      <c r="P17" s="3">
        <f>((P3-P2)/P2)</f>
        <v>7.6814230846977962E-3</v>
      </c>
      <c r="Q17" s="3">
        <f>((Q3-Q2)/Q2)</f>
        <v>4.053000779423227E-2</v>
      </c>
      <c r="R17" s="3">
        <f>((R3-R2)/R2)</f>
        <v>1.6122214842098907E-2</v>
      </c>
      <c r="S17" s="3">
        <f>((S3-S2)/S2)</f>
        <v>9.0130816828186359E-3</v>
      </c>
      <c r="T17" s="3">
        <f>((T3-T2)/T2)</f>
        <v>-2.3465820123978465E-2</v>
      </c>
      <c r="U17" s="3">
        <f>((U3-U2)/U2)</f>
        <v>0.14136305186455209</v>
      </c>
      <c r="V17" s="3">
        <f t="shared" ref="V17:W17" si="2">((V3-V2)/V2)</f>
        <v>4.3036946812829879E-2</v>
      </c>
      <c r="W17" s="3">
        <f t="shared" si="2"/>
        <v>-2.006705332452341E-3</v>
      </c>
    </row>
    <row r="18" spans="1:23" x14ac:dyDescent="0.2">
      <c r="A18" t="s">
        <v>17</v>
      </c>
      <c r="B18" s="3">
        <f>((B4-B3)/B3)</f>
        <v>0.10096493292539421</v>
      </c>
      <c r="C18" s="3">
        <f>((C4-C3)/C3)</f>
        <v>7.9911052442735414E-2</v>
      </c>
      <c r="D18" s="3">
        <f>((D4-D3)/D3)</f>
        <v>9.9711815561959655E-2</v>
      </c>
      <c r="E18" s="3">
        <f>((E4-E3)/E3)</f>
        <v>9.8425196850393706E-2</v>
      </c>
      <c r="F18" s="3">
        <f>((F4-F3)/F3)</f>
        <v>9.8998569384835478E-2</v>
      </c>
      <c r="G18" s="3">
        <f>((G4-G3)/G3)</f>
        <v>0.10128805620608899</v>
      </c>
      <c r="H18" s="3">
        <f>((H4-H3)/H3)</f>
        <v>0.19632091513371464</v>
      </c>
      <c r="I18" s="3">
        <f>((I4-I3)/I3)</f>
        <v>0.12777777777777777</v>
      </c>
      <c r="J18" s="3">
        <f>((J4-J3)/J3)</f>
        <v>9.6930533117932149E-2</v>
      </c>
      <c r="K18" s="3">
        <f>((K4-K3)/K3)</f>
        <v>0.13455442057062345</v>
      </c>
      <c r="L18" s="3">
        <f>((L4-L3)/L3)</f>
        <v>0.12147028512538646</v>
      </c>
      <c r="M18" s="3">
        <f>((M4-M3)/M3)</f>
        <v>9.423135004530353E-2</v>
      </c>
      <c r="N18" s="3">
        <f>((N4-N3)/N3)</f>
        <v>0.11838790931989925</v>
      </c>
      <c r="O18" s="3">
        <f>((O4-O3)/O3)</f>
        <v>0.10305398755246779</v>
      </c>
      <c r="P18" s="3">
        <f t="shared" ref="P18:W18" si="3">((P4-P3)/P3)</f>
        <v>0.10872617853560682</v>
      </c>
      <c r="Q18" s="3">
        <f t="shared" si="3"/>
        <v>-1.5117466802860061E-2</v>
      </c>
      <c r="R18" s="3">
        <f t="shared" si="3"/>
        <v>3.432770778860629E-2</v>
      </c>
      <c r="S18" s="3">
        <f t="shared" si="3"/>
        <v>2.7301747311827957E-2</v>
      </c>
      <c r="T18" s="3">
        <f t="shared" si="3"/>
        <v>4.7707953522085796E-2</v>
      </c>
      <c r="U18" s="3">
        <f t="shared" si="3"/>
        <v>-3.6653147063241701E-2</v>
      </c>
      <c r="V18" s="3">
        <f t="shared" si="3"/>
        <v>4.7770425154621342E-2</v>
      </c>
      <c r="W18" s="3">
        <f t="shared" si="3"/>
        <v>4.7571172850101762E-2</v>
      </c>
    </row>
    <row r="19" spans="1:23" x14ac:dyDescent="0.2">
      <c r="A19" t="s">
        <v>18</v>
      </c>
      <c r="B19" s="3">
        <f>((B5-B4)/B4)</f>
        <v>6.9260367678495083E-2</v>
      </c>
      <c r="C19" s="3">
        <f>((C5-C4)/C4)</f>
        <v>6.162655717397289E-2</v>
      </c>
      <c r="D19" s="3">
        <f>((D5-D4)/D4)</f>
        <v>9.5649895178197067E-2</v>
      </c>
      <c r="E19" s="3">
        <f>((E5-E4)/E4)</f>
        <v>2.4193548387096774E-2</v>
      </c>
      <c r="F19" s="3">
        <f>((F5-F4)/F4)</f>
        <v>6.5087216870606618E-2</v>
      </c>
      <c r="G19" s="3">
        <f>((G5-G4)/G4)</f>
        <v>5.7416267942583733E-2</v>
      </c>
      <c r="H19" s="3">
        <f>((H5-H4)/H4)</f>
        <v>8.1276650730068484E-2</v>
      </c>
      <c r="I19" s="3">
        <f>((I5-I4)/I4)</f>
        <v>6.2631949331456716E-2</v>
      </c>
      <c r="J19" s="3">
        <f>((J5-J4)/J4)</f>
        <v>6.1855670103092786E-2</v>
      </c>
      <c r="K19" s="3">
        <f>((K5-K4)/K4)</f>
        <v>5.4330953120149024E-2</v>
      </c>
      <c r="L19" s="3">
        <f>((L5-L4)/L4)</f>
        <v>5.6766525761195771E-2</v>
      </c>
      <c r="M19" s="3">
        <f>((M5-M4)/M4)</f>
        <v>9.0256693348054098E-2</v>
      </c>
      <c r="N19" s="3">
        <f>((N5-N4)/N4)</f>
        <v>5.341055341055341E-2</v>
      </c>
      <c r="O19" s="3">
        <f>((O5-O4)/O4)</f>
        <v>6.1238682587586905E-2</v>
      </c>
      <c r="P19" s="3">
        <f t="shared" ref="P19:W19" si="4">((P5-P4)/P4)</f>
        <v>4.8127374705988782E-2</v>
      </c>
      <c r="Q19" s="3">
        <f t="shared" si="4"/>
        <v>5.610869114291641E-2</v>
      </c>
      <c r="R19" s="3">
        <f t="shared" si="4"/>
        <v>7.4630867342053347E-2</v>
      </c>
      <c r="S19" s="3">
        <f t="shared" si="4"/>
        <v>3.9469021724316516E-2</v>
      </c>
      <c r="T19" s="3">
        <f t="shared" si="4"/>
        <v>0.15365101993752489</v>
      </c>
      <c r="U19" s="3">
        <f t="shared" si="4"/>
        <v>8.6309059722438797E-2</v>
      </c>
      <c r="V19" s="3">
        <f t="shared" si="4"/>
        <v>4.7243606943097149E-2</v>
      </c>
      <c r="W19" s="3">
        <f t="shared" si="4"/>
        <v>4.8009175815172868E-2</v>
      </c>
    </row>
    <row r="20" spans="1:23" x14ac:dyDescent="0.2">
      <c r="A20" t="s">
        <v>19</v>
      </c>
      <c r="B20" s="3">
        <f>((B6-B5)/B5)</f>
        <v>2.8188724510195922E-2</v>
      </c>
      <c r="C20" s="3">
        <f>((C6-C5)/C5)</f>
        <v>9.9858972625233456E-3</v>
      </c>
      <c r="D20" s="3">
        <f>((D6-D5)/D5)</f>
        <v>-7.6536713704855302E-3</v>
      </c>
      <c r="E20" s="3">
        <f>((E6-E5)/E5)</f>
        <v>2.4132400116652086E-2</v>
      </c>
      <c r="F20" s="3">
        <f>((F6-F5)/F5)</f>
        <v>3.2999266682962602E-2</v>
      </c>
      <c r="G20" s="3">
        <f>((G6-G5)/G5)</f>
        <v>2.6646556058320763E-2</v>
      </c>
      <c r="H20" s="3">
        <f>((H6-H5)/H5)</f>
        <v>2.1510516252390057E-2</v>
      </c>
      <c r="I20" s="3">
        <f>((I6-I5)/I5)</f>
        <v>0</v>
      </c>
      <c r="J20" s="3">
        <f>((J6-J5)/J5)</f>
        <v>2.3547850208044348E-2</v>
      </c>
      <c r="K20" s="3">
        <f>((K6-K5)/K5)</f>
        <v>2.9740871613663133E-2</v>
      </c>
      <c r="L20" s="3">
        <f>((L6-L5)/L5)</f>
        <v>2.985576477135702E-2</v>
      </c>
      <c r="M20" s="3">
        <f>((M6-M5)/M5)</f>
        <v>3.4303797468354429E-2</v>
      </c>
      <c r="N20" s="3">
        <f>((N6-N5)/N5)</f>
        <v>1.9547953573610263E-2</v>
      </c>
      <c r="O20" s="3">
        <f>((O6-O5)/O5)</f>
        <v>3.2271226677547497E-2</v>
      </c>
      <c r="P20" s="3">
        <f t="shared" ref="P20:W20" si="5">((P6-P5)/P5)</f>
        <v>8.285862247540134E-3</v>
      </c>
      <c r="Q20" s="3">
        <f t="shared" si="5"/>
        <v>0.11725424727486988</v>
      </c>
      <c r="R20" s="3">
        <f t="shared" si="5"/>
        <v>2.1010799443989023E-2</v>
      </c>
      <c r="S20" s="3">
        <f t="shared" si="5"/>
        <v>-9.0284515536908347E-2</v>
      </c>
      <c r="T20" s="3">
        <f t="shared" si="5"/>
        <v>8.9772479464999642E-3</v>
      </c>
      <c r="U20" s="3">
        <f t="shared" si="5"/>
        <v>0.10495466398717673</v>
      </c>
      <c r="V20" s="3">
        <f t="shared" si="5"/>
        <v>2.5404020496649585E-2</v>
      </c>
      <c r="W20" s="3">
        <f t="shared" si="5"/>
        <v>4.0248369516662198E-2</v>
      </c>
    </row>
    <row r="21" spans="1:23" x14ac:dyDescent="0.2">
      <c r="A21" t="s">
        <v>20</v>
      </c>
      <c r="B21" s="3">
        <f>((B7-B6)/B6)</f>
        <v>4.9193077970056384E-2</v>
      </c>
      <c r="C21" s="3">
        <f>((C7-C6)/C6)</f>
        <v>4.2496255731170121E-2</v>
      </c>
      <c r="D21" s="3">
        <f>((D7-D6)/D6)</f>
        <v>1.7112557242709086E-2</v>
      </c>
      <c r="E21" s="3">
        <f>((E7-E6)/E6)</f>
        <v>2.5058731401722788E-2</v>
      </c>
      <c r="F21" s="3">
        <f>((F7-F6)/F6)</f>
        <v>3.0761949834358732E-2</v>
      </c>
      <c r="G21" s="3">
        <f>((G7-G6)/G6)</f>
        <v>2.4975514201762979E-2</v>
      </c>
      <c r="H21" s="3">
        <f>((H7-H6)/H6)</f>
        <v>3.5095928872250819E-2</v>
      </c>
      <c r="I21" s="3">
        <f>((I7-I6)/I6)</f>
        <v>4.3708609271523181E-2</v>
      </c>
      <c r="J21" s="3">
        <f>((J7-J6)/J6)</f>
        <v>4.6429568361116502E-2</v>
      </c>
      <c r="K21" s="3">
        <f>((K7-K6)/K6)</f>
        <v>4.5181584215041461E-2</v>
      </c>
      <c r="L21" s="3">
        <f>((L7-L6)/L6)</f>
        <v>9.7193294529570179E-2</v>
      </c>
      <c r="M21" s="3">
        <f>((M7-M6)/M6)</f>
        <v>3.1452698568106716E-2</v>
      </c>
      <c r="N21" s="3">
        <f>((N7-N6)/N6)</f>
        <v>3.9892150988615892E-2</v>
      </c>
      <c r="O21" s="3">
        <f>((O7-O6)/O6)</f>
        <v>3.7011750332387072E-2</v>
      </c>
      <c r="P21" s="3">
        <f t="shared" ref="P21:W21" si="6">((P7-P6)/P6)</f>
        <v>3.7835986988529365E-2</v>
      </c>
      <c r="Q21" s="3">
        <f t="shared" si="6"/>
        <v>-6.5981072924906972E-2</v>
      </c>
      <c r="R21" s="3">
        <f t="shared" si="6"/>
        <v>-7.2172865795123317E-2</v>
      </c>
      <c r="S21" s="3">
        <f t="shared" si="6"/>
        <v>5.2576962988585267E-2</v>
      </c>
      <c r="T21" s="3">
        <f t="shared" si="6"/>
        <v>-6.4442923525809589E-2</v>
      </c>
      <c r="U21" s="3">
        <f t="shared" si="6"/>
        <v>-0.10879920322175551</v>
      </c>
      <c r="V21" s="3">
        <f t="shared" si="6"/>
        <v>-3.4749851044609738E-2</v>
      </c>
      <c r="W21" s="3">
        <f t="shared" si="6"/>
        <v>-6.0548804053763901E-2</v>
      </c>
    </row>
    <row r="22" spans="1:23" x14ac:dyDescent="0.2">
      <c r="A22" t="s">
        <v>21</v>
      </c>
      <c r="B22" s="3">
        <f>((B8-B7)/B7)</f>
        <v>0.18482209043736103</v>
      </c>
      <c r="C22" s="3">
        <f>((C8-C7)/C7)</f>
        <v>0.19033019214114813</v>
      </c>
      <c r="D22" s="3">
        <f>((D8-D7)/D7)</f>
        <v>0.12559241706161137</v>
      </c>
      <c r="E22" s="3">
        <f>((E8-E7)/E7)</f>
        <v>0.20008333912077228</v>
      </c>
      <c r="F22" s="3">
        <f>((F8-F7)/F7)</f>
        <v>0.16253443526170799</v>
      </c>
      <c r="G22" s="3">
        <f>((G8-G7)/G7)</f>
        <v>0.17654085045389392</v>
      </c>
      <c r="H22" s="3">
        <f>((H8-H7)/H7)</f>
        <v>0.16947106690777572</v>
      </c>
      <c r="I22" s="3">
        <f>((I8-I7)/I7)</f>
        <v>9.4860406091370558E-2</v>
      </c>
      <c r="J22" s="3">
        <f>((J8-J7)/J7)</f>
        <v>0.16010784184232404</v>
      </c>
      <c r="K22" s="3">
        <f>((K8-K7)/K7)</f>
        <v>0.11053351573187414</v>
      </c>
      <c r="L22" s="3">
        <f>((L8-L7)/L7)</f>
        <v>9.2164669184041911E-2</v>
      </c>
      <c r="M22" s="3">
        <f>((M8-M7)/M7)</f>
        <v>0.18671096345514954</v>
      </c>
      <c r="N22" s="3">
        <f>((N8-N7)/N7)</f>
        <v>0.15729612002903928</v>
      </c>
      <c r="O22" s="3">
        <f>((O8-O7)/O7)</f>
        <v>8.0541021287408809E-2</v>
      </c>
      <c r="P22" s="3">
        <f t="shared" ref="P22:W22" si="7">((P8-P7)/P7)</f>
        <v>0.20071923457604754</v>
      </c>
      <c r="Q22" s="3">
        <f t="shared" si="7"/>
        <v>1.6656733272687348E-2</v>
      </c>
      <c r="R22" s="3">
        <f t="shared" si="7"/>
        <v>-1.4955415929869445E-2</v>
      </c>
      <c r="S22" s="3">
        <f t="shared" si="7"/>
        <v>-4.4637966918611022E-2</v>
      </c>
      <c r="T22" s="3">
        <f t="shared" si="7"/>
        <v>-9.8182658247343291E-3</v>
      </c>
      <c r="U22" s="3">
        <f t="shared" si="7"/>
        <v>1.9630232501639901E-2</v>
      </c>
      <c r="V22" s="3">
        <f t="shared" si="7"/>
        <v>-3.4845980765018619E-3</v>
      </c>
      <c r="W22" s="3">
        <f t="shared" si="7"/>
        <v>-7.7021529460163645E-3</v>
      </c>
    </row>
    <row r="23" spans="1:23" x14ac:dyDescent="0.2">
      <c r="A23" t="s">
        <v>22</v>
      </c>
      <c r="B23" s="3">
        <f>((B9-B8)/B8)</f>
        <v>7.5219370278259992E-2</v>
      </c>
      <c r="C23" s="3">
        <f>((C9-C8)/C8)</f>
        <v>5.1864434473116762E-2</v>
      </c>
      <c r="D23" s="3">
        <f>((D9-D8)/D8)</f>
        <v>0.11936842105263158</v>
      </c>
      <c r="E23" s="3">
        <f>((E9-E8)/E8)</f>
        <v>5.7060185185185186E-2</v>
      </c>
      <c r="F23" s="3">
        <f>((F9-F8)/F8)</f>
        <v>5.845181674565561E-2</v>
      </c>
      <c r="G23" s="3">
        <f>((G9-G8)/G8)</f>
        <v>0.10558375634517767</v>
      </c>
      <c r="H23" s="3">
        <f>((H9-H8)/H8)</f>
        <v>5.4506024655278387E-2</v>
      </c>
      <c r="I23" s="3">
        <f>((I9-I8)/I8)</f>
        <v>0.18342509417560127</v>
      </c>
      <c r="J23" s="3">
        <f>((J9-J8)/J8)</f>
        <v>5.3689986650057371E-2</v>
      </c>
      <c r="K23" s="3">
        <f>((K9-K8)/K8)</f>
        <v>0.13008130081300814</v>
      </c>
      <c r="L23" s="3">
        <f>((L9-L8)/L8)</f>
        <v>5.1231702963227523E-2</v>
      </c>
      <c r="M23" s="3">
        <f>((M9-M8)/M8)</f>
        <v>4.9832026875699847E-2</v>
      </c>
      <c r="N23" s="3">
        <f>((N9-N8)/N8)</f>
        <v>0.12347031235997571</v>
      </c>
      <c r="O23" s="3">
        <f>((O9-O8)/O8)</f>
        <v>0.12955638695884553</v>
      </c>
      <c r="P23" s="3">
        <f t="shared" ref="P23:W23" si="8">((P9-P8)/P8)</f>
        <v>5.2008858651748306E-2</v>
      </c>
      <c r="Q23" s="3">
        <f t="shared" si="8"/>
        <v>-2.5578525146559703E-2</v>
      </c>
      <c r="R23" s="3">
        <f t="shared" si="8"/>
        <v>-4.8125584859538221E-3</v>
      </c>
      <c r="S23" s="3">
        <f t="shared" si="8"/>
        <v>1.9492059852089664E-3</v>
      </c>
      <c r="T23" s="3">
        <f t="shared" si="8"/>
        <v>0.10417233736438931</v>
      </c>
      <c r="U23" s="3">
        <f t="shared" si="8"/>
        <v>8.2560937835068737E-2</v>
      </c>
      <c r="V23" s="3">
        <f t="shared" si="8"/>
        <v>9.1116173120728925E-3</v>
      </c>
      <c r="W23" s="3">
        <f t="shared" si="8"/>
        <v>1.4072828615519267E-2</v>
      </c>
    </row>
    <row r="24" spans="1:23" x14ac:dyDescent="0.2">
      <c r="A24" t="s">
        <v>23</v>
      </c>
      <c r="B24" s="3">
        <f>((B10-B9)/B9)</f>
        <v>0.11191847778650613</v>
      </c>
      <c r="C24" s="3">
        <f>((C10-C9)/C9)</f>
        <v>9.9040732946852034E-2</v>
      </c>
      <c r="D24" s="3">
        <f>((D10-D9)/D9)</f>
        <v>9.3285687417716756E-2</v>
      </c>
      <c r="E24" s="3">
        <f>((E10-E9)/E9)</f>
        <v>8.4309646337457578E-2</v>
      </c>
      <c r="F24" s="3">
        <f>((F10-F9)/F9)</f>
        <v>7.7798507462686572E-2</v>
      </c>
      <c r="G24" s="3">
        <f>((G10-G9)/G9)</f>
        <v>0.11753902662993572</v>
      </c>
      <c r="H24" s="3">
        <f>((H10-H9)/H9)</f>
        <v>9.2794011444826963E-2</v>
      </c>
      <c r="I24" s="3">
        <f>((I10-I9)/I9)</f>
        <v>7.584720861900103E-2</v>
      </c>
      <c r="J24" s="3">
        <f>((J10-J9)/J9)</f>
        <v>8.4558636587060726E-2</v>
      </c>
      <c r="K24" s="3">
        <f>((K10-K9)/K9)</f>
        <v>4.1203400915631135E-2</v>
      </c>
      <c r="L24" s="3">
        <f>((L10-L9)/L9)</f>
        <v>9.4225630300917795E-2</v>
      </c>
      <c r="M24" s="3">
        <f>((M10-M9)/M9)</f>
        <v>9.9428571428571422E-2</v>
      </c>
      <c r="N24" s="3">
        <f>((N10-N9)/N9)</f>
        <v>7.4670519104131028E-2</v>
      </c>
      <c r="O24" s="3">
        <f>((O10-O9)/O9)</f>
        <v>9.8987413646257211E-2</v>
      </c>
      <c r="P24" s="3">
        <f t="shared" ref="P24:W24" si="9">((P10-P9)/P9)</f>
        <v>8.3849179608531388E-2</v>
      </c>
      <c r="Q24" s="3">
        <f t="shared" si="9"/>
        <v>8.8660903707925651E-3</v>
      </c>
      <c r="R24" s="3">
        <f t="shared" si="9"/>
        <v>6.2961754715894921E-2</v>
      </c>
      <c r="S24" s="3">
        <f t="shared" si="9"/>
        <v>1.167248383589861E-2</v>
      </c>
      <c r="T24" s="3">
        <f t="shared" si="9"/>
        <v>-6.6312156641780529E-2</v>
      </c>
      <c r="U24" s="3">
        <f t="shared" si="9"/>
        <v>-2.5773649689659728E-2</v>
      </c>
      <c r="V24" s="3">
        <f t="shared" si="9"/>
        <v>1.7207239317254763E-2</v>
      </c>
      <c r="W24" s="3">
        <f t="shared" si="9"/>
        <v>2.6505859907331699E-2</v>
      </c>
    </row>
    <row r="25" spans="1:23" x14ac:dyDescent="0.2">
      <c r="A25" t="s">
        <v>24</v>
      </c>
      <c r="B25" s="3">
        <f>((B11-B10)/B10)</f>
        <v>5.3849323939792304E-2</v>
      </c>
      <c r="C25" s="3">
        <f>((C11-C10)/C10)</f>
        <v>8.3091438316437227E-2</v>
      </c>
      <c r="D25" s="3">
        <f>((D11-D10)/D10)</f>
        <v>4.6619645621881992E-2</v>
      </c>
      <c r="E25" s="3">
        <f>((E11-E10)/E10)</f>
        <v>7.3311117843077853E-2</v>
      </c>
      <c r="F25" s="3">
        <f>((F11-F10)/F10)</f>
        <v>4.0159252207027867E-2</v>
      </c>
      <c r="G25" s="3">
        <f>((G11-G10)/G10)</f>
        <v>3.8948233360723089E-2</v>
      </c>
      <c r="H25" s="3">
        <f>((H11-H10)/H10)</f>
        <v>6.6085206306608524E-2</v>
      </c>
      <c r="I25" s="3">
        <f>((I11-I10)/I10)</f>
        <v>4.2332762827282329E-2</v>
      </c>
      <c r="J25" s="3">
        <f>((J11-J10)/J10)</f>
        <v>6.3500311582467855E-2</v>
      </c>
      <c r="K25" s="3">
        <f>((K11-K10)/K10)</f>
        <v>6.0092127303182578E-2</v>
      </c>
      <c r="L25" s="3">
        <f>((L11-L10)/L10)</f>
        <v>2.3588218958786048E-2</v>
      </c>
      <c r="M25" s="3">
        <f>((M11-M10)/M10)</f>
        <v>5.6133056133056136E-2</v>
      </c>
      <c r="N25" s="3">
        <f>((N11-N10)/N10)</f>
        <v>0.10865620927969387</v>
      </c>
      <c r="O25" s="3">
        <f>((O11-O10)/O10)</f>
        <v>5.4163437526909497E-2</v>
      </c>
      <c r="P25" s="3">
        <f t="shared" ref="P25:W25" si="10">((P11-P10)/P10)</f>
        <v>6.6978497188946773E-2</v>
      </c>
      <c r="Q25" s="3">
        <f t="shared" si="10"/>
        <v>5.5083016854461569E-2</v>
      </c>
      <c r="R25" s="3">
        <f t="shared" si="10"/>
        <v>-1.3269064124783363E-2</v>
      </c>
      <c r="S25" s="3">
        <f t="shared" si="10"/>
        <v>1.5072676884791584E-2</v>
      </c>
      <c r="T25" s="3">
        <f t="shared" si="10"/>
        <v>0.12156300682683967</v>
      </c>
      <c r="U25" s="3">
        <f t="shared" si="10"/>
        <v>2.1462621150848338E-2</v>
      </c>
      <c r="V25" s="3">
        <f t="shared" si="10"/>
        <v>1.7110821280488991E-2</v>
      </c>
      <c r="W25" s="3">
        <f t="shared" si="10"/>
        <v>1.661688239849541E-2</v>
      </c>
    </row>
    <row r="26" spans="1:23" x14ac:dyDescent="0.2">
      <c r="A26" t="s">
        <v>25</v>
      </c>
      <c r="B26" s="3">
        <f>((B12-B11)/B11)</f>
        <v>9.716765050930205E-3</v>
      </c>
      <c r="C26" s="3">
        <f>((C12-C11)/C11)</f>
        <v>-1.9869555261738201E-3</v>
      </c>
      <c r="D26" s="3">
        <f>((D12-D11)/D11)</f>
        <v>-1.6436554898093359E-2</v>
      </c>
      <c r="E26" s="3">
        <f>((E12-E11)/E11)</f>
        <v>4.1522250446890598E-2</v>
      </c>
      <c r="F26" s="3">
        <f>((F12-F11)/F11)</f>
        <v>2.8290896987851557E-2</v>
      </c>
      <c r="G26" s="3">
        <f>((G12-G11)/G11)</f>
        <v>9.9652008857956335E-3</v>
      </c>
      <c r="H26" s="3">
        <f>((H12-H11)/H11)</f>
        <v>1.2901195720578981E-2</v>
      </c>
      <c r="I26" s="3">
        <f>((I12-I11)/I11)</f>
        <v>1.0917602669135501E-2</v>
      </c>
      <c r="J26" s="3">
        <f>((J12-J11)/J11)</f>
        <v>0</v>
      </c>
      <c r="K26" s="3">
        <f>((K12-K11)/K11)</f>
        <v>2.8244124037132137E-2</v>
      </c>
      <c r="L26" s="3">
        <f>((L12-L11)/L11)</f>
        <v>7.7560204912145436E-3</v>
      </c>
      <c r="M26" s="3">
        <f>((M12-M11)/M11)</f>
        <v>9.8425196850393699E-3</v>
      </c>
      <c r="N26" s="3">
        <f>((N12-N11)/N11)</f>
        <v>4.5749057123090998E-2</v>
      </c>
      <c r="O26" s="3">
        <f>((O12-O11)/O11)</f>
        <v>2.4669171703969938E-2</v>
      </c>
      <c r="P26" s="3">
        <f t="shared" ref="P26:W26" si="11">((P12-P11)/P11)</f>
        <v>1.5608802000167059E-2</v>
      </c>
      <c r="Q26" s="3">
        <f t="shared" si="11"/>
        <v>-0.10590195145168967</v>
      </c>
      <c r="R26" s="3">
        <f t="shared" si="11"/>
        <v>8.0355672649431914E-2</v>
      </c>
      <c r="S26" s="3">
        <f t="shared" si="11"/>
        <v>-6.9564006128987319E-2</v>
      </c>
      <c r="T26" s="3">
        <f t="shared" si="11"/>
        <v>1.3989776701641109E-2</v>
      </c>
      <c r="U26" s="3">
        <f t="shared" si="11"/>
        <v>4.3969654745316611E-2</v>
      </c>
      <c r="V26" s="3">
        <f t="shared" si="11"/>
        <v>2.692822966507177E-2</v>
      </c>
      <c r="W26" s="3">
        <f t="shared" si="11"/>
        <v>1.4147042179950376E-2</v>
      </c>
    </row>
    <row r="27" spans="1:23" x14ac:dyDescent="0.2">
      <c r="A27" t="s">
        <v>26</v>
      </c>
      <c r="B27" s="3">
        <f>((B13-B12)/B12)</f>
        <v>3.3621772882747862E-2</v>
      </c>
      <c r="C27" s="3">
        <f>((C13-C12)/C12)</f>
        <v>2.8044219449255243E-2</v>
      </c>
      <c r="D27" s="3">
        <f>((D13-D12)/D12)</f>
        <v>7.3028074866310161E-2</v>
      </c>
      <c r="E27" s="3">
        <f>((E13-E12)/E12)</f>
        <v>5.9618765096645633E-2</v>
      </c>
      <c r="F27" s="3">
        <f>((F13-F12)/F12)</f>
        <v>3.8032044020067969E-2</v>
      </c>
      <c r="G27" s="3">
        <f>((G13-G12)/G12)</f>
        <v>4.5262333594361784E-2</v>
      </c>
      <c r="H27" s="3">
        <f>((H13-H12)/H12)</f>
        <v>4.3647095371233305E-2</v>
      </c>
      <c r="I27" s="3">
        <f>((I13-I12)/I12)</f>
        <v>4.9678601050594413E-2</v>
      </c>
      <c r="J27" s="3">
        <f>((J13-J12)/J12)</f>
        <v>4.2247648367312075E-2</v>
      </c>
      <c r="K27" s="3">
        <f>((K13-K12)/K12)</f>
        <v>5.3284671532846647E-2</v>
      </c>
      <c r="L27" s="3">
        <f>((L13-L12)/L12)</f>
        <v>4.5126450979460629E-2</v>
      </c>
      <c r="M27" s="3">
        <f>((M13-M12)/M12)</f>
        <v>5.1656920077972707E-2</v>
      </c>
      <c r="N27" s="3">
        <f>((N13-N12)/N12)</f>
        <v>-1.2448516492505994E-3</v>
      </c>
      <c r="O27" s="3">
        <f>((O13-O12)/O12)</f>
        <v>3.3960459183673471E-2</v>
      </c>
      <c r="P27" s="3">
        <f t="shared" ref="P27:Q27" si="12">((P13-P12)/P12)</f>
        <v>3.558133225403292E-2</v>
      </c>
      <c r="Q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percent_change.csv</vt:lpstr>
      <vt:lpstr>Sheet2</vt:lpstr>
      <vt:lpstr>tuition_rise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2016-04-26T05:41:15Z</dcterms:created>
  <dcterms:modified xsi:type="dcterms:W3CDTF">2016-04-27T01:29:09Z</dcterms:modified>
</cp:coreProperties>
</file>