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\uploads\"/>
    </mc:Choice>
  </mc:AlternateContent>
  <xr:revisionPtr revIDLastSave="0" documentId="13_ncr:1_{9539E48F-E3F5-420E-92C1-420B0F463060}" xr6:coauthVersionLast="47" xr6:coauthVersionMax="47" xr10:uidLastSave="{00000000-0000-0000-0000-000000000000}"/>
  <bookViews>
    <workbookView xWindow="3465" yWindow="1980" windowWidth="24195" windowHeight="11505" xr2:uid="{00000000-000D-0000-FFFF-FFFF00000000}"/>
  </bookViews>
  <sheets>
    <sheet name="Student Masterlis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L3" i="1"/>
  <c r="L4" i="1"/>
  <c r="L5" i="1"/>
  <c r="L6" i="1"/>
  <c r="L2" i="1"/>
  <c r="G3" i="1"/>
  <c r="G4" i="1"/>
  <c r="G5" i="1"/>
  <c r="G6" i="1"/>
  <c r="G2" i="1"/>
  <c r="I3" i="1"/>
  <c r="I4" i="1"/>
  <c r="I5" i="1"/>
  <c r="I6" i="1"/>
  <c r="I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<sst xmlns="http://schemas.openxmlformats.org/spreadsheetml/2006/main" count="58" uniqueCount="47">
  <si>
    <t>LRN</t>
  </si>
  <si>
    <t>First Name</t>
  </si>
  <si>
    <t>Middle Name</t>
  </si>
  <si>
    <t>Last Name</t>
  </si>
  <si>
    <t>Date of Birth (DD-MM-YYYY)</t>
  </si>
  <si>
    <t>Strand</t>
  </si>
  <si>
    <t>StrID</t>
  </si>
  <si>
    <t>Section</t>
  </si>
  <si>
    <t>SecID</t>
  </si>
  <si>
    <t>Classification</t>
  </si>
  <si>
    <t>CID</t>
  </si>
  <si>
    <t>Username</t>
  </si>
  <si>
    <t>Password</t>
  </si>
  <si>
    <t>Sex</t>
  </si>
  <si>
    <t>Contact</t>
  </si>
  <si>
    <t>Email Address</t>
  </si>
  <si>
    <t>Guardian Name</t>
  </si>
  <si>
    <t>Guardian Contact Number</t>
  </si>
  <si>
    <t>Eugene</t>
  </si>
  <si>
    <t>Caleb</t>
  </si>
  <si>
    <t>STEM</t>
  </si>
  <si>
    <t>Regular</t>
  </si>
  <si>
    <t>Male</t>
  </si>
  <si>
    <t>Keneth</t>
  </si>
  <si>
    <t>Tanio</t>
  </si>
  <si>
    <t>ABM</t>
  </si>
  <si>
    <t>Ayala</t>
  </si>
  <si>
    <t>Alice</t>
  </si>
  <si>
    <t>Cruz</t>
  </si>
  <si>
    <t>TVL - ICT</t>
  </si>
  <si>
    <t>Torres</t>
  </si>
  <si>
    <t>Patrick</t>
  </si>
  <si>
    <t>Sudario</t>
  </si>
  <si>
    <t>TVL - HE</t>
  </si>
  <si>
    <t>Daza</t>
  </si>
  <si>
    <t>Bob</t>
  </si>
  <si>
    <t>Catapang</t>
  </si>
  <si>
    <t>HUMSS</t>
  </si>
  <si>
    <t>Dela Rama</t>
  </si>
  <si>
    <t>Irregular</t>
  </si>
  <si>
    <t>eugune.c@gmail.com</t>
  </si>
  <si>
    <t>keneth.t@gmail.com</t>
  </si>
  <si>
    <t>pat.sudario@gmail.com</t>
  </si>
  <si>
    <t>alice.cruz@gmail.com</t>
  </si>
  <si>
    <t>bob.catapang@gmail.com</t>
  </si>
  <si>
    <t>09123456789</t>
  </si>
  <si>
    <t>09876543212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</si>
</sst>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42" applyAlignment="1">
      <alignment horizontal="center"/>
    </xf>
    <xf numFmtId="0" fontId="0" fillId="3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7" fillId="34" borderId="0" xfId="0" applyFont="1" applyFill="1" applyAlignment="1">
      <alignment horizontal="center"/>
    </xf>
    <xf numFmtId="0" fontId="0" fillId="35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ice.cruz@gmail.com" TargetMode="External"/><Relationship Id="rId2" Type="http://schemas.openxmlformats.org/officeDocument/2006/relationships/hyperlink" Target="mailto:keneth.t@gmail.com" TargetMode="External"/><Relationship Id="rId1" Type="http://schemas.openxmlformats.org/officeDocument/2006/relationships/hyperlink" Target="mailto:eugune.c@gmail.com" TargetMode="External"/><Relationship Id="rId5" Type="http://schemas.openxmlformats.org/officeDocument/2006/relationships/hyperlink" Target="mailto:bob.catapang@gmail.com" TargetMode="External"/><Relationship Id="rId4" Type="http://schemas.openxmlformats.org/officeDocument/2006/relationships/hyperlink" Target="mailto:pat.sudari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workbookViewId="0">
      <selection activeCell="K14" sqref="K14"/>
    </sheetView>
  </sheetViews>
  <sheetFormatPr defaultRowHeight="15" x14ac:dyDescent="0.25"/>
  <cols>
    <col min="1" max="1" width="13.140625" bestFit="1" customWidth="1"/>
    <col min="2" max="2" width="10.5703125" bestFit="1" customWidth="1"/>
    <col min="3" max="3" width="13.140625" bestFit="1" customWidth="1"/>
    <col min="4" max="4" width="10.140625" bestFit="1" customWidth="1"/>
    <col min="5" max="5" width="26" bestFit="1" customWidth="1"/>
    <col min="6" max="6" width="8.42578125" bestFit="1" customWidth="1"/>
    <col min="7" max="7" width="5.28515625" bestFit="1" customWidth="1"/>
    <col min="8" max="8" width="10.28515625" bestFit="1" customWidth="1"/>
    <col min="9" max="9" width="5.85546875" bestFit="1" customWidth="1"/>
    <col min="10" max="10" width="12.7109375" bestFit="1" customWidth="1"/>
    <col min="11" max="11" width="4" bestFit="1" customWidth="1"/>
    <col min="12" max="12" width="14.140625" customWidth="1"/>
    <col min="13" max="13" width="9.42578125" bestFit="1" customWidth="1"/>
    <col min="14" max="14" width="5.42578125" bestFit="1" customWidth="1"/>
    <col min="15" max="15" width="11" bestFit="1" customWidth="1"/>
    <col min="16" max="16" width="24.28515625" bestFit="1" customWidth="1"/>
    <col min="17" max="17" width="14.85546875" bestFit="1" customWidth="1"/>
    <col min="18" max="18" width="24.28515625" bestFit="1" customWidth="1"/>
  </cols>
  <sheetData>
    <row r="1" spans="1:1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8" t="s">
        <v>6</v>
      </c>
      <c r="H1" s="5" t="s">
        <v>7</v>
      </c>
      <c r="I1" s="8" t="s">
        <v>8</v>
      </c>
      <c r="J1" s="5" t="s">
        <v>9</v>
      </c>
      <c r="K1" s="8" t="s">
        <v>10</v>
      </c>
      <c r="L1" s="7" t="s">
        <v>11</v>
      </c>
      <c r="M1" s="7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25">
      <c r="A2" s="2">
        <v>653456454364</v>
      </c>
      <c r="B2" s="1" t="s">
        <v>18</v>
      </c>
      <c r="C2" s="1"/>
      <c r="D2" s="1" t="s">
        <v>19</v>
      </c>
      <c r="E2" s="3">
        <v>36526</v>
      </c>
      <c r="F2" s="1" t="s">
        <v>20</v>
      </c>
      <c r="G2" s="1">
        <f>IF(F2="STEM", 1, IF(F2="ABM", 2, IF(F2="HUMSS", 3, IF(F2="TVL - HE", 4, IF(F2="TVL - ICT", 5, "")))))</f>
        <v>1</v>
      </c>
      <c r="H2" s="1" t="s">
        <v>30</v>
      </c>
      <c r="I2" s="1">
        <f>IF(H2="ARMOSOLO",1,
IF(H2="JOAQUIN",2,
IF(H2="DELA RAMA",3,
IF(H2="AQUINO",4,
IF(H2="AYALA",5,
IF(H2="TORRES",6,
IF(H2="DAZA",7,
IF(H2="FAVILA",8,
IF(H2="GARCIA",9,
IF(H2="DE GUZMAN",10,
IF(H2="BAUTISTA",11,
IF(H2="MACAPAGAL",12,
IF(H2="BELLO",13,
IF(H2="BAZON",14,
IF(H2="DEL MUNDO",15,
IF(H2="AYSON",16,
IF(H2="LOGRO",17,
IF(H2="RAMOS",18,""))))))))))))))))))</f>
        <v>6</v>
      </c>
      <c r="J2" s="1" t="s">
        <v>21</v>
      </c>
      <c r="K2" s="1">
        <f>IF(J2="Regular", 1,
 IF(J2="Irregular", 2,
 IF(J2="Transferred In", 3,
 IF(J2="Transferred Out", 4,
 IF(J2="Dropout", 5, "")))))</f>
        <v>1</v>
      </c>
      <c r="L2" s="2">
        <f>A2</f>
        <v>653456454364</v>
      </c>
      <c r="M2" s="1" t="str">
        <f>TEXT(E2, "YYYYMMDD")</f>
        <v>20000101</v>
      </c>
      <c r="N2" s="1" t="s">
        <v>22</v>
      </c>
      <c r="O2" s="6" t="s">
        <v>45</v>
      </c>
      <c r="P2" s="4" t="s">
        <v>40</v>
      </c>
      <c r="Q2" s="1"/>
      <c r="R2" s="1"/>
    </row>
    <row r="3" spans="1:18" x14ac:dyDescent="0.25">
      <c r="A3" s="2">
        <v>789878978977</v>
      </c>
      <c r="B3" s="1" t="s">
        <v>23</v>
      </c>
      <c r="C3" s="1"/>
      <c r="D3" s="1" t="s">
        <v>24</v>
      </c>
      <c r="E3" s="3">
        <v>36570</v>
      </c>
      <c r="F3" s="1" t="s">
        <v>25</v>
      </c>
      <c r="G3" s="1">
        <f t="shared" ref="G3:G6" si="0">IF(F3="STEM", 1, IF(F3="ABM", 2, IF(F3="HUMSS", 3, IF(F3="TVL - HE", 4, IF(F3="TVL - ICT", 5, "")))))</f>
        <v>2</v>
      </c>
      <c r="H3" s="1" t="s">
        <v>26</v>
      </c>
      <c r="I3" s="1">
        <f t="shared" ref="I3:I6" si="1">IF(H3="ARMOSOLO",1,
IF(H3="JOAQUIN",2,
IF(H3="DELA RAMA",3,
IF(H3="AQUINO",4,
IF(H3="AYALA",5,
IF(H3="TORRES",6,
IF(H3="DAZA",7,
IF(H3="FAVILA",8,
IF(H3="GARCIA",9,
IF(H3="DE GUZMAN",10,
IF(H3="BAUTISTA",11,
IF(H3="MACAPAGAL",12,
IF(H3="BELLO",13,
IF(H3="BAZON",14,
IF(H3="DEL MUNDO",15,
IF(H3="AYSON",16,
IF(H3="LOGRO",17,
IF(H3="RAMOS",18,""))))))))))))))))))</f>
        <v>5</v>
      </c>
      <c r="J3" s="1" t="s">
        <v>21</v>
      </c>
      <c r="K3" s="1">
        <f t="shared" ref="K3:K6" si="2">IF(J3="Regular", 1,
 IF(J3="Irregular", 2,
 IF(J3="Transferred In", 3,
 IF(J3="Transferred Out", 4,
 IF(J3="Dropout", 5, "")))))</f>
        <v>1</v>
      </c>
      <c r="L3" s="2">
        <f t="shared" ref="L3:L6" si="3">A3</f>
        <v>789878978977</v>
      </c>
      <c r="M3" s="1" t="str">
        <f t="shared" ref="M3:M6" si="4">TEXT(E3, "YYYYMMDD")</f>
        <v>20000214</v>
      </c>
      <c r="N3" s="1" t="s">
        <v>22</v>
      </c>
      <c r="O3" s="6" t="s">
        <v>46</v>
      </c>
      <c r="P3" s="4" t="s">
        <v>41</v>
      </c>
      <c r="Q3" s="1"/>
      <c r="R3" s="1"/>
    </row>
    <row r="4" spans="1:18" x14ac:dyDescent="0.25">
      <c r="A4" s="2">
        <v>245657686756</v>
      </c>
      <c r="B4" s="1" t="s">
        <v>27</v>
      </c>
      <c r="C4" s="1"/>
      <c r="D4" s="1" t="s">
        <v>28</v>
      </c>
      <c r="E4" s="3">
        <v>36669</v>
      </c>
      <c r="F4" s="1" t="s">
        <v>29</v>
      </c>
      <c r="G4" s="1">
        <f t="shared" si="0"/>
        <v>5</v>
      </c>
      <c r="H4" s="1" t="s">
        <v>30</v>
      </c>
      <c r="I4" s="1">
        <f t="shared" si="1"/>
        <v>6</v>
      </c>
      <c r="J4" s="1" t="s">
        <v>21</v>
      </c>
      <c r="K4" s="1">
        <f t="shared" si="2"/>
        <v>1</v>
      </c>
      <c r="L4" s="2">
        <f t="shared" si="3"/>
        <v>245657686756</v>
      </c>
      <c r="M4" s="1" t="str">
        <f t="shared" si="4"/>
        <v>20000523</v>
      </c>
      <c r="N4" s="1" t="s">
        <v>22</v>
      </c>
      <c r="O4" s="6" t="s">
        <v>45</v>
      </c>
      <c r="P4" s="4" t="s">
        <v>43</v>
      </c>
      <c r="Q4" s="1"/>
      <c r="R4" s="1"/>
    </row>
    <row r="5" spans="1:18" x14ac:dyDescent="0.25">
      <c r="A5" s="2">
        <v>574635676554</v>
      </c>
      <c r="B5" s="1" t="s">
        <v>31</v>
      </c>
      <c r="C5" s="1"/>
      <c r="D5" s="1" t="s">
        <v>32</v>
      </c>
      <c r="E5" s="3">
        <v>36835</v>
      </c>
      <c r="F5" s="1" t="s">
        <v>33</v>
      </c>
      <c r="G5" s="1">
        <f t="shared" si="0"/>
        <v>4</v>
      </c>
      <c r="H5" s="1" t="s">
        <v>34</v>
      </c>
      <c r="I5" s="1">
        <f t="shared" si="1"/>
        <v>7</v>
      </c>
      <c r="J5" s="1" t="s">
        <v>21</v>
      </c>
      <c r="K5" s="1">
        <f t="shared" si="2"/>
        <v>1</v>
      </c>
      <c r="L5" s="2">
        <f t="shared" si="3"/>
        <v>574635676554</v>
      </c>
      <c r="M5" s="1" t="str">
        <f t="shared" si="4"/>
        <v>20001105</v>
      </c>
      <c r="N5" s="1" t="s">
        <v>22</v>
      </c>
      <c r="O5" s="6" t="s">
        <v>45</v>
      </c>
      <c r="P5" s="4" t="s">
        <v>42</v>
      </c>
      <c r="Q5" s="1"/>
      <c r="R5" s="1"/>
    </row>
    <row r="6" spans="1:18" x14ac:dyDescent="0.25">
      <c r="A6" s="2">
        <v>757856757575</v>
      </c>
      <c r="B6" s="1" t="s">
        <v>35</v>
      </c>
      <c r="C6" s="1"/>
      <c r="D6" s="1" t="s">
        <v>36</v>
      </c>
      <c r="E6" s="3">
        <v>36861</v>
      </c>
      <c r="F6" s="1" t="s">
        <v>37</v>
      </c>
      <c r="G6" s="1">
        <f t="shared" si="0"/>
        <v>3</v>
      </c>
      <c r="H6" s="1" t="s">
        <v>38</v>
      </c>
      <c r="I6" s="1">
        <f t="shared" si="1"/>
        <v>3</v>
      </c>
      <c r="J6" s="1" t="s">
        <v>39</v>
      </c>
      <c r="K6" s="1">
        <f t="shared" si="2"/>
        <v>2</v>
      </c>
      <c r="L6" s="2">
        <f t="shared" si="3"/>
        <v>757856757575</v>
      </c>
      <c r="M6" s="1" t="str">
        <f t="shared" si="4"/>
        <v>20001201</v>
      </c>
      <c r="N6" s="1" t="s">
        <v>22</v>
      </c>
      <c r="O6" s="6" t="s">
        <v>45</v>
      </c>
      <c r="P6" s="4" t="s">
        <v>44</v>
      </c>
      <c r="Q6" s="1"/>
      <c r="R6" s="1"/>
    </row>
  </sheetData>
  <hyperlinks>
    <hyperlink ref="P2" r:id="rId1" xr:uid="{00000000-0004-0000-0000-000000000000}"/>
    <hyperlink ref="P3" r:id="rId2" xr:uid="{00000000-0004-0000-0000-000001000000}"/>
    <hyperlink ref="P4" r:id="rId3" xr:uid="{00000000-0004-0000-0000-000002000000}"/>
    <hyperlink ref="P5" r:id="rId4" xr:uid="{00000000-0004-0000-0000-000003000000}"/>
    <hyperlink ref="P6" r:id="rId5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Masterlist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Broñosa</dc:creator>
  <cp:lastModifiedBy>Brian Broñosa</cp:lastModifiedBy>
  <dcterms:created xsi:type="dcterms:W3CDTF">2024-01-29T01:44:53Z</dcterms:created>
  <dcterms:modified xsi:type="dcterms:W3CDTF">2024-01-30T12:16:30Z</dcterms:modified>
</cp:coreProperties>
</file>