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105" windowWidth="15120" windowHeight="8010"/>
  </bookViews>
  <sheets>
    <sheet name="Лист1" sheetId="1" r:id="rId1"/>
  </sheets>
  <calcPr calcId="125725"/>
</workbook>
</file>

<file path=xl/calcChain.xml><?xml version="1.0" encoding="utf-8"?>
<calcChain xmlns="http://schemas.openxmlformats.org/spreadsheetml/2006/main">
  <c r="F20" i="1"/>
  <c r="C21"/>
  <c r="D21"/>
  <c r="E21"/>
  <c r="F21"/>
  <c r="F18"/>
  <c r="C22"/>
  <c r="D22"/>
  <c r="E22"/>
  <c r="F22"/>
  <c r="F17"/>
  <c r="E18"/>
  <c r="E17"/>
  <c r="D18"/>
  <c r="D17"/>
  <c r="C18"/>
  <c r="C17"/>
  <c r="F15" l="1"/>
  <c r="F14"/>
  <c r="E15"/>
  <c r="E14"/>
  <c r="D15"/>
  <c r="D14"/>
  <c r="C15"/>
  <c r="C14"/>
  <c r="F13"/>
  <c r="E13"/>
  <c r="D13"/>
  <c r="C13"/>
  <c r="F12"/>
  <c r="E12"/>
  <c r="D12"/>
  <c r="C12"/>
  <c r="F11"/>
  <c r="F10"/>
  <c r="E11"/>
  <c r="E10"/>
  <c r="D11"/>
  <c r="D10"/>
  <c r="C11"/>
  <c r="C10"/>
  <c r="C9"/>
  <c r="C8"/>
  <c r="D9"/>
  <c r="D8"/>
  <c r="E9"/>
  <c r="E8"/>
  <c r="F9"/>
  <c r="F8"/>
</calcChain>
</file>

<file path=xl/sharedStrings.xml><?xml version="1.0" encoding="utf-8"?>
<sst xmlns="http://schemas.openxmlformats.org/spreadsheetml/2006/main" count="32" uniqueCount="32">
  <si>
    <t>t=</t>
  </si>
  <si>
    <t>Tc=</t>
  </si>
  <si>
    <t>λ=</t>
  </si>
  <si>
    <t>r=</t>
  </si>
  <si>
    <t>R(t)=</t>
  </si>
  <si>
    <t>p</t>
  </si>
  <si>
    <t>TP1</t>
  </si>
  <si>
    <t>TP2</t>
  </si>
  <si>
    <t>TZ1</t>
  </si>
  <si>
    <t>TZ2</t>
  </si>
  <si>
    <t>KP1</t>
  </si>
  <si>
    <t>KP2</t>
  </si>
  <si>
    <t>KZ1</t>
  </si>
  <si>
    <t>KZ2</t>
  </si>
  <si>
    <t>Наработка на отказ с ПВР (1бр)</t>
  </si>
  <si>
    <t>Наработка на отказ с ПВР (2бр)</t>
  </si>
  <si>
    <t>Наработка на отказ с зам (1бр)</t>
  </si>
  <si>
    <t>Наработка на отказ с зам (2бр)</t>
  </si>
  <si>
    <t>Коэф. готовности с ПВР (1бр)</t>
  </si>
  <si>
    <t>Коэф. готовности с ПВР (2бр)</t>
  </si>
  <si>
    <t>Коэф. готовности с зам (2бр)</t>
  </si>
  <si>
    <t>Коэф. готовности с зам (1бр)</t>
  </si>
  <si>
    <t>Среднее время безотказной работы (ПВР)</t>
  </si>
  <si>
    <t>Среднее время безотказной работы (зам)</t>
  </si>
  <si>
    <t>Риск для системы (нерезерв.)</t>
  </si>
  <si>
    <t>Риск для системы (ПВР)</t>
  </si>
  <si>
    <t>Риск для системы (зам)</t>
  </si>
  <si>
    <t>TM1</t>
  </si>
  <si>
    <t>TM2</t>
  </si>
  <si>
    <t>R1</t>
  </si>
  <si>
    <t>R2</t>
  </si>
  <si>
    <t>R3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</si>
</sst>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04"/>
      <scheme val="minor"/>
    </font>
    <font>
      <sz val="11"/>
      <color theme="1"/>
      <name val="Consolas"/>
      <family val="3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2"/>
  <sheetViews>
    <sheetView tabSelected="1" workbookViewId="0">
      <selection activeCell="H29" sqref="H29"/>
    </sheetView>
  </sheetViews>
  <sheetFormatPr defaultRowHeight="15"/>
  <cols>
    <col min="1" max="1" width="45" style="1" customWidth="1"/>
    <col min="2" max="2" width="6" style="1" customWidth="1"/>
    <col min="3" max="6" width="12.7109375" style="1" customWidth="1"/>
    <col min="7" max="16384" width="9.140625" style="1"/>
  </cols>
  <sheetData>
    <row r="1" spans="1:6">
      <c r="A1" s="1" t="s">
        <v>1</v>
      </c>
      <c r="B1" s="1">
        <v>1000</v>
      </c>
    </row>
    <row r="2" spans="1:6">
      <c r="A2" s="1" t="s">
        <v>0</v>
      </c>
      <c r="B2" s="1">
        <v>2.5</v>
      </c>
    </row>
    <row r="3" spans="1:6">
      <c r="A3" s="1" t="s">
        <v>2</v>
      </c>
      <c r="B3" s="1">
        <v>0.8</v>
      </c>
    </row>
    <row r="4" spans="1:6">
      <c r="A4" s="1" t="s">
        <v>3</v>
      </c>
      <c r="B4" s="1">
        <v>68</v>
      </c>
    </row>
    <row r="5" spans="1:6">
      <c r="A5" s="1" t="s">
        <v>4</v>
      </c>
      <c r="B5" s="1">
        <v>420</v>
      </c>
    </row>
    <row r="7" spans="1:6">
      <c r="B7" s="1" t="s">
        <v>5</v>
      </c>
      <c r="C7" s="1">
        <v>1</v>
      </c>
      <c r="D7" s="1">
        <v>0.1</v>
      </c>
      <c r="E7" s="1">
        <v>0.05</v>
      </c>
      <c r="F7" s="1">
        <v>0.01</v>
      </c>
    </row>
    <row r="8" spans="1:6">
      <c r="A8" s="1" t="s">
        <v>14</v>
      </c>
      <c r="B8" s="1" t="s">
        <v>6</v>
      </c>
      <c r="C8" s="1">
        <f>$B1*(1+1/(2*C7))</f>
        <v>1500</v>
      </c>
      <c r="D8" s="1">
        <f>$B1*(1+1/(2*D7))</f>
        <v>6000</v>
      </c>
      <c r="E8" s="1">
        <f>$B1*(1+1/(2*E7))</f>
        <v>11000</v>
      </c>
      <c r="F8" s="1">
        <f>$B1*(1+1/(2*F7))</f>
        <v>51000</v>
      </c>
    </row>
    <row r="9" spans="1:6">
      <c r="A9" s="1" t="s">
        <v>15</v>
      </c>
      <c r="B9" s="1" t="s">
        <v>7</v>
      </c>
      <c r="C9" s="1">
        <f>$B1*(1+1/(2*C7))</f>
        <v>1500</v>
      </c>
      <c r="D9" s="1">
        <f>$B1*(1+1/(2*D7))</f>
        <v>6000</v>
      </c>
      <c r="E9" s="1">
        <f>$B1*(1+1/(2*E7))</f>
        <v>11000</v>
      </c>
      <c r="F9" s="1">
        <f>$B1*(1+1/(2*F7))</f>
        <v>51000</v>
      </c>
    </row>
    <row r="10" spans="1:6">
      <c r="A10" s="1" t="s">
        <v>16</v>
      </c>
      <c r="B10" s="1" t="s">
        <v>8</v>
      </c>
      <c r="C10" s="1">
        <f>$B1*(1+1/C7)</f>
        <v>2000</v>
      </c>
      <c r="D10" s="1">
        <f>$B1*(1+1/D7)</f>
        <v>11000</v>
      </c>
      <c r="E10" s="1">
        <f>$B1*(1+1/E7)</f>
        <v>21000</v>
      </c>
      <c r="F10" s="1">
        <f>$B1*(1+1/F7)</f>
        <v>101000</v>
      </c>
    </row>
    <row r="11" spans="1:6">
      <c r="A11" s="1" t="s">
        <v>17</v>
      </c>
      <c r="B11" s="1" t="s">
        <v>9</v>
      </c>
      <c r="C11" s="1">
        <f>$B1*(1+1/C7)</f>
        <v>2000</v>
      </c>
      <c r="D11" s="1">
        <f>$B1*(1+1/D7)</f>
        <v>11000</v>
      </c>
      <c r="E11" s="1">
        <f>$B1*(1+1/E7)</f>
        <v>21000</v>
      </c>
      <c r="F11" s="1">
        <f>$B1*(1+1/F7)</f>
        <v>101000</v>
      </c>
    </row>
    <row r="12" spans="1:6">
      <c r="A12" s="1" t="s">
        <v>18</v>
      </c>
      <c r="B12" s="1" t="s">
        <v>10</v>
      </c>
      <c r="C12" s="1">
        <f>(1+2*C7)/(1+2*C7+2*C7*C7)</f>
        <v>0.6</v>
      </c>
      <c r="D12" s="1">
        <f>(1+2*D7)/(1+2*D7+2*D7*D7)</f>
        <v>0.98360655737704916</v>
      </c>
      <c r="E12" s="1">
        <f>(1+2*E7)/(1+2*E7+2*E7*E7)</f>
        <v>0.99547511312217207</v>
      </c>
      <c r="F12" s="1">
        <f>(1+2*F7)/(1+2*F7+2*F7*F7)</f>
        <v>0.99980396000784166</v>
      </c>
    </row>
    <row r="13" spans="1:6">
      <c r="A13" s="1" t="s">
        <v>19</v>
      </c>
      <c r="B13" s="1" t="s">
        <v>11</v>
      </c>
      <c r="C13" s="1">
        <f>(1+2*C7)/(1+2*C7+C7*C7)</f>
        <v>0.75</v>
      </c>
      <c r="D13" s="1">
        <f>(1+2*D7)/(1+2*D7+D7*D7)</f>
        <v>0.99173553719008267</v>
      </c>
      <c r="E13" s="1">
        <f>(1+2*E7)/(1+2*E7+E7*E7)</f>
        <v>0.99773242630385495</v>
      </c>
      <c r="F13" s="1">
        <f>(1+2*F7)/(1+2*F7+F7*F7)</f>
        <v>0.99990197039505935</v>
      </c>
    </row>
    <row r="14" spans="1:6">
      <c r="A14" s="1" t="s">
        <v>21</v>
      </c>
      <c r="B14" s="1" t="s">
        <v>12</v>
      </c>
      <c r="C14" s="1">
        <f>(1+C7)/(1+C7+C7*C7)</f>
        <v>0.66666666666666663</v>
      </c>
      <c r="D14" s="1">
        <f>(1+D7)/(1+D7+D7*D7)</f>
        <v>0.99099099099099097</v>
      </c>
      <c r="E14" s="1">
        <f>(1+E7)/(1+E7+E7*E7)</f>
        <v>0.99762470308788609</v>
      </c>
      <c r="F14" s="1">
        <f>(1+F7)/(1+F7+F7*F7)</f>
        <v>0.9999009999009999</v>
      </c>
    </row>
    <row r="15" spans="1:6">
      <c r="A15" s="1" t="s">
        <v>20</v>
      </c>
      <c r="B15" s="1" t="s">
        <v>13</v>
      </c>
      <c r="C15" s="1">
        <f>(1+C7)/(1+C7+0.5*C7*C7)</f>
        <v>0.8</v>
      </c>
      <c r="D15" s="1">
        <f>(1+D7)/(1+D7+0.5*D7*D7)</f>
        <v>0.99547511312217207</v>
      </c>
      <c r="E15" s="1">
        <f>(1+E7)/(1+E7+0.5*E7*E7)</f>
        <v>0.99881093935790732</v>
      </c>
      <c r="F15" s="1">
        <f>(1+F7)/(1+F7+0.5*F7*F7)</f>
        <v>0.99995049750012366</v>
      </c>
    </row>
    <row r="17" spans="1:6">
      <c r="A17" s="1" t="s">
        <v>22</v>
      </c>
      <c r="B17" s="1" t="s">
        <v>27</v>
      </c>
      <c r="C17" s="1">
        <f>$B1*(1.5+1/(2*C7))</f>
        <v>2000</v>
      </c>
      <c r="D17" s="1">
        <f>$B1*(1.5+1/(2*D7))</f>
        <v>6500</v>
      </c>
      <c r="E17" s="1">
        <f>$B1*(1.5+1/(2*E7))</f>
        <v>11500</v>
      </c>
      <c r="F17" s="1">
        <f>$B1*(1.5+1/(2*F7))</f>
        <v>51500</v>
      </c>
    </row>
    <row r="18" spans="1:6">
      <c r="A18" s="1" t="s">
        <v>23</v>
      </c>
      <c r="B18" s="1" t="s">
        <v>28</v>
      </c>
      <c r="C18" s="1">
        <f>$B1*(2+1/C7)</f>
        <v>3000</v>
      </c>
      <c r="D18" s="1">
        <f>$B1*(2+1/D7)</f>
        <v>12000</v>
      </c>
      <c r="E18" s="1">
        <f>$B1*(2+1/E7)</f>
        <v>22000</v>
      </c>
      <c r="F18" s="1">
        <f>$B1*(2+1/F7)</f>
        <v>102000</v>
      </c>
    </row>
    <row r="20" spans="1:6">
      <c r="A20" s="1" t="s">
        <v>24</v>
      </c>
      <c r="B20" s="1" t="s">
        <v>29</v>
      </c>
      <c r="F20" s="1">
        <f>$B4*$B3*$B2/(1+F7)</f>
        <v>134.65346534653466</v>
      </c>
    </row>
    <row r="21" spans="1:6">
      <c r="A21" s="1" t="s">
        <v>25</v>
      </c>
      <c r="B21" s="1" t="s">
        <v>30</v>
      </c>
      <c r="C21" s="1">
        <f>$B4*$B3*$B2*2*C7/(1+2*C7+2*C7*C7)*1/C7</f>
        <v>54.4</v>
      </c>
      <c r="D21" s="1">
        <f>$B4*$B3*$B2*2*D7/(1+2*D7+2*D7*D7)*1/D7</f>
        <v>222.95081967213116</v>
      </c>
      <c r="E21" s="1">
        <f>$B4*$B3*$B2*2*E7/(1+2*E7+2*E7*E7)*1/E7</f>
        <v>246.15384615384616</v>
      </c>
      <c r="F21" s="1">
        <f>$B4*$B3*$B2*2*F7/(1+2*F7+2*F7*F7)*1/F7</f>
        <v>266.61438933542445</v>
      </c>
    </row>
    <row r="22" spans="1:6">
      <c r="A22" s="1" t="s">
        <v>26</v>
      </c>
      <c r="B22" s="1" t="s">
        <v>31</v>
      </c>
      <c r="C22" s="1">
        <f>B4*B3*B2*C7/(1+C7+C7*C7)*1/C7</f>
        <v>45.333333333333336</v>
      </c>
      <c r="D22" s="1">
        <f>B4*B3*B2*D7/(1+D7+D7*D7)*1/D7</f>
        <v>122.52252252252252</v>
      </c>
      <c r="E22" s="1">
        <f>B4*B3*B2*E7/(1+E7+E7*E7)*1/E7</f>
        <v>129.21615201900238</v>
      </c>
      <c r="F22" s="1">
        <f>B4*B3*B2*F7/(1+F7+F7*F7)*1/F7</f>
        <v>134.64013464013465</v>
      </c>
    </row>
  </sheetData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2016-01-07T19:58:05Z</dcterms:modified>
</cp:coreProperties>
</file>